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5" yWindow="-15" windowWidth="14520" windowHeight="11760" tabRatio="812"/>
  </bookViews>
  <sheets>
    <sheet name="Содержание " sheetId="25" r:id="rId1"/>
    <sheet name="1.по ставкам, срокам, секторам" sheetId="4" r:id="rId2"/>
    <sheet name="2.по ставкам и валютам" sheetId="6" r:id="rId3"/>
    <sheet name="3.по ставкам, валютам, срокам" sheetId="9" r:id="rId4"/>
    <sheet name="4.по ставкам и отношению" sheetId="11" r:id="rId5"/>
    <sheet name="5.по ставкам и секторам кредит." sheetId="13" r:id="rId6"/>
    <sheet name="6.по срокам и секторам" sheetId="15" r:id="rId7"/>
    <sheet name="7.по странам" sheetId="20" r:id="rId8"/>
    <sheet name="8.по отраслям" sheetId="22" r:id="rId9"/>
  </sheets>
  <externalReferences>
    <externalReference r:id="rId10"/>
    <externalReference r:id="rId11"/>
  </externalReferences>
  <definedNames>
    <definedName name="_xlnm._FilterDatabase" localSheetId="7" hidden="1">'7.по странам'!$A$14:$B$33</definedName>
    <definedName name="_xlnm._FilterDatabase" localSheetId="8" hidden="1">'8.по отраслям'!$A$6:$B$22</definedName>
    <definedName name="p1_ACCRUED_INTEREST" localSheetId="0">'[1]рег кред 1'!#REF!</definedName>
    <definedName name="p1_ACCRUED_INTEREST">'[2]рег кред 1'!#REF!</definedName>
    <definedName name="p1_AGREEMENT_CURRENCY" localSheetId="0">'[1]рег кред 1'!#REF!</definedName>
    <definedName name="p1_AGREEMENT_CURRENCY">'[2]рег кред 1'!#REF!</definedName>
    <definedName name="p1_AGREEMENT_DATE" localSheetId="0">'[1]рег кред 1'!#REF!</definedName>
    <definedName name="p1_AGREEMENT_DATE">'[2]рег кред 1'!#REF!</definedName>
    <definedName name="p1_AGREEMENT_NAME" localSheetId="0">'[1]рег кред 1'!#REF!</definedName>
    <definedName name="p1_AGREEMENT_NAME">'[2]рег кред 1'!#REF!</definedName>
    <definedName name="p1_AGREEMENT_NUMBER" localSheetId="0">'[1]рег кред 1'!#REF!</definedName>
    <definedName name="p1_AGREEMENT_NUMBER">'[2]рег кред 1'!#REF!</definedName>
    <definedName name="p1_AGREEMENT_PERIOD" localSheetId="0">'[1]рег кред 1'!#REF!</definedName>
    <definedName name="p1_AGREEMENT_PERIOD">'[2]рег кред 1'!#REF!</definedName>
    <definedName name="p1_AGREEMENT_SUM" localSheetId="0">'[1]рег кред 1'!#REF!</definedName>
    <definedName name="p1_AGREEMENT_SUM">'[2]рег кред 1'!#REF!</definedName>
    <definedName name="p1_AGREEMENT_TYPE_NAME" localSheetId="0">'[1]рег кред 1'!#REF!</definedName>
    <definedName name="p1_AGREEMENT_TYPE_NAME">'[2]рег кред 1'!#REF!</definedName>
    <definedName name="p1_CAPITAL_AMOUNT" localSheetId="0">'[1]рег кред 1'!#REF!</definedName>
    <definedName name="p1_CAPITAL_AMOUNT">'[2]рег кред 1'!#REF!</definedName>
    <definedName name="p1_CAPITALIZED_FEE" localSheetId="0">'[1]рег кред 1'!#REF!</definedName>
    <definedName name="p1_CAPITALIZED_FEE">'[2]рег кред 1'!#REF!</definedName>
    <definedName name="p1_CERTIFICATE_TYPE" localSheetId="0">'[1]рег кред 1'!#REF!</definedName>
    <definedName name="p1_CERTIFICATE_TYPE">'[2]рег кред 1'!#REF!</definedName>
    <definedName name="p1_COMMENTARY" localSheetId="0">'[1]рег кред 1'!#REF!</definedName>
    <definedName name="p1_COMMENTARY">'[2]рег кред 1'!#REF!</definedName>
    <definedName name="p1_COUNT_CONTRACTS" localSheetId="0">'[1]рег кред 1'!#REF!</definedName>
    <definedName name="p1_COUNT_CONTRACTS">'[2]рег кред 1'!#REF!</definedName>
    <definedName name="p1_COUNT_PAYMENTS" localSheetId="0">'[1]рег кред 1'!#REF!</definedName>
    <definedName name="p1_COUNT_PAYMENTS">'[2]рег кред 1'!#REF!</definedName>
    <definedName name="p1_CREDIT_PURPOSE_NAME" localSheetId="0">'[1]рег кред 1'!#REF!</definedName>
    <definedName name="p1_CREDIT_PURPOSE_NAME">'[2]рег кред 1'!#REF!</definedName>
    <definedName name="p1_CREDIT_TYPE_NAME" localSheetId="0">'[1]рег кред 1'!#REF!</definedName>
    <definedName name="p1_CREDIT_TYPE_NAME">'[2]рег кред 1'!#REF!</definedName>
    <definedName name="p1_data" localSheetId="0">'[1]рег кред 1'!#REF!</definedName>
    <definedName name="p1_data">'[2]рег кред 1'!#REF!</definedName>
    <definedName name="p1_DEAL_PASSPORT_NUMBER" localSheetId="0">'[1]рег кред 1'!#REF!</definedName>
    <definedName name="p1_DEAL_PASSPORT_NUMBER">'[2]рег кред 1'!#REF!</definedName>
    <definedName name="p1_DEBT_CAPITAL" localSheetId="0">'[1]рег кред 1'!#REF!</definedName>
    <definedName name="p1_DEBT_CAPITAL">'[2]рег кред 1'!#REF!</definedName>
    <definedName name="p1_EXECUTOR" localSheetId="0">'[1]рег кред 1'!#REF!</definedName>
    <definedName name="p1_EXECUTOR">'[2]рег кред 1'!#REF!</definedName>
    <definedName name="p1_FEE_RATE" localSheetId="0">'[1]рег кред 1'!#REF!</definedName>
    <definedName name="p1_FEE_RATE">'[2]рег кред 1'!#REF!</definedName>
    <definedName name="p1_FEE_RATE_BASIS_NAME" localSheetId="0">'[1]рег кред 1'!#REF!</definedName>
    <definedName name="p1_FEE_RATE_BASIS_NAME">'[2]рег кред 1'!#REF!</definedName>
    <definedName name="p1_FILIAL_NAME" localSheetId="0">'[1]рег кред 1'!#REF!</definedName>
    <definedName name="p1_FILIAL_NAME">'[2]рег кред 1'!#REF!</definedName>
    <definedName name="p1_IS_FIXED_FEE_RATE" localSheetId="0">'[1]рег кред 1'!#REF!</definedName>
    <definedName name="p1_IS_FIXED_FEE_RATE">'[2]рег кред 1'!#REF!</definedName>
    <definedName name="p1_LATE_PAYMENT_RATE" localSheetId="0">'[1]рег кред 1'!#REF!</definedName>
    <definedName name="p1_LATE_PAYMENT_RATE">'[2]рег кред 1'!#REF!</definedName>
    <definedName name="p1_NONRESID_COUNTRY_NAME" localSheetId="0">'[1]рег кред 1'!#REF!</definedName>
    <definedName name="p1_NONRESID_COUNTRY_NAME">'[2]рег кред 1'!#REF!</definedName>
    <definedName name="p1_NONRESID_ECON_SECTOR_NAME" localSheetId="0">'[1]рег кред 1'!#REF!</definedName>
    <definedName name="p1_NONRESID_ECON_SECTOR_NAME">'[2]рег кред 1'!#REF!</definedName>
    <definedName name="p1_NONRESID_NAME" localSheetId="0">'[1]рег кред 1'!#REF!</definedName>
    <definedName name="p1_NONRESID_NAME">'[2]рег кред 1'!#REF!</definedName>
    <definedName name="p1_NUM_ORDER" localSheetId="0">'[1]рег кред 1'!#REF!</definedName>
    <definedName name="p1_NUM_ORDER">'[2]рег кред 1'!#REF!</definedName>
    <definedName name="p1_OLD_CREDIT_REGNUM" localSheetId="0">'[1]рег кред 1'!#REF!</definedName>
    <definedName name="p1_OLD_CREDIT_REGNUM">'[2]рег кред 1'!#REF!</definedName>
    <definedName name="p1_OLD_LICENCES" localSheetId="0">'[1]рег кред 1'!#REF!</definedName>
    <definedName name="p1_OLD_LICENCES">'[2]рег кред 1'!#REF!</definedName>
    <definedName name="p1_OLD_RC" localSheetId="0">'[1]рег кред 1'!#REF!</definedName>
    <definedName name="p1_OLD_RC">'[2]рег кред 1'!#REF!</definedName>
    <definedName name="p1_OPERATION_TYPE" localSheetId="0">'[1]рег кред 1'!#REF!</definedName>
    <definedName name="p1_OPERATION_TYPE">'[2]рег кред 1'!#REF!</definedName>
    <definedName name="p1_PAYMENT_SUM" localSheetId="0">'[1]рег кред 1'!#REF!</definedName>
    <definedName name="p1_PAYMENT_SUM">'[2]рег кред 1'!#REF!</definedName>
    <definedName name="p1_PERIOD_NAME" localSheetId="0">'[1]рег кред 1'!#REF!</definedName>
    <definedName name="p1_PERIOD_NAME">'[2]рег кред 1'!#REF!</definedName>
    <definedName name="p1_RC_STATE_NAME" localSheetId="0">'[1]рег кред 1'!#REF!</definedName>
    <definedName name="p1_RC_STATE_NAME">'[2]рег кред 1'!#REF!</definedName>
    <definedName name="p1_RECEIPTS_TYPE_NAME" localSheetId="0">'[1]рег кред 1'!#REF!</definedName>
    <definedName name="p1_RECEIPTS_TYPE_NAME">'[2]рег кред 1'!#REF!</definedName>
    <definedName name="p1_REGISTRATION_DATE" localSheetId="0">'[1]рег кред 1'!#REF!</definedName>
    <definedName name="p1_REGISTRATION_DATE">'[2]рег кред 1'!#REF!</definedName>
    <definedName name="p1_REGISTRATION_NUMBER" localSheetId="0">'[1]рег кред 1'!#REF!</definedName>
    <definedName name="p1_REGISTRATION_NUMBER">'[2]рег кред 1'!#REF!</definedName>
    <definedName name="p1_RELATION_NAME" localSheetId="0">'[1]рег кред 1'!#REF!</definedName>
    <definedName name="p1_RELATION_NAME">'[2]рег кред 1'!#REF!</definedName>
    <definedName name="p1_REORG_DEBT_TYPE_NAME" localSheetId="0">'[1]рег кред 1'!#REF!</definedName>
    <definedName name="p1_REORG_DEBT_TYPE_NAME">'[2]рег кред 1'!#REF!</definedName>
    <definedName name="p1_REPAY_TYPE_NAME" localSheetId="0">'[1]рег кред 1'!#REF!</definedName>
    <definedName name="p1_REPAY_TYPE_NAME">'[2]рег кред 1'!#REF!</definedName>
    <definedName name="p1_RESID_ADDRESS" localSheetId="0">'[1]рег кред 1'!#REF!</definedName>
    <definedName name="p1_RESID_ADDRESS">'[2]рег кред 1'!#REF!</definedName>
    <definedName name="p1_RESID_BANK_NAME" localSheetId="0">'[1]рег кред 1'!#REF!</definedName>
    <definedName name="p1_RESID_BANK_NAME">'[2]рег кред 1'!#REF!</definedName>
    <definedName name="p1_RESID_CODE" localSheetId="0">'[1]рег кред 1'!#REF!</definedName>
    <definedName name="p1_RESID_CODE">'[2]рег кред 1'!#REF!</definedName>
    <definedName name="p1_RESID_ECONOMIC_BRANCH_NAME" localSheetId="0">'[1]рег кред 1'!#REF!</definedName>
    <definedName name="p1_RESID_ECONOMIC_BRANCH_NAME">'[2]рег кред 1'!#REF!</definedName>
    <definedName name="p1_RESID_ECONOMICS_SECTOR" localSheetId="0">'[1]рег кред 1'!#REF!</definedName>
    <definedName name="p1_RESID_ECONOMICS_SECTOR">'[2]рег кред 1'!#REF!</definedName>
    <definedName name="p1_RESID_FILIAL" localSheetId="0">'[1]рег кред 1'!#REF!</definedName>
    <definedName name="p1_RESID_FILIAL">'[2]рег кред 1'!#REF!</definedName>
    <definedName name="p1_RESID_NAME" localSheetId="0">'[1]рег кред 1'!#REF!</definedName>
    <definedName name="p1_RESID_NAME">'[2]рег кред 1'!#REF!</definedName>
    <definedName name="p1_RESID_RNN" localSheetId="0">'[1]рег кред 1'!#REF!</definedName>
    <definedName name="p1_RESID_RNN">'[2]рег кред 1'!#REF!</definedName>
    <definedName name="p1_STATE_CHANGE_DATE" localSheetId="0">'[1]рег кред 1'!#REF!</definedName>
    <definedName name="p1_STATE_CHANGE_DATE">'[2]рег кред 1'!#REF!</definedName>
    <definedName name="p2_AMOUNT" localSheetId="0">#REF!</definedName>
    <definedName name="p2_AMOUNT">#REF!</definedName>
    <definedName name="p2_COMMISSION_TYPE_NAME" localSheetId="0">#REF!</definedName>
    <definedName name="p2_COMMISSION_TYPE_NAME">#REF!</definedName>
    <definedName name="p2_data" localSheetId="0">#REF!</definedName>
    <definedName name="p2_data">#REF!</definedName>
    <definedName name="p2_NUM_ORDER" localSheetId="0">#REF!</definedName>
    <definedName name="p2_NUM_ORDER">#REF!</definedName>
    <definedName name="p2_REGISTRATION_NUMBER" localSheetId="0">#REF!</definedName>
    <definedName name="p2_REGISTRATION_NUMBER">#REF!</definedName>
    <definedName name="p3_APPL_CODE" localSheetId="0">#REF!</definedName>
    <definedName name="p3_APPL_CODE">#REF!</definedName>
    <definedName name="p3_APPL_COUNTRY_NAME" localSheetId="0">#REF!</definedName>
    <definedName name="p3_APPL_COUNTRY_NAME">#REF!</definedName>
    <definedName name="p3_APPL_FILIAL" localSheetId="0">#REF!</definedName>
    <definedName name="p3_APPL_FILIAL">#REF!</definedName>
    <definedName name="p3_APPL_NAME" localSheetId="0">#REF!</definedName>
    <definedName name="p3_APPL_NAME">#REF!</definedName>
    <definedName name="p3_BENEF_CODE" localSheetId="0">#REF!</definedName>
    <definedName name="p3_BENEF_CODE">#REF!</definedName>
    <definedName name="p3_BENEF_COUNTRY_NAME" localSheetId="0">#REF!</definedName>
    <definedName name="p3_BENEF_COUNTRY_NAME">#REF!</definedName>
    <definedName name="p3_BENEF_FILIAL" localSheetId="0">#REF!</definedName>
    <definedName name="p3_BENEF_FILIAL">#REF!</definedName>
    <definedName name="p3_BENEF_NAME" localSheetId="0">#REF!</definedName>
    <definedName name="p3_BENEF_NAME">#REF!</definedName>
    <definedName name="p3_COMMENTARY" localSheetId="0">#REF!</definedName>
    <definedName name="p3_COMMENTARY">#REF!</definedName>
    <definedName name="p3_CONTRACT_AMOUNT" localSheetId="0">#REF!</definedName>
    <definedName name="p3_CONTRACT_AMOUNT">#REF!</definedName>
    <definedName name="p3_CONTRACT_DATE" localSheetId="0">#REF!</definedName>
    <definedName name="p3_CONTRACT_DATE">#REF!</definedName>
    <definedName name="p3_CONTRACT_NUMBER" localSheetId="0">#REF!</definedName>
    <definedName name="p3_CONTRACT_NUMBER">#REF!</definedName>
    <definedName name="p3_CURRENCY_NAME" localSheetId="0">#REF!</definedName>
    <definedName name="p3_CURRENCY_NAME">#REF!</definedName>
    <definedName name="p3_data" localSheetId="0">#REF!</definedName>
    <definedName name="p3_data">#REF!</definedName>
    <definedName name="p3_NUM_ORDER" localSheetId="0">#REF!</definedName>
    <definedName name="p3_NUM_ORDER">#REF!</definedName>
    <definedName name="p3_PURPOSE" localSheetId="0">#REF!</definedName>
    <definedName name="p3_PURPOSE">#REF!</definedName>
    <definedName name="p3_REGISTRATION_NUMBER" localSheetId="0">#REF!</definedName>
    <definedName name="p3_REGISTRATION_NUMBER">#REF!</definedName>
    <definedName name="_xlnm.Print_Titles" localSheetId="1">'1.по ставкам, срокам, секторам'!$4:$8</definedName>
    <definedName name="_xlnm.Print_Titles" localSheetId="7">'7.по странам'!$4:$5</definedName>
    <definedName name="_xlnm.Print_Titles" localSheetId="8">'8.по отраслям'!$4:$4</definedName>
    <definedName name="_xlnm.Print_Area" localSheetId="1">'1.по ставкам, срокам, секторам'!$A$1:$J$27</definedName>
    <definedName name="_xlnm.Print_Area" localSheetId="2">'2.по ставкам и валютам'!$A$1:$J$30</definedName>
    <definedName name="_xlnm.Print_Area" localSheetId="3">'3.по ставкам, валютам, срокам'!$A$1:$J$45</definedName>
    <definedName name="_xlnm.Print_Area" localSheetId="4">'4.по ставкам и отношению'!$A$1:$J$21</definedName>
    <definedName name="_xlnm.Print_Area" localSheetId="5">'5.по ставкам и секторам кредит.'!$A$1:$J$30</definedName>
    <definedName name="_xlnm.Print_Area" localSheetId="6">'6.по срокам и секторам'!$A$1:$G$25</definedName>
    <definedName name="_xlnm.Print_Area" localSheetId="7">'7.по странам'!$A$1:$B$47</definedName>
    <definedName name="_xlnm.Print_Area" localSheetId="8">'8.по отраслям'!$A$1:$B$23</definedName>
    <definedName name="_xlnm.Print_Area" localSheetId="0">'Содержание '!$A$1:$B$15</definedName>
  </definedNames>
  <calcPr calcId="162913"/>
</workbook>
</file>

<file path=xl/calcChain.xml><?xml version="1.0" encoding="utf-8"?>
<calcChain xmlns="http://schemas.openxmlformats.org/spreadsheetml/2006/main">
  <c r="B5" i="22" l="1"/>
  <c r="B6" i="20"/>
  <c r="E18" i="4" l="1"/>
  <c r="E17" i="11" l="1"/>
  <c r="E16" i="11"/>
  <c r="C11" i="4" l="1"/>
  <c r="C16" i="4"/>
  <c r="E27" i="4" l="1"/>
  <c r="E24" i="4"/>
  <c r="F22" i="4"/>
  <c r="D22" i="4"/>
  <c r="C22" i="4"/>
  <c r="E26" i="4"/>
  <c r="E25" i="4"/>
  <c r="E22" i="4" l="1"/>
  <c r="D16" i="4"/>
  <c r="E20" i="11"/>
  <c r="F11" i="11" l="1"/>
  <c r="G12" i="11"/>
  <c r="J12" i="11"/>
  <c r="H11" i="11"/>
  <c r="F12" i="11"/>
  <c r="I12" i="11"/>
  <c r="G11" i="11"/>
  <c r="J11" i="11"/>
  <c r="H12" i="11"/>
  <c r="I11" i="11"/>
  <c r="D11" i="11"/>
  <c r="D12" i="11"/>
  <c r="C12" i="11"/>
  <c r="C11" i="11"/>
  <c r="J22" i="4"/>
  <c r="E20" i="4"/>
  <c r="C14" i="4"/>
  <c r="C13" i="4"/>
  <c r="E11" i="11" l="1"/>
  <c r="G22" i="4"/>
  <c r="I16" i="4"/>
  <c r="F16" i="4"/>
  <c r="E19" i="4"/>
  <c r="G16" i="4"/>
  <c r="H22" i="4"/>
  <c r="E21" i="4"/>
  <c r="B21" i="4" s="1"/>
  <c r="H16" i="4"/>
  <c r="I22" i="4"/>
  <c r="J16" i="4"/>
  <c r="C12" i="4"/>
  <c r="B18" i="4"/>
  <c r="B20" i="4"/>
  <c r="E26" i="9"/>
  <c r="E25" i="9"/>
  <c r="E24" i="9"/>
  <c r="E19" i="9"/>
  <c r="E20" i="9"/>
  <c r="E21" i="9"/>
  <c r="E18" i="9"/>
  <c r="B18" i="9" s="1"/>
  <c r="D40" i="9"/>
  <c r="F40" i="9"/>
  <c r="G40" i="9"/>
  <c r="H40" i="9"/>
  <c r="I40" i="9"/>
  <c r="J40" i="9"/>
  <c r="C40" i="9"/>
  <c r="D34" i="9"/>
  <c r="F34" i="9"/>
  <c r="G34" i="9"/>
  <c r="H34" i="9"/>
  <c r="I34" i="9"/>
  <c r="J34" i="9"/>
  <c r="C34" i="9"/>
  <c r="D28" i="9"/>
  <c r="F28" i="9"/>
  <c r="G28" i="9"/>
  <c r="H28" i="9"/>
  <c r="I28" i="9"/>
  <c r="J28" i="9"/>
  <c r="C28" i="9"/>
  <c r="D22" i="9"/>
  <c r="F22" i="9"/>
  <c r="G22" i="9"/>
  <c r="H22" i="9"/>
  <c r="I22" i="9"/>
  <c r="J22" i="9"/>
  <c r="C22" i="9"/>
  <c r="D16" i="9"/>
  <c r="F16" i="9"/>
  <c r="G16" i="9"/>
  <c r="H16" i="9"/>
  <c r="I16" i="9"/>
  <c r="J16" i="9"/>
  <c r="C16" i="9"/>
  <c r="E43" i="9"/>
  <c r="E44" i="9"/>
  <c r="E45" i="9"/>
  <c r="E42" i="9"/>
  <c r="E36" i="9"/>
  <c r="E31" i="9"/>
  <c r="E32" i="9"/>
  <c r="E33" i="9"/>
  <c r="E30" i="9"/>
  <c r="E27" i="9"/>
  <c r="C11" i="9"/>
  <c r="E37" i="9"/>
  <c r="E38" i="9"/>
  <c r="E39" i="9"/>
  <c r="B19" i="4" l="1"/>
  <c r="B16" i="4" s="1"/>
  <c r="E16" i="4"/>
  <c r="B11" i="11"/>
  <c r="E40" i="9"/>
  <c r="E34" i="9"/>
  <c r="E28" i="9"/>
  <c r="E22" i="9"/>
  <c r="C9" i="4"/>
  <c r="E16" i="9"/>
  <c r="B21" i="9"/>
  <c r="D10" i="15" l="1"/>
  <c r="D9" i="15"/>
  <c r="D12" i="15"/>
  <c r="D11" i="15"/>
  <c r="E19" i="13"/>
  <c r="I24" i="13"/>
  <c r="I18" i="11"/>
  <c r="D7" i="15" l="1"/>
  <c r="I9" i="11"/>
  <c r="I15" i="13"/>
  <c r="I14" i="13"/>
  <c r="I13" i="13"/>
  <c r="I12" i="13"/>
  <c r="I11" i="13"/>
  <c r="I17" i="13"/>
  <c r="I14" i="11"/>
  <c r="J17" i="6"/>
  <c r="I24" i="6"/>
  <c r="I17" i="6"/>
  <c r="I14" i="6"/>
  <c r="I12" i="6"/>
  <c r="I11" i="6"/>
  <c r="I15" i="6"/>
  <c r="I13" i="6"/>
  <c r="I14" i="4"/>
  <c r="I13" i="4"/>
  <c r="I12" i="4"/>
  <c r="I11" i="4"/>
  <c r="I9" i="6" l="1"/>
  <c r="I9" i="4"/>
  <c r="I9" i="13"/>
  <c r="I14" i="9"/>
  <c r="I11" i="9"/>
  <c r="I13" i="9"/>
  <c r="I12" i="9"/>
  <c r="I9" i="9" l="1"/>
  <c r="B16" i="11" l="1"/>
  <c r="B20" i="11"/>
  <c r="E19" i="6"/>
  <c r="F11" i="4"/>
  <c r="J24" i="6" l="1"/>
  <c r="B19" i="13"/>
  <c r="B17" i="11"/>
  <c r="B14" i="11" s="1"/>
  <c r="J12" i="4"/>
  <c r="J13" i="4"/>
  <c r="J14" i="4"/>
  <c r="J11" i="4"/>
  <c r="H12" i="4"/>
  <c r="H13" i="4"/>
  <c r="H14" i="4"/>
  <c r="H11" i="4"/>
  <c r="G13" i="4"/>
  <c r="G14" i="4"/>
  <c r="G11" i="4"/>
  <c r="F12" i="4"/>
  <c r="D12" i="4"/>
  <c r="D13" i="4"/>
  <c r="D14" i="4"/>
  <c r="D11" i="4"/>
  <c r="G12" i="4"/>
  <c r="F13" i="4"/>
  <c r="F14" i="4"/>
  <c r="E12" i="4" l="1"/>
  <c r="B12" i="4" s="1"/>
  <c r="E11" i="4"/>
  <c r="B11" i="4" s="1"/>
  <c r="E14" i="4"/>
  <c r="B14" i="4" s="1"/>
  <c r="E13" i="4"/>
  <c r="B13" i="4" s="1"/>
  <c r="D9" i="4"/>
  <c r="B24" i="4"/>
  <c r="E9" i="4" l="1"/>
  <c r="B9" i="4" s="1"/>
  <c r="E9" i="15"/>
  <c r="F9" i="15"/>
  <c r="G9" i="15"/>
  <c r="E10" i="15"/>
  <c r="F10" i="15"/>
  <c r="G10" i="15"/>
  <c r="E11" i="15"/>
  <c r="F11" i="15"/>
  <c r="G11" i="15"/>
  <c r="E12" i="15"/>
  <c r="F12" i="15"/>
  <c r="G12" i="15"/>
  <c r="C10" i="15"/>
  <c r="C11" i="15"/>
  <c r="C12" i="15"/>
  <c r="C9" i="15"/>
  <c r="E20" i="15"/>
  <c r="F20" i="15"/>
  <c r="D20" i="15"/>
  <c r="B23" i="15"/>
  <c r="G20" i="15"/>
  <c r="E14" i="15"/>
  <c r="F14" i="15"/>
  <c r="D14" i="15"/>
  <c r="C14" i="15"/>
  <c r="B17" i="15"/>
  <c r="G14" i="15"/>
  <c r="D11" i="13"/>
  <c r="F11" i="13"/>
  <c r="G11" i="13"/>
  <c r="H11" i="13"/>
  <c r="J11" i="13"/>
  <c r="D12" i="13"/>
  <c r="F12" i="13"/>
  <c r="G12" i="13"/>
  <c r="H12" i="13"/>
  <c r="J12" i="13"/>
  <c r="D13" i="13"/>
  <c r="F13" i="13"/>
  <c r="G13" i="13"/>
  <c r="H13" i="13"/>
  <c r="J13" i="13"/>
  <c r="D14" i="13"/>
  <c r="F14" i="13"/>
  <c r="G14" i="13"/>
  <c r="H14" i="13"/>
  <c r="J14" i="13"/>
  <c r="D15" i="13"/>
  <c r="F15" i="13"/>
  <c r="G15" i="13"/>
  <c r="H15" i="13"/>
  <c r="J15" i="13"/>
  <c r="C12" i="13"/>
  <c r="C13" i="13"/>
  <c r="C14" i="13"/>
  <c r="C15" i="13"/>
  <c r="C11" i="13"/>
  <c r="E27" i="13"/>
  <c r="B27" i="13" s="1"/>
  <c r="E28" i="13"/>
  <c r="B28" i="13" s="1"/>
  <c r="E29" i="13"/>
  <c r="E30" i="13"/>
  <c r="E26" i="13"/>
  <c r="F24" i="13"/>
  <c r="G24" i="13"/>
  <c r="H24" i="13"/>
  <c r="J24" i="13"/>
  <c r="C17" i="13"/>
  <c r="E20" i="13"/>
  <c r="E21" i="13"/>
  <c r="B21" i="13" s="1"/>
  <c r="E22" i="13"/>
  <c r="E23" i="13"/>
  <c r="F17" i="13"/>
  <c r="J17" i="13"/>
  <c r="H17" i="13"/>
  <c r="G17" i="13"/>
  <c r="D11" i="6"/>
  <c r="F11" i="6"/>
  <c r="G11" i="6"/>
  <c r="H11" i="6"/>
  <c r="J11" i="6"/>
  <c r="D12" i="6"/>
  <c r="F12" i="6"/>
  <c r="G12" i="6"/>
  <c r="H12" i="6"/>
  <c r="J12" i="6"/>
  <c r="D13" i="6"/>
  <c r="F13" i="6"/>
  <c r="G13" i="6"/>
  <c r="H13" i="6"/>
  <c r="J13" i="6"/>
  <c r="D14" i="6"/>
  <c r="F14" i="6"/>
  <c r="G14" i="6"/>
  <c r="H14" i="6"/>
  <c r="J14" i="6"/>
  <c r="D15" i="6"/>
  <c r="F15" i="6"/>
  <c r="G15" i="6"/>
  <c r="H15" i="6"/>
  <c r="J15" i="6"/>
  <c r="C12" i="6"/>
  <c r="C13" i="6"/>
  <c r="C14" i="6"/>
  <c r="C15" i="6"/>
  <c r="C11" i="6"/>
  <c r="E27" i="6"/>
  <c r="E28" i="6"/>
  <c r="B28" i="6" s="1"/>
  <c r="E29" i="6"/>
  <c r="B29" i="6" s="1"/>
  <c r="E30" i="6"/>
  <c r="E26" i="6"/>
  <c r="D24" i="6"/>
  <c r="F24" i="6"/>
  <c r="H24" i="6"/>
  <c r="G24" i="6"/>
  <c r="C24" i="6"/>
  <c r="E20" i="6"/>
  <c r="E21" i="6"/>
  <c r="E22" i="6"/>
  <c r="B22" i="6" s="1"/>
  <c r="E23" i="6"/>
  <c r="F17" i="6"/>
  <c r="G17" i="6"/>
  <c r="D17" i="6"/>
  <c r="C17" i="6"/>
  <c r="H17" i="6"/>
  <c r="B25" i="4"/>
  <c r="B26" i="4"/>
  <c r="J9" i="6" l="1"/>
  <c r="H9" i="6"/>
  <c r="E11" i="6"/>
  <c r="B11" i="6" s="1"/>
  <c r="B9" i="15"/>
  <c r="C7" i="15"/>
  <c r="E14" i="13"/>
  <c r="E13" i="13"/>
  <c r="E12" i="13"/>
  <c r="E15" i="13"/>
  <c r="E11" i="13"/>
  <c r="E13" i="6"/>
  <c r="E12" i="6"/>
  <c r="E15" i="6"/>
  <c r="E14" i="6"/>
  <c r="C9" i="6"/>
  <c r="B22" i="15"/>
  <c r="B24" i="15"/>
  <c r="B25" i="15"/>
  <c r="C20" i="15"/>
  <c r="B18" i="15"/>
  <c r="B19" i="15"/>
  <c r="B16" i="15"/>
  <c r="E24" i="13"/>
  <c r="D24" i="13"/>
  <c r="B30" i="13"/>
  <c r="B26" i="13"/>
  <c r="B29" i="13"/>
  <c r="C24" i="13"/>
  <c r="B23" i="13"/>
  <c r="D17" i="13"/>
  <c r="B20" i="13"/>
  <c r="B22" i="13"/>
  <c r="E17" i="13"/>
  <c r="E24" i="6"/>
  <c r="B26" i="6"/>
  <c r="B30" i="6"/>
  <c r="B27" i="6"/>
  <c r="E17" i="6"/>
  <c r="B19" i="6"/>
  <c r="B21" i="6"/>
  <c r="B23" i="6"/>
  <c r="B20" i="6"/>
  <c r="B27" i="4"/>
  <c r="B22" i="4" s="1"/>
  <c r="C18" i="11"/>
  <c r="E21" i="11"/>
  <c r="B21" i="11" s="1"/>
  <c r="B18" i="11" s="1"/>
  <c r="E9" i="13" l="1"/>
  <c r="E9" i="6"/>
  <c r="B17" i="13"/>
  <c r="B20" i="15"/>
  <c r="B14" i="15"/>
  <c r="B24" i="13"/>
  <c r="B24" i="6"/>
  <c r="B17" i="6"/>
  <c r="C14" i="9" l="1"/>
  <c r="D18" i="11" l="1"/>
  <c r="E18" i="11"/>
  <c r="F18" i="11"/>
  <c r="G18" i="11"/>
  <c r="H18" i="11"/>
  <c r="J18" i="11"/>
  <c r="D14" i="11"/>
  <c r="F14" i="11"/>
  <c r="G14" i="11"/>
  <c r="H14" i="11"/>
  <c r="J14" i="11"/>
  <c r="C14" i="11"/>
  <c r="B43" i="9"/>
  <c r="B44" i="9"/>
  <c r="B45" i="9"/>
  <c r="B42" i="9"/>
  <c r="B37" i="9"/>
  <c r="B38" i="9"/>
  <c r="B39" i="9"/>
  <c r="B36" i="9"/>
  <c r="B31" i="9"/>
  <c r="B32" i="9"/>
  <c r="B33" i="9"/>
  <c r="B30" i="9"/>
  <c r="B25" i="9"/>
  <c r="B26" i="9"/>
  <c r="B27" i="9"/>
  <c r="B24" i="9"/>
  <c r="B19" i="9"/>
  <c r="B20" i="9"/>
  <c r="B16" i="9" l="1"/>
  <c r="B22" i="9"/>
  <c r="B34" i="9"/>
  <c r="B28" i="9"/>
  <c r="B40" i="9" l="1"/>
  <c r="D11" i="9" l="1"/>
  <c r="F11" i="9"/>
  <c r="G11" i="9"/>
  <c r="H11" i="9"/>
  <c r="J11" i="9"/>
  <c r="D12" i="9"/>
  <c r="F12" i="9"/>
  <c r="G12" i="9"/>
  <c r="H12" i="9"/>
  <c r="J12" i="9"/>
  <c r="D13" i="9"/>
  <c r="F13" i="9"/>
  <c r="G13" i="9"/>
  <c r="H13" i="9"/>
  <c r="J13" i="9"/>
  <c r="D14" i="9"/>
  <c r="F14" i="9"/>
  <c r="G14" i="9"/>
  <c r="H14" i="9"/>
  <c r="J14" i="9"/>
  <c r="C12" i="9"/>
  <c r="C13" i="9"/>
  <c r="G9" i="13"/>
  <c r="H9" i="13"/>
  <c r="F9" i="13"/>
  <c r="C9" i="9" l="1"/>
  <c r="H9" i="11"/>
  <c r="F9" i="11"/>
  <c r="D9" i="11"/>
  <c r="B12" i="15"/>
  <c r="B11" i="15"/>
  <c r="B10" i="15"/>
  <c r="J9" i="11"/>
  <c r="G9" i="11"/>
  <c r="D9" i="6"/>
  <c r="E7" i="15"/>
  <c r="G7" i="15"/>
  <c r="F7" i="15"/>
  <c r="B15" i="13"/>
  <c r="B12" i="13"/>
  <c r="B14" i="13"/>
  <c r="J9" i="13"/>
  <c r="B11" i="13"/>
  <c r="B13" i="13"/>
  <c r="D9" i="13"/>
  <c r="C9" i="13"/>
  <c r="E12" i="11"/>
  <c r="C9" i="11"/>
  <c r="J9" i="9"/>
  <c r="E12" i="9"/>
  <c r="B12" i="9" s="1"/>
  <c r="H9" i="9"/>
  <c r="E14" i="9"/>
  <c r="B14" i="9" s="1"/>
  <c r="E13" i="9"/>
  <c r="B13" i="9" s="1"/>
  <c r="G9" i="9"/>
  <c r="D9" i="9"/>
  <c r="F9" i="9"/>
  <c r="E11" i="9"/>
  <c r="B14" i="6"/>
  <c r="B12" i="6"/>
  <c r="B13" i="6"/>
  <c r="G9" i="6"/>
  <c r="B15" i="6"/>
  <c r="F9" i="6"/>
  <c r="J9" i="4"/>
  <c r="G9" i="4"/>
  <c r="F9" i="4"/>
  <c r="H9" i="4"/>
  <c r="B12" i="11" l="1"/>
  <c r="B9" i="11" s="1"/>
  <c r="E9" i="11"/>
  <c r="B11" i="9"/>
  <c r="B9" i="9" s="1"/>
  <c r="E9" i="9"/>
  <c r="B7" i="15"/>
  <c r="B9" i="13"/>
  <c r="B9" i="6"/>
  <c r="E14" i="11" l="1"/>
</calcChain>
</file>

<file path=xl/sharedStrings.xml><?xml version="1.0" encoding="utf-8"?>
<sst xmlns="http://schemas.openxmlformats.org/spreadsheetml/2006/main" count="295" uniqueCount="122">
  <si>
    <t>0-5</t>
  </si>
  <si>
    <t>Всего</t>
  </si>
  <si>
    <t>плавающим</t>
  </si>
  <si>
    <t>нулевым</t>
  </si>
  <si>
    <t>фиксированным</t>
  </si>
  <si>
    <t>15 и более</t>
  </si>
  <si>
    <t>до 1 года</t>
  </si>
  <si>
    <t>от 1 года до 3 лет</t>
  </si>
  <si>
    <t>от 3 до 5 лет</t>
  </si>
  <si>
    <t>USD</t>
  </si>
  <si>
    <t>EUR</t>
  </si>
  <si>
    <t>KZT</t>
  </si>
  <si>
    <t>RUB</t>
  </si>
  <si>
    <t>ОБРАБАТЫВАЮЩАЯ ПРОМЫШЛЕННОСТЬ</t>
  </si>
  <si>
    <t>СТРОИТЕЛЬСТВО</t>
  </si>
  <si>
    <t>СЕЛЬСКОЕ, ЛЕСНОЕ И РЫБНОЕ ХОЗЯЙСТВО</t>
  </si>
  <si>
    <t>ГОРНОДОБЫВАЮЩАЯ ПРОМЫШЛЕННОСТЬ И РАЗРАБОТКА КАРЬЕРОВ</t>
  </si>
  <si>
    <t>ОПТОВАЯ И РОЗНИЧНАЯ ТОРГОВЛЯ; РЕМОНТ АВТОМОБИЛЕЙ И МОТОЦИКЛОВ</t>
  </si>
  <si>
    <t>ТРАНСПОРТ И СКЛАДИРОВАНИЕ</t>
  </si>
  <si>
    <t>УСЛУГИ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</si>
  <si>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</si>
  <si>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</si>
  <si>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</si>
  <si>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</si>
  <si>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</si>
  <si>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ПРЕДОСТАВЛЕНИЕ ПРОЧИХ ВИДОВ УСЛУГ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</si>
  <si>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</si>
  <si>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свыше 5 лет</t>
  </si>
  <si>
    <t>из них в валюте:</t>
  </si>
  <si>
    <t>в том числе по ставкам вознаграждения:</t>
  </si>
  <si>
    <t>млн. долл. США</t>
  </si>
  <si>
    <t>всего</t>
  </si>
  <si>
    <t>в т.ч. в пределах (%)</t>
  </si>
  <si>
    <t>в т.ч. на срок:</t>
  </si>
  <si>
    <t>Из них в разрезе основных валют заимствования:</t>
  </si>
  <si>
    <t xml:space="preserve">EUR </t>
  </si>
  <si>
    <t xml:space="preserve">KZT </t>
  </si>
  <si>
    <t>банки</t>
  </si>
  <si>
    <t>другие финансовые организации</t>
  </si>
  <si>
    <t>международные организации</t>
  </si>
  <si>
    <t>нефинансовые организации</t>
  </si>
  <si>
    <t>домашние хозяйства</t>
  </si>
  <si>
    <t>5-7</t>
  </si>
  <si>
    <t>7-10</t>
  </si>
  <si>
    <t>в том числе по ставкам вознаграждения</t>
  </si>
  <si>
    <t>Содержание</t>
  </si>
  <si>
    <t>Виргинские острова  (брит.)</t>
  </si>
  <si>
    <t>Германия</t>
  </si>
  <si>
    <t>Гонконг (Сянган)</t>
  </si>
  <si>
    <t>Люксембург</t>
  </si>
  <si>
    <t>Нидерланды</t>
  </si>
  <si>
    <t>Объединенные Арабские Эмираты</t>
  </si>
  <si>
    <t>Российская Федерация</t>
  </si>
  <si>
    <t>Соединенное Королевство</t>
  </si>
  <si>
    <t>Швейцария</t>
  </si>
  <si>
    <t>Международные организации</t>
  </si>
  <si>
    <t>Сингапур</t>
  </si>
  <si>
    <t>Кипр</t>
  </si>
  <si>
    <t>Литва</t>
  </si>
  <si>
    <t>ЭЛЕКТРОСНАБЖЕНИЕ, ПОДАЧА ГАЗА, ПАРА И ВОЗДУШНОЕ КОНДИЦИОНИРОВАНИЕ</t>
  </si>
  <si>
    <t xml:space="preserve">                в том числе от кредиторов-нерезидентов по секторам:                                                                                                                     </t>
  </si>
  <si>
    <t>Прочие валюты</t>
  </si>
  <si>
    <t>Китай</t>
  </si>
  <si>
    <t>Беларусь</t>
  </si>
  <si>
    <t>Соединенные Штаты</t>
  </si>
  <si>
    <t>ОБРАЗОВАНИЕ, ЗДРАВООХРАНЕНИЕ И СОЦИАЛЬНЫЕ УСЛУГИ, ИСКУССТВО, РАЗВЛЕЧЕНИЯ И ОТДЫХ</t>
  </si>
  <si>
    <t>Бельгия</t>
  </si>
  <si>
    <t>Мальта</t>
  </si>
  <si>
    <t>Лист 1: в разрезе секторов, сроков и ставок вознаграждения</t>
  </si>
  <si>
    <t>Лист 2: в разрезе секторов, валют и ставок вознаграждения</t>
  </si>
  <si>
    <t>Лист 3: в разрезе валют, сроков и ставок вознаграждения</t>
  </si>
  <si>
    <t>Лист 4: в разрезе секторов, аффилиированности с кредитором и ставок вознаграждения</t>
  </si>
  <si>
    <t>Лист 5: в разрезе секторов заемщиков и кредиторов и ставок вознаграждения</t>
  </si>
  <si>
    <t>Лист 6: в разрезе секторов заемщиков и кредиторов и сроков</t>
  </si>
  <si>
    <t>В том числе в разрезе секторов экономики заемщиков-резидентов</t>
  </si>
  <si>
    <t xml:space="preserve"> в т. ч. от кредиторов-нерезидентов:</t>
  </si>
  <si>
    <t>Из них в разрезе секторов экономики заемщиков-резидентов:</t>
  </si>
  <si>
    <t>В том числе в разрезе секторов экономики заемщиков-резидентов:</t>
  </si>
  <si>
    <t>в т.ч. по странам кредиторов-нерезидентов:</t>
  </si>
  <si>
    <t>в т.ч. по отраслям заемщиков-резидентов:</t>
  </si>
  <si>
    <t>Франция</t>
  </si>
  <si>
    <t>ВОДОСНАБЖЕНИЕ; КАНАЛИЗАЦИОННАЯ СИСТЕМА, КОНТРОЛЬ НАД СБОРОМ И РАСПРЕДЕЛЕНИЕМ ОТХОДОВ</t>
  </si>
  <si>
    <t>аффилированные</t>
  </si>
  <si>
    <t>неаффилированные</t>
  </si>
  <si>
    <t>Лист 7: в разрезе стран</t>
  </si>
  <si>
    <t>Лист 8: в разрезе отраслей заемщиков</t>
  </si>
  <si>
    <t>Банки и другие финансовые организации</t>
  </si>
  <si>
    <t>Нефинансовые организации и домашние хозяйства</t>
  </si>
  <si>
    <t>Латвия</t>
  </si>
  <si>
    <t>Турция</t>
  </si>
  <si>
    <t>Банки и другие финансовые организаци</t>
  </si>
  <si>
    <t>10-15</t>
  </si>
  <si>
    <t>Венгрия</t>
  </si>
  <si>
    <t>Кыргызстан</t>
  </si>
  <si>
    <t>Панама</t>
  </si>
  <si>
    <t>Япония</t>
  </si>
  <si>
    <t>Канада</t>
  </si>
  <si>
    <t>Польша</t>
  </si>
  <si>
    <t>Республика Корея (Южная)</t>
  </si>
  <si>
    <t>Финляндия</t>
  </si>
  <si>
    <t>Италия</t>
  </si>
  <si>
    <t>Лихтенштейн</t>
  </si>
  <si>
    <t>Южная Африка</t>
  </si>
  <si>
    <t xml:space="preserve">           Данные сведения касаются финансовых займов резидентов от нерезидентов на сумму свыше 500 тысяч долларов США (по сектору Банки учитываются займы на срок более 180 дней), информация по которым получена в рамках мониторинга валютных операций (за исключением участников МФЦА)</t>
  </si>
  <si>
    <r>
      <t>Сумма фактического привлечения финансовых займов в течение</t>
    </r>
    <r>
      <rPr>
        <b/>
        <u/>
        <sz val="12"/>
        <rFont val="Times New Roman"/>
        <family val="1"/>
        <charset val="204"/>
      </rPr>
      <t xml:space="preserve"> IV квартала 2022 г.</t>
    </r>
  </si>
  <si>
    <t>Сумма фактического привлечения финансовых займов в течение  IV квартала 2022 г.,
в разрезе секторов заемщиков, сроков и ставок вознаграждения</t>
  </si>
  <si>
    <t xml:space="preserve"> IV квартал 2022 г.</t>
  </si>
  <si>
    <t xml:space="preserve"> Сумма фактического привлечения финансовых займов в течение IV квартала 2022 г.,
в разрезе секторов заемщиков, валют и ставок вознаграждения</t>
  </si>
  <si>
    <t>Сумма фактического привлечения финансовых займов в течение  IV квартала 2022 г.,
в разрезе валют, сроков и ставок вознаграждения</t>
  </si>
  <si>
    <t>Сумма фактического привлечения финансовых займов в в течение IV квартала 2022 г.,
в разрезе секторов заемщиков, аффилиированности с кредитором и ставок вознаграждения</t>
  </si>
  <si>
    <t>Сумма фактического привлечения финансовых займов в течение  IV квартала 2022 г.,
в разрезе секторов заемщиков и кредиторов и ставок вознаграждения</t>
  </si>
  <si>
    <t>Сумма фактического привлечения финансовых займов в течение  IV квартала 2022 г.,
в разрезе секторов заемщиков и кредиторов и сроков</t>
  </si>
  <si>
    <t>Сумма фактического привлечения финансовых займов в течение  IV квартала 2022 г.,
в разрезе стран</t>
  </si>
  <si>
    <t>Сумма фактического привлечения финансовых займов в течение IV квартала 2022 г.,
в разрезе отраслей заемщиков</t>
  </si>
  <si>
    <t>Австрия</t>
  </si>
  <si>
    <t>Армения</t>
  </si>
  <si>
    <t>Бахрейн</t>
  </si>
  <si>
    <t>Болгария</t>
  </si>
  <si>
    <t>Испания</t>
  </si>
  <si>
    <t>Мексика</t>
  </si>
  <si>
    <t>Швеция</t>
  </si>
  <si>
    <t>Украиня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</si>
</sst>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00000000000000000000000000000000000000000000000"/>
    <numFmt numFmtId="166" formatCode="_-* #,##0.0_р_._-;\-* #,##0.0_р_._-;_-* &quot;-&quot;??_р_._-;_-@_-"/>
    <numFmt numFmtId="167" formatCode="0.0000"/>
    <numFmt numFmtId="168" formatCode="0.0"/>
    <numFmt numFmtId="169" formatCode="_-* #,##0.0000\ _₽_-;\-* #,##0.0000\ _₽_-;_-* &quot;-&quot;?\ _₽_-;_-@_-"/>
    <numFmt numFmtId="170" formatCode="_-* #,##0.00000\ _₽_-;\-* #,##0.00000\ _₽_-;_-* &quot;-&quot;?\ _₽_-;_-@_-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4" tint="-0.499984740745262"/>
      <name val="Times New Roman"/>
      <family val="1"/>
      <charset val="204"/>
    </font>
    <font>
      <b/>
      <sz val="10"/>
      <color theme="4" tint="-0.49998474074526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color theme="6" tint="-0.499984740745262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6" fillId="0" borderId="0"/>
    <xf numFmtId="0" fontId="5" fillId="0" borderId="0">
      <alignment horizontal="center" vertical="center" wrapText="1"/>
    </xf>
    <xf numFmtId="0" fontId="7" fillId="3" borderId="1" applyFont="0"/>
    <xf numFmtId="1" fontId="11" fillId="0" borderId="2" applyNumberFormat="0"/>
    <xf numFmtId="1" fontId="12" fillId="3" borderId="3" applyNumberFormat="0"/>
    <xf numFmtId="164" fontId="1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/>
    <xf numFmtId="1" fontId="7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0" fontId="7" fillId="0" borderId="0" xfId="3" applyFont="1" applyFill="1"/>
    <xf numFmtId="0" fontId="5" fillId="0" borderId="0" xfId="3" applyFont="1" applyFill="1"/>
    <xf numFmtId="49" fontId="7" fillId="0" borderId="0" xfId="3" applyNumberFormat="1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/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1" fontId="5" fillId="0" borderId="0" xfId="0" applyNumberFormat="1" applyFont="1" applyFill="1"/>
    <xf numFmtId="1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7" fillId="0" borderId="0" xfId="3" applyNumberFormat="1" applyFont="1" applyFill="1" applyBorder="1" applyAlignment="1"/>
    <xf numFmtId="1" fontId="7" fillId="0" borderId="0" xfId="0" applyNumberFormat="1" applyFont="1" applyBorder="1"/>
    <xf numFmtId="0" fontId="5" fillId="0" borderId="0" xfId="0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7" fillId="0" borderId="0" xfId="3" applyFont="1" applyFill="1" applyBorder="1" applyAlignment="1">
      <alignment vertical="top" wrapText="1"/>
    </xf>
    <xf numFmtId="0" fontId="13" fillId="0" borderId="0" xfId="0" applyFont="1"/>
    <xf numFmtId="1" fontId="5" fillId="0" borderId="0" xfId="9" applyNumberFormat="1" applyFont="1"/>
    <xf numFmtId="0" fontId="5" fillId="4" borderId="0" xfId="0" applyFont="1" applyFill="1"/>
    <xf numFmtId="0" fontId="8" fillId="4" borderId="0" xfId="0" applyFont="1" applyFill="1"/>
    <xf numFmtId="0" fontId="14" fillId="4" borderId="0" xfId="0" applyFont="1" applyFill="1"/>
    <xf numFmtId="0" fontId="5" fillId="0" borderId="0" xfId="3" applyFont="1"/>
    <xf numFmtId="0" fontId="5" fillId="0" borderId="0" xfId="3" applyFont="1" applyAlignment="1">
      <alignment vertical="top"/>
    </xf>
    <xf numFmtId="0" fontId="5" fillId="0" borderId="0" xfId="3" applyFont="1" applyAlignment="1">
      <alignment horizontal="right"/>
    </xf>
    <xf numFmtId="3" fontId="5" fillId="0" borderId="0" xfId="3" applyNumberFormat="1" applyFont="1" applyFill="1" applyAlignment="1">
      <alignment horizontal="right"/>
    </xf>
    <xf numFmtId="0" fontId="5" fillId="0" borderId="0" xfId="0" applyFont="1" applyBorder="1"/>
    <xf numFmtId="1" fontId="5" fillId="0" borderId="0" xfId="0" applyNumberFormat="1" applyFont="1"/>
    <xf numFmtId="0" fontId="5" fillId="0" borderId="0" xfId="0" applyFont="1" applyFill="1" applyBorder="1" applyAlignment="1"/>
    <xf numFmtId="1" fontId="5" fillId="0" borderId="0" xfId="0" applyNumberFormat="1" applyFont="1" applyAlignment="1"/>
    <xf numFmtId="0" fontId="5" fillId="2" borderId="0" xfId="0" applyFont="1" applyFill="1" applyAlignment="1"/>
    <xf numFmtId="3" fontId="7" fillId="0" borderId="0" xfId="3" applyNumberFormat="1" applyFont="1" applyAlignment="1">
      <alignment horizontal="right"/>
    </xf>
    <xf numFmtId="0" fontId="7" fillId="0" borderId="0" xfId="3" applyFont="1"/>
    <xf numFmtId="1" fontId="7" fillId="0" borderId="0" xfId="0" applyNumberFormat="1" applyFont="1" applyFill="1"/>
    <xf numFmtId="1" fontId="7" fillId="0" borderId="0" xfId="0" applyNumberFormat="1" applyFont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/>
    <xf numFmtId="1" fontId="7" fillId="0" borderId="0" xfId="9" applyNumberFormat="1" applyFont="1"/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 wrapText="1"/>
    </xf>
    <xf numFmtId="0" fontId="15" fillId="0" borderId="0" xfId="0" applyFont="1"/>
    <xf numFmtId="1" fontId="15" fillId="0" borderId="0" xfId="0" applyNumberFormat="1" applyFont="1" applyBorder="1"/>
    <xf numFmtId="0" fontId="15" fillId="0" borderId="0" xfId="0" applyFont="1" applyFill="1" applyBorder="1" applyAlignment="1"/>
    <xf numFmtId="1" fontId="15" fillId="0" borderId="0" xfId="0" applyNumberFormat="1" applyFont="1"/>
    <xf numFmtId="0" fontId="5" fillId="0" borderId="0" xfId="4" applyFont="1" applyFill="1"/>
    <xf numFmtId="0" fontId="15" fillId="0" borderId="0" xfId="4" applyFont="1" applyFill="1" applyAlignment="1">
      <alignment horizontal="right"/>
    </xf>
    <xf numFmtId="0" fontId="5" fillId="0" borderId="0" xfId="4" applyFont="1"/>
    <xf numFmtId="0" fontId="5" fillId="0" borderId="0" xfId="4" applyFont="1" applyAlignment="1">
      <alignment vertical="top"/>
    </xf>
    <xf numFmtId="3" fontId="15" fillId="0" borderId="0" xfId="4" applyNumberFormat="1" applyFont="1" applyAlignment="1">
      <alignment horizontal="right"/>
    </xf>
    <xf numFmtId="0" fontId="7" fillId="0" borderId="0" xfId="4" applyFont="1" applyFill="1" applyBorder="1" applyAlignment="1">
      <alignment vertical="top" wrapText="1"/>
    </xf>
    <xf numFmtId="3" fontId="5" fillId="0" borderId="0" xfId="4" applyNumberFormat="1" applyFont="1" applyAlignment="1">
      <alignment horizontal="right"/>
    </xf>
    <xf numFmtId="3" fontId="5" fillId="0" borderId="0" xfId="4" applyNumberFormat="1" applyFont="1" applyFill="1" applyAlignment="1">
      <alignment horizontal="right"/>
    </xf>
    <xf numFmtId="3" fontId="5" fillId="0" borderId="0" xfId="4" applyNumberFormat="1" applyFont="1" applyFill="1" applyBorder="1" applyAlignment="1">
      <alignment horizontal="right"/>
    </xf>
    <xf numFmtId="1" fontId="12" fillId="3" borderId="1" xfId="8" applyNumberFormat="1" applyFont="1" applyFill="1" applyBorder="1" applyAlignment="1">
      <alignment horizontal="center"/>
    </xf>
    <xf numFmtId="0" fontId="7" fillId="3" borderId="1" xfId="6" applyFont="1" applyFill="1" applyBorder="1"/>
    <xf numFmtId="1" fontId="5" fillId="0" borderId="1" xfId="0" applyNumberFormat="1" applyFont="1" applyFill="1" applyBorder="1"/>
    <xf numFmtId="1" fontId="5" fillId="0" borderId="1" xfId="3" applyNumberFormat="1" applyFont="1" applyFill="1" applyBorder="1" applyAlignment="1">
      <alignment wrapText="1"/>
    </xf>
    <xf numFmtId="0" fontId="7" fillId="3" borderId="1" xfId="6" applyFont="1" applyFill="1" applyBorder="1" applyAlignment="1">
      <alignment wrapText="1"/>
    </xf>
    <xf numFmtId="0" fontId="7" fillId="3" borderId="1" xfId="8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/>
    <xf numFmtId="1" fontId="5" fillId="0" borderId="1" xfId="0" applyNumberFormat="1" applyFont="1" applyFill="1" applyBorder="1" applyAlignment="1">
      <alignment wrapText="1"/>
    </xf>
    <xf numFmtId="0" fontId="12" fillId="3" borderId="1" xfId="8" applyNumberFormat="1" applyFont="1" applyBorder="1" applyAlignment="1">
      <alignment horizontal="center" vertical="center"/>
    </xf>
    <xf numFmtId="0" fontId="7" fillId="3" borderId="1" xfId="6" applyFont="1" applyBorder="1"/>
    <xf numFmtId="0" fontId="11" fillId="0" borderId="1" xfId="0" applyFont="1" applyBorder="1" applyAlignment="1">
      <alignment horizontal="left" wrapText="1"/>
    </xf>
    <xf numFmtId="0" fontId="7" fillId="3" borderId="1" xfId="6" applyFont="1" applyBorder="1" applyAlignment="1">
      <alignment wrapText="1"/>
    </xf>
    <xf numFmtId="1" fontId="5" fillId="0" borderId="1" xfId="0" applyNumberFormat="1" applyFont="1" applyFill="1" applyBorder="1" applyAlignment="1">
      <alignment horizontal="left" wrapText="1"/>
    </xf>
    <xf numFmtId="1" fontId="12" fillId="3" borderId="1" xfId="8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1" fontId="8" fillId="0" borderId="4" xfId="3" applyNumberFormat="1" applyFont="1" applyFill="1" applyBorder="1" applyAlignment="1">
      <alignment wrapText="1"/>
    </xf>
    <xf numFmtId="1" fontId="8" fillId="0" borderId="4" xfId="3" applyNumberFormat="1" applyFont="1" applyFill="1" applyBorder="1" applyAlignment="1"/>
    <xf numFmtId="3" fontId="8" fillId="0" borderId="4" xfId="0" applyNumberFormat="1" applyFont="1" applyFill="1" applyBorder="1" applyAlignment="1">
      <alignment wrapText="1" shrinkToFit="1"/>
    </xf>
    <xf numFmtId="1" fontId="7" fillId="0" borderId="4" xfId="3" applyNumberFormat="1" applyFont="1" applyFill="1" applyBorder="1" applyAlignment="1"/>
    <xf numFmtId="3" fontId="7" fillId="0" borderId="4" xfId="0" applyNumberFormat="1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Fill="1" applyBorder="1" applyAlignment="1">
      <alignment shrinkToFit="1"/>
    </xf>
    <xf numFmtId="1" fontId="8" fillId="0" borderId="4" xfId="0" applyNumberFormat="1" applyFont="1" applyBorder="1" applyAlignment="1">
      <alignment vertical="center" wrapText="1"/>
    </xf>
    <xf numFmtId="0" fontId="16" fillId="0" borderId="0" xfId="3" applyFont="1" applyFill="1" applyAlignment="1">
      <alignment horizontal="right"/>
    </xf>
    <xf numFmtId="0" fontId="17" fillId="0" borderId="0" xfId="3" applyFont="1" applyAlignment="1">
      <alignment horizontal="right"/>
    </xf>
    <xf numFmtId="0" fontId="18" fillId="0" borderId="0" xfId="0" applyFont="1"/>
    <xf numFmtId="1" fontId="17" fillId="0" borderId="0" xfId="0" applyNumberFormat="1" applyFont="1"/>
    <xf numFmtId="0" fontId="17" fillId="0" borderId="0" xfId="0" applyFont="1"/>
    <xf numFmtId="0" fontId="19" fillId="0" borderId="0" xfId="0" applyFont="1"/>
    <xf numFmtId="0" fontId="19" fillId="0" borderId="0" xfId="0" applyFont="1" applyAlignment="1"/>
    <xf numFmtId="165" fontId="5" fillId="0" borderId="0" xfId="9" applyNumberFormat="1" applyFont="1"/>
    <xf numFmtId="0" fontId="4" fillId="4" borderId="0" xfId="0" applyFont="1" applyFill="1" applyAlignment="1">
      <alignment horizontal="center" vertical="center" wrapText="1"/>
    </xf>
    <xf numFmtId="0" fontId="5" fillId="4" borderId="0" xfId="4" applyFont="1" applyFill="1" applyBorder="1" applyAlignment="1">
      <alignment horizontal="center" vertical="top" wrapText="1"/>
    </xf>
    <xf numFmtId="0" fontId="5" fillId="4" borderId="0" xfId="1" applyFont="1" applyFill="1" applyAlignment="1" applyProtection="1">
      <alignment horizontal="left" vertical="center"/>
    </xf>
    <xf numFmtId="3" fontId="7" fillId="0" borderId="1" xfId="3" applyNumberFormat="1" applyFont="1" applyFill="1" applyBorder="1" applyAlignment="1">
      <alignment horizontal="center" vertical="top" wrapText="1"/>
    </xf>
    <xf numFmtId="166" fontId="5" fillId="0" borderId="1" xfId="9" applyNumberFormat="1" applyFont="1" applyBorder="1"/>
    <xf numFmtId="166" fontId="8" fillId="0" borderId="6" xfId="0" applyNumberFormat="1" applyFont="1" applyFill="1" applyBorder="1" applyAlignment="1">
      <alignment wrapText="1" shrinkToFit="1"/>
    </xf>
    <xf numFmtId="0" fontId="20" fillId="0" borderId="0" xfId="0" applyFont="1"/>
    <xf numFmtId="0" fontId="8" fillId="0" borderId="1" xfId="0" applyFont="1" applyFill="1" applyBorder="1" applyAlignment="1"/>
    <xf numFmtId="0" fontId="8" fillId="0" borderId="4" xfId="0" applyFont="1" applyFill="1" applyBorder="1" applyAlignment="1">
      <alignment wrapText="1"/>
    </xf>
    <xf numFmtId="1" fontId="5" fillId="0" borderId="1" xfId="0" applyNumberFormat="1" applyFont="1" applyBorder="1"/>
    <xf numFmtId="167" fontId="15" fillId="0" borderId="0" xfId="0" applyNumberFormat="1" applyFont="1"/>
    <xf numFmtId="166" fontId="7" fillId="3" borderId="1" xfId="9" applyNumberFormat="1" applyFont="1" applyFill="1" applyBorder="1"/>
    <xf numFmtId="166" fontId="8" fillId="0" borderId="5" xfId="3" applyNumberFormat="1" applyFont="1" applyFill="1" applyBorder="1" applyAlignment="1">
      <alignment wrapText="1"/>
    </xf>
    <xf numFmtId="166" fontId="8" fillId="0" borderId="6" xfId="3" applyNumberFormat="1" applyFont="1" applyFill="1" applyBorder="1" applyAlignment="1">
      <alignment wrapText="1"/>
    </xf>
    <xf numFmtId="166" fontId="7" fillId="0" borderId="5" xfId="3" applyNumberFormat="1" applyFont="1" applyFill="1" applyBorder="1" applyAlignment="1"/>
    <xf numFmtId="166" fontId="7" fillId="0" borderId="6" xfId="3" applyNumberFormat="1" applyFont="1" applyFill="1" applyBorder="1" applyAlignment="1"/>
    <xf numFmtId="166" fontId="8" fillId="0" borderId="5" xfId="0" applyNumberFormat="1" applyFont="1" applyFill="1" applyBorder="1" applyAlignment="1">
      <alignment wrapText="1" shrinkToFit="1"/>
    </xf>
    <xf numFmtId="166" fontId="7" fillId="3" borderId="1" xfId="9" applyNumberFormat="1" applyFont="1" applyFill="1" applyBorder="1" applyAlignment="1">
      <alignment horizontal="right"/>
    </xf>
    <xf numFmtId="166" fontId="5" fillId="0" borderId="1" xfId="9" applyNumberFormat="1" applyFont="1" applyBorder="1" applyAlignment="1">
      <alignment horizontal="right"/>
    </xf>
    <xf numFmtId="166" fontId="7" fillId="4" borderId="0" xfId="9" applyNumberFormat="1" applyFont="1" applyFill="1" applyBorder="1" applyAlignment="1">
      <alignment horizontal="right"/>
    </xf>
    <xf numFmtId="166" fontId="8" fillId="0" borderId="5" xfId="3" applyNumberFormat="1" applyFont="1" applyFill="1" applyBorder="1" applyAlignment="1"/>
    <xf numFmtId="166" fontId="8" fillId="0" borderId="6" xfId="3" applyNumberFormat="1" applyFont="1" applyFill="1" applyBorder="1" applyAlignment="1"/>
    <xf numFmtId="166" fontId="7" fillId="0" borderId="5" xfId="0" applyNumberFormat="1" applyFont="1" applyFill="1" applyBorder="1" applyAlignment="1"/>
    <xf numFmtId="166" fontId="7" fillId="0" borderId="6" xfId="0" applyNumberFormat="1" applyFont="1" applyFill="1" applyBorder="1" applyAlignment="1"/>
    <xf numFmtId="166" fontId="8" fillId="0" borderId="5" xfId="0" applyNumberFormat="1" applyFont="1" applyFill="1" applyBorder="1" applyAlignment="1"/>
    <xf numFmtId="166" fontId="7" fillId="0" borderId="1" xfId="9" applyNumberFormat="1" applyFont="1" applyFill="1" applyBorder="1"/>
    <xf numFmtId="166" fontId="5" fillId="0" borderId="5" xfId="0" applyNumberFormat="1" applyFont="1" applyFill="1" applyBorder="1" applyAlignment="1"/>
    <xf numFmtId="166" fontId="0" fillId="0" borderId="5" xfId="0" applyNumberForma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7" fillId="4" borderId="1" xfId="0" applyNumberFormat="1" applyFont="1" applyFill="1" applyBorder="1" applyAlignment="1"/>
    <xf numFmtId="166" fontId="5" fillId="4" borderId="1" xfId="0" applyNumberFormat="1" applyFont="1" applyFill="1" applyBorder="1" applyAlignment="1"/>
    <xf numFmtId="166" fontId="8" fillId="0" borderId="6" xfId="0" applyNumberFormat="1" applyFont="1" applyFill="1" applyBorder="1" applyAlignment="1"/>
    <xf numFmtId="166" fontId="8" fillId="0" borderId="5" xfId="0" applyNumberFormat="1" applyFont="1" applyBorder="1" applyAlignment="1">
      <alignment vertical="center" wrapText="1"/>
    </xf>
    <xf numFmtId="0" fontId="5" fillId="0" borderId="1" xfId="2" applyNumberFormat="1" applyFont="1" applyFill="1" applyBorder="1" applyAlignment="1">
      <alignment wrapText="1"/>
    </xf>
    <xf numFmtId="166" fontId="5" fillId="0" borderId="1" xfId="9" applyNumberFormat="1" applyFont="1" applyFill="1" applyBorder="1"/>
    <xf numFmtId="0" fontId="5" fillId="0" borderId="1" xfId="0" applyFont="1" applyFill="1" applyBorder="1" applyAlignment="1">
      <alignment wrapText="1"/>
    </xf>
    <xf numFmtId="1" fontId="12" fillId="3" borderId="1" xfId="8" applyNumberFormat="1" applyFont="1" applyBorder="1" applyAlignment="1">
      <alignment horizontal="left" vertical="center" wrapText="1"/>
    </xf>
    <xf numFmtId="168" fontId="12" fillId="3" borderId="1" xfId="8" applyNumberFormat="1" applyFont="1" applyBorder="1" applyAlignment="1">
      <alignment horizontal="right" vertical="center" wrapText="1"/>
    </xf>
    <xf numFmtId="166" fontId="5" fillId="0" borderId="5" xfId="0" applyNumberFormat="1" applyFont="1" applyFill="1" applyBorder="1" applyAlignment="1">
      <alignment shrinkToFit="1"/>
    </xf>
    <xf numFmtId="0" fontId="3" fillId="4" borderId="0" xfId="1" applyFill="1" applyAlignment="1" applyProtection="1">
      <alignment horizontal="left" vertic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3" borderId="13" xfId="0" applyFont="1" applyFill="1" applyBorder="1" applyAlignment="1">
      <alignment vertical="center"/>
    </xf>
    <xf numFmtId="166" fontId="7" fillId="3" borderId="13" xfId="9" applyNumberFormat="1" applyFont="1" applyFill="1" applyBorder="1"/>
    <xf numFmtId="168" fontId="5" fillId="0" borderId="5" xfId="0" applyNumberFormat="1" applyFont="1" applyFill="1" applyBorder="1" applyAlignment="1">
      <alignment shrinkToFit="1"/>
    </xf>
    <xf numFmtId="168" fontId="5" fillId="0" borderId="1" xfId="9" applyNumberFormat="1" applyFont="1" applyFill="1" applyBorder="1"/>
    <xf numFmtId="49" fontId="7" fillId="0" borderId="1" xfId="3" applyNumberFormat="1" applyFont="1" applyFill="1" applyBorder="1" applyAlignment="1">
      <alignment horizontal="center" vertical="top" wrapText="1"/>
    </xf>
    <xf numFmtId="166" fontId="7" fillId="0" borderId="0" xfId="0" applyNumberFormat="1" applyFont="1"/>
    <xf numFmtId="166" fontId="7" fillId="0" borderId="0" xfId="0" applyNumberFormat="1" applyFont="1" applyFill="1" applyBorder="1"/>
    <xf numFmtId="169" fontId="0" fillId="0" borderId="0" xfId="0" applyNumberFormat="1" applyAlignment="1">
      <alignment wrapText="1"/>
    </xf>
    <xf numFmtId="170" fontId="5" fillId="0" borderId="0" xfId="3" applyNumberFormat="1" applyFont="1" applyFill="1"/>
    <xf numFmtId="168" fontId="5" fillId="0" borderId="1" xfId="0" applyNumberFormat="1" applyFont="1" applyFill="1" applyBorder="1"/>
    <xf numFmtId="168" fontId="5" fillId="0" borderId="1" xfId="0" applyNumberFormat="1" applyFont="1" applyBorder="1"/>
    <xf numFmtId="0" fontId="4" fillId="4" borderId="0" xfId="0" applyFont="1" applyFill="1" applyAlignment="1">
      <alignment horizontal="center" vertical="center" wrapText="1"/>
    </xf>
    <xf numFmtId="0" fontId="5" fillId="4" borderId="0" xfId="4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left"/>
    </xf>
    <xf numFmtId="0" fontId="7" fillId="0" borderId="1" xfId="3" applyFont="1" applyFill="1" applyBorder="1" applyAlignment="1">
      <alignment horizontal="center" vertical="top" wrapText="1"/>
    </xf>
    <xf numFmtId="0" fontId="7" fillId="3" borderId="1" xfId="8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vertical="top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top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1" fontId="12" fillId="3" borderId="1" xfId="8" applyNumberFormat="1" applyFont="1" applyFill="1" applyBorder="1" applyAlignment="1">
      <alignment horizontal="center" vertical="center" wrapText="1"/>
    </xf>
    <xf numFmtId="0" fontId="12" fillId="3" borderId="1" xfId="8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" fontId="12" fillId="3" borderId="1" xfId="8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1" fontId="7" fillId="4" borderId="1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wrapText="1"/>
    </xf>
    <xf numFmtId="1" fontId="12" fillId="3" borderId="14" xfId="8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3" applyFont="1" applyBorder="1" applyAlignment="1">
      <alignment horizontal="center" wrapText="1"/>
    </xf>
    <xf numFmtId="0" fontId="7" fillId="3" borderId="4" xfId="8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1">
    <cellStyle name="Normal_Форма 1-50" xfId="10"/>
    <cellStyle name="Гиперссылка" xfId="1" builtinId="8"/>
    <cellStyle name="Обычный" xfId="0" builtinId="0"/>
    <cellStyle name="Обычный 2" xfId="2"/>
    <cellStyle name="Обычный_Все Приложения_1кв_09" xfId="3"/>
    <cellStyle name="Обычный_Все Приложения_1кв_09 2" xfId="4"/>
    <cellStyle name="стандарт" xfId="5"/>
    <cellStyle name="стиль" xfId="6"/>
    <cellStyle name="Стиль 1" xfId="7"/>
    <cellStyle name="Стиль для всего" xfId="8"/>
    <cellStyle name="Финансовый" xfId="9" builtin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ydia\&#1092;&#1080;&#1085;&#1072;&#1085;&#1089;&#1086;&#1074;&#1099;&#1077;%20&#1087;&#1088;&#1080;&#1090;&#1086;&#1082;&#1080;\2015\&#1092;&#1080;&#1085;&#1072;&#1085;&#1089;&#1086;&#1074;&#1099;&#1077;%20&#1087;&#1088;&#1080;&#1090;&#1086;&#1082;&#1080;\3%20&#1082;&#1074;&#1072;&#1088;&#1090;&#1072;&#1083;%202014\&#1052;&#1086;&#1080;%20&#1076;&#1086;&#1082;&#1091;&#1084;&#1077;&#1085;&#1090;&#1099;\&#1040;&#1085;&#1072;&#1083;&#1080;&#1079;%20&#1092;&#1080;&#1085;%20&#1079;&#1072;&#1081;&#1084;&#1086;&#1074;_&#1087;&#1088;&#1080;&#1090;&#1086;&#1082;\&#1050;&#1088;&#1077;&#1076;&#1080;&#1090;&#1085;&#1099;&#1081;%20&#1088;&#1077;&#1075;&#1080;&#1089;&#1090;&#1088;_29&#1089;&#1077;&#1085;&#1090;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ayra\&#1092;&#1080;&#1085;&#1072;&#1085;&#1089;&#1086;&#1074;&#1099;&#1077;%20&#1087;&#1088;&#1080;&#1090;&#1086;&#1082;&#1080;\3%20&#1082;&#1074;&#1072;&#1088;&#1090;&#1072;&#1083;%202017\&#1052;&#1086;&#1080;%20&#1076;&#1086;&#1082;&#1091;&#1084;&#1077;&#1085;&#1090;&#1099;\&#1040;&#1085;&#1072;&#1083;&#1080;&#1079;%20&#1092;&#1080;&#1085;%20&#1079;&#1072;&#1081;&#1084;&#1086;&#1074;_&#1087;&#1088;&#1080;&#1090;&#1086;&#1082;\&#1050;&#1088;&#1077;&#1076;&#1080;&#1090;&#1085;&#1099;&#1081;%20&#1088;&#1077;&#1075;&#1080;&#1089;&#1090;&#1088;_29&#1089;&#1077;&#1085;&#1090;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мер%ставки"/>
      <sheetName val="рег кред 1"/>
      <sheetName val="валюта"/>
      <sheetName val="Отрасли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мер%ставки"/>
      <sheetName val="рег кред 1"/>
      <sheetName val="валюта"/>
      <sheetName val="Отрасли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&#1080;&#1085;&#1090;&#1077;&#1088;&#1085;&#1077;&#1090;1/&#1046;&#1072;&#1085;&#1080;&#1103;/&#1092;&#1080;&#1085;&#1072;&#1085;&#1089;&#1086;&#1074;&#1099;&#1077;%20&#1087;&#1088;&#1080;&#1090;&#1086;&#1082;&#1080;/4%20&#1082;&#1074;%2022/credit_terms_ru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17"/>
  <sheetViews>
    <sheetView tabSelected="1" view="pageBreakPreview" zoomScale="115" zoomScaleNormal="100" zoomScaleSheetLayoutView="115" workbookViewId="0"/>
  </sheetViews>
  <sheetFormatPr defaultRowHeight="12.75" x14ac:dyDescent="0.2"/>
  <cols>
    <col min="1" max="1" width="16.42578125" style="4" customWidth="1"/>
    <col min="2" max="2" width="115.28515625" style="4" customWidth="1"/>
  </cols>
  <sheetData>
    <row r="1" spans="1:2" x14ac:dyDescent="0.2">
      <c r="A1" s="31"/>
      <c r="B1" s="31"/>
    </row>
    <row r="2" spans="1:2" ht="33" customHeight="1" x14ac:dyDescent="0.2">
      <c r="A2" s="155" t="s">
        <v>104</v>
      </c>
      <c r="B2" s="155"/>
    </row>
    <row r="3" spans="1:2" ht="10.5" customHeight="1" x14ac:dyDescent="0.2">
      <c r="A3" s="98"/>
      <c r="B3" s="98"/>
    </row>
    <row r="4" spans="1:2" ht="28.5" customHeight="1" x14ac:dyDescent="0.2">
      <c r="A4" s="156" t="s">
        <v>103</v>
      </c>
      <c r="B4" s="156"/>
    </row>
    <row r="5" spans="1:2" ht="11.25" customHeight="1" x14ac:dyDescent="0.2">
      <c r="A5" s="156"/>
      <c r="B5" s="156"/>
    </row>
    <row r="6" spans="1:2" ht="33" customHeight="1" x14ac:dyDescent="0.2">
      <c r="A6" s="99"/>
      <c r="B6" s="99"/>
    </row>
    <row r="7" spans="1:2" ht="33" customHeight="1" x14ac:dyDescent="0.2">
      <c r="A7" s="157" t="s">
        <v>45</v>
      </c>
      <c r="B7" s="157"/>
    </row>
    <row r="8" spans="1:2" ht="12.75" customHeight="1" x14ac:dyDescent="0.2">
      <c r="A8" s="137" t="s">
        <v>68</v>
      </c>
      <c r="B8" s="100"/>
    </row>
    <row r="9" spans="1:2" ht="12.75" customHeight="1" x14ac:dyDescent="0.2">
      <c r="A9" s="137" t="s">
        <v>69</v>
      </c>
      <c r="B9" s="100"/>
    </row>
    <row r="10" spans="1:2" ht="12.75" customHeight="1" x14ac:dyDescent="0.2">
      <c r="A10" s="137" t="s">
        <v>70</v>
      </c>
      <c r="B10" s="100"/>
    </row>
    <row r="11" spans="1:2" ht="12.75" customHeight="1" x14ac:dyDescent="0.2">
      <c r="A11" s="137" t="s">
        <v>71</v>
      </c>
      <c r="B11" s="100"/>
    </row>
    <row r="12" spans="1:2" ht="12.75" customHeight="1" x14ac:dyDescent="0.2">
      <c r="A12" s="137" t="s">
        <v>72</v>
      </c>
      <c r="B12" s="100"/>
    </row>
    <row r="13" spans="1:2" ht="12.75" customHeight="1" x14ac:dyDescent="0.2">
      <c r="A13" s="137" t="s">
        <v>73</v>
      </c>
      <c r="B13" s="100"/>
    </row>
    <row r="14" spans="1:2" ht="12.75" customHeight="1" x14ac:dyDescent="0.2">
      <c r="A14" s="137" t="s">
        <v>84</v>
      </c>
      <c r="B14" s="100"/>
    </row>
    <row r="15" spans="1:2" ht="12.75" customHeight="1" x14ac:dyDescent="0.2">
      <c r="A15" s="137" t="s">
        <v>85</v>
      </c>
      <c r="B15" s="100"/>
    </row>
    <row r="16" spans="1:2" ht="12.75" customHeight="1" x14ac:dyDescent="0.2">
      <c r="A16" s="32"/>
      <c r="B16" s="33"/>
    </row>
    <row r="17" spans="2:2" x14ac:dyDescent="0.2">
      <c r="B17" s="29"/>
    </row>
  </sheetData>
  <mergeCells count="3">
    <mergeCell ref="A2:B2"/>
    <mergeCell ref="A4:B5"/>
    <mergeCell ref="A7:B7"/>
  </mergeCells>
  <hyperlinks>
    <hyperlink ref="A8" r:id="rId1" location="'1.по ставкам, срокам, секторам'!Заголовки_для_печати"/>
    <hyperlink ref="A9" location="'2.по ставкам и валютам'!A1" display="Лист 2: в разрезе секторов, валют и ставок вознаграждения"/>
    <hyperlink ref="A10" location="'3.по ставкам, валютам, срокам'!A1" display="Лист 3: в разрезе валют, сроков и ставок вознаграждения"/>
    <hyperlink ref="A11" location="'4.по ставкам и отношению'!A1" display="Лист 4: в разрезе секторов, аффилиированности с кредитором и ставок вознаграждения"/>
    <hyperlink ref="A12" location="'5.по ставкам и секторам кредит.'!A1" display="Лист 5: в разрезе секторов заемщиков и кредиторов и ставок вознаграждения"/>
    <hyperlink ref="A13" location="'6.по срокам и секторам'!A1" display="Лист 6: в разрезе секторов заемщиков и кредиторов и сроков"/>
    <hyperlink ref="A14" location="'7.по странам'!Область_печати" display="Лист 7: в разрезе стран"/>
    <hyperlink ref="A15" location="'8.по отраслям'!A1" display="Лист 8: в разрезе отраслей заемщиков"/>
  </hyperlinks>
  <pageMargins left="0.54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0"/>
  <sheetViews>
    <sheetView view="pageBreakPreview" zoomScale="130" zoomScaleNormal="85" zoomScaleSheetLayoutView="130" workbookViewId="0"/>
  </sheetViews>
  <sheetFormatPr defaultColWidth="9.140625" defaultRowHeight="12.75" x14ac:dyDescent="0.2"/>
  <cols>
    <col min="1" max="1" width="31.7109375" style="34" customWidth="1"/>
    <col min="2" max="2" width="12.28515625" style="44" customWidth="1"/>
    <col min="3" max="3" width="12.7109375" style="34" customWidth="1"/>
    <col min="4" max="9" width="10.7109375" style="34" customWidth="1"/>
    <col min="10" max="10" width="14.28515625" style="34" customWidth="1"/>
    <col min="11" max="11" width="9.140625" style="34"/>
    <col min="12" max="12" width="11.140625" style="59" customWidth="1"/>
    <col min="13" max="13" width="9.7109375" style="59" customWidth="1"/>
    <col min="14" max="14" width="9.5703125" style="34" customWidth="1"/>
    <col min="15" max="16384" width="9.140625" style="34"/>
  </cols>
  <sheetData>
    <row r="1" spans="1:26" x14ac:dyDescent="0.2">
      <c r="A1" s="7"/>
      <c r="B1" s="7"/>
      <c r="C1" s="7"/>
      <c r="D1" s="7"/>
      <c r="E1" s="7"/>
      <c r="F1" s="7"/>
      <c r="G1" s="7"/>
      <c r="H1" s="7"/>
      <c r="I1" s="7"/>
      <c r="J1" s="9"/>
    </row>
    <row r="2" spans="1:26" ht="36" customHeight="1" x14ac:dyDescent="0.25">
      <c r="A2" s="160" t="s">
        <v>105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26" x14ac:dyDescent="0.2">
      <c r="A3" s="8"/>
      <c r="B3" s="7"/>
      <c r="C3" s="152"/>
      <c r="D3" s="8"/>
      <c r="E3" s="8"/>
      <c r="F3" s="8"/>
      <c r="G3" s="8"/>
      <c r="H3" s="8"/>
      <c r="I3" s="8"/>
      <c r="J3" s="27" t="s">
        <v>30</v>
      </c>
    </row>
    <row r="4" spans="1:26" s="35" customFormat="1" ht="12.75" customHeight="1" x14ac:dyDescent="0.2">
      <c r="A4" s="161"/>
      <c r="B4" s="71" t="s">
        <v>1</v>
      </c>
      <c r="C4" s="164" t="s">
        <v>44</v>
      </c>
      <c r="D4" s="165"/>
      <c r="E4" s="165"/>
      <c r="F4" s="165"/>
      <c r="G4" s="165"/>
      <c r="H4" s="165"/>
      <c r="I4" s="165"/>
      <c r="J4" s="166"/>
      <c r="L4" s="60"/>
      <c r="M4" s="60"/>
    </row>
    <row r="5" spans="1:26" s="35" customFormat="1" ht="12.75" customHeight="1" x14ac:dyDescent="0.2">
      <c r="A5" s="161"/>
      <c r="B5" s="159" t="s">
        <v>106</v>
      </c>
      <c r="C5" s="167"/>
      <c r="D5" s="168"/>
      <c r="E5" s="168"/>
      <c r="F5" s="168"/>
      <c r="G5" s="168"/>
      <c r="H5" s="168"/>
      <c r="I5" s="168"/>
      <c r="J5" s="169"/>
      <c r="L5" s="60"/>
      <c r="M5" s="60"/>
    </row>
    <row r="6" spans="1:26" s="35" customFormat="1" ht="14.25" customHeight="1" x14ac:dyDescent="0.2">
      <c r="A6" s="161"/>
      <c r="B6" s="159"/>
      <c r="C6" s="162" t="s">
        <v>2</v>
      </c>
      <c r="D6" s="162" t="s">
        <v>3</v>
      </c>
      <c r="E6" s="162" t="s">
        <v>4</v>
      </c>
      <c r="F6" s="162"/>
      <c r="G6" s="162"/>
      <c r="H6" s="162"/>
      <c r="I6" s="162"/>
      <c r="J6" s="162"/>
      <c r="L6" s="60"/>
      <c r="M6" s="60"/>
    </row>
    <row r="7" spans="1:26" s="35" customFormat="1" ht="12.75" customHeight="1" x14ac:dyDescent="0.2">
      <c r="A7" s="161"/>
      <c r="B7" s="159"/>
      <c r="C7" s="162"/>
      <c r="D7" s="162"/>
      <c r="E7" s="163" t="s">
        <v>31</v>
      </c>
      <c r="F7" s="158" t="s">
        <v>32</v>
      </c>
      <c r="G7" s="158"/>
      <c r="H7" s="158"/>
      <c r="I7" s="158"/>
      <c r="J7" s="158"/>
      <c r="L7" s="60"/>
      <c r="M7" s="60"/>
    </row>
    <row r="8" spans="1:26" s="35" customFormat="1" x14ac:dyDescent="0.2">
      <c r="A8" s="161"/>
      <c r="B8" s="159"/>
      <c r="C8" s="162"/>
      <c r="D8" s="162"/>
      <c r="E8" s="163"/>
      <c r="F8" s="101" t="s">
        <v>0</v>
      </c>
      <c r="G8" s="101" t="s">
        <v>42</v>
      </c>
      <c r="H8" s="101" t="s">
        <v>43</v>
      </c>
      <c r="I8" s="148" t="s">
        <v>91</v>
      </c>
      <c r="J8" s="101" t="s">
        <v>5</v>
      </c>
      <c r="L8" s="60"/>
      <c r="M8" s="60"/>
    </row>
    <row r="9" spans="1:26" s="44" customFormat="1" x14ac:dyDescent="0.2">
      <c r="A9" s="72" t="s">
        <v>1</v>
      </c>
      <c r="B9" s="115">
        <f>SUM(C9:E9)</f>
        <v>3036.2818802339998</v>
      </c>
      <c r="C9" s="115">
        <f>SUM(C11:C14)</f>
        <v>955.91295218899995</v>
      </c>
      <c r="D9" s="115">
        <f>SUM(D11:D14)</f>
        <v>269.422142565</v>
      </c>
      <c r="E9" s="115">
        <f>SUM(E11:E14)</f>
        <v>1810.9467854799998</v>
      </c>
      <c r="F9" s="115">
        <f t="shared" ref="F9:J9" si="0">SUM(F11:F14)</f>
        <v>1100.2753984460001</v>
      </c>
      <c r="G9" s="115">
        <f t="shared" si="0"/>
        <v>167.34372327599999</v>
      </c>
      <c r="H9" s="115">
        <f t="shared" si="0"/>
        <v>266.34981120199996</v>
      </c>
      <c r="I9" s="115">
        <f>SUM(I11:I14)</f>
        <v>204.89646111699997</v>
      </c>
      <c r="J9" s="115">
        <f t="shared" si="0"/>
        <v>72.081391439000001</v>
      </c>
      <c r="K9" s="43"/>
      <c r="L9" s="61"/>
      <c r="M9" s="61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s="8" customFormat="1" ht="13.5" customHeight="1" x14ac:dyDescent="0.2">
      <c r="A10" s="82" t="s">
        <v>33</v>
      </c>
      <c r="B10" s="110"/>
      <c r="C10" s="110"/>
      <c r="D10" s="110"/>
      <c r="E10" s="110"/>
      <c r="F10" s="110"/>
      <c r="G10" s="110"/>
      <c r="H10" s="110"/>
      <c r="I10" s="110"/>
      <c r="J10" s="111"/>
      <c r="L10" s="61"/>
      <c r="M10" s="61"/>
      <c r="N10" s="43"/>
      <c r="O10" s="43"/>
      <c r="P10" s="43"/>
      <c r="Q10" s="43"/>
    </row>
    <row r="11" spans="1:26" x14ac:dyDescent="0.2">
      <c r="A11" s="69" t="s">
        <v>6</v>
      </c>
      <c r="B11" s="115">
        <f>SUM(C11:E11)</f>
        <v>386.60419614700004</v>
      </c>
      <c r="C11" s="116">
        <f>C18+C24</f>
        <v>296.31371023700001</v>
      </c>
      <c r="D11" s="116">
        <f t="shared" ref="D11:J11" si="1">D18+D24</f>
        <v>10.980465971000001</v>
      </c>
      <c r="E11" s="116">
        <f>SUM(F11:J11)</f>
        <v>79.310019939</v>
      </c>
      <c r="F11" s="116">
        <f>F18+F24</f>
        <v>18.960884944</v>
      </c>
      <c r="G11" s="116">
        <f t="shared" si="1"/>
        <v>16.373442645000001</v>
      </c>
      <c r="H11" s="116">
        <f t="shared" si="1"/>
        <v>1.867935203</v>
      </c>
      <c r="I11" s="116">
        <f>I18+I24</f>
        <v>16.955204448</v>
      </c>
      <c r="J11" s="116">
        <f t="shared" si="1"/>
        <v>25.152552699000001</v>
      </c>
      <c r="K11" s="36"/>
      <c r="L11" s="36"/>
      <c r="M11" s="36"/>
      <c r="N11" s="36"/>
      <c r="O11" s="36"/>
      <c r="P11" s="36"/>
      <c r="Q11" s="36"/>
      <c r="R11" s="36"/>
      <c r="S11" s="36"/>
    </row>
    <row r="12" spans="1:26" s="8" customFormat="1" x14ac:dyDescent="0.2">
      <c r="A12" s="69" t="s">
        <v>7</v>
      </c>
      <c r="B12" s="115">
        <f t="shared" ref="B12:B14" si="2">SUM(C12:E12)</f>
        <v>785.82444566499987</v>
      </c>
      <c r="C12" s="116">
        <f>C19+C25</f>
        <v>308.53264377899995</v>
      </c>
      <c r="D12" s="116">
        <f t="shared" ref="D12:J14" si="3">D19+D25</f>
        <v>95.680182609000013</v>
      </c>
      <c r="E12" s="116">
        <f>SUM(F12:J12)</f>
        <v>381.61161927699993</v>
      </c>
      <c r="F12" s="116">
        <f t="shared" si="3"/>
        <v>123.84238884399998</v>
      </c>
      <c r="G12" s="116">
        <f t="shared" si="3"/>
        <v>58.429849751999996</v>
      </c>
      <c r="H12" s="116">
        <f t="shared" si="3"/>
        <v>164.33103078599999</v>
      </c>
      <c r="I12" s="116">
        <f>I19+I25</f>
        <v>6.8719145830000006</v>
      </c>
      <c r="J12" s="116">
        <f t="shared" si="3"/>
        <v>28.136435312000003</v>
      </c>
      <c r="L12" s="61"/>
      <c r="M12" s="61"/>
      <c r="N12" s="43"/>
      <c r="O12" s="43"/>
      <c r="P12" s="43"/>
      <c r="Q12" s="43"/>
    </row>
    <row r="13" spans="1:26" s="8" customFormat="1" x14ac:dyDescent="0.2">
      <c r="A13" s="69" t="s">
        <v>8</v>
      </c>
      <c r="B13" s="115">
        <f t="shared" si="2"/>
        <v>740.40581664799993</v>
      </c>
      <c r="C13" s="116">
        <f>C20+C26</f>
        <v>152.11053552700002</v>
      </c>
      <c r="D13" s="116">
        <f t="shared" si="3"/>
        <v>73.540014106000001</v>
      </c>
      <c r="E13" s="116">
        <f>SUM(F13:J13)</f>
        <v>514.75526701499996</v>
      </c>
      <c r="F13" s="116">
        <f t="shared" si="3"/>
        <v>222.794333378</v>
      </c>
      <c r="G13" s="116">
        <f t="shared" si="3"/>
        <v>77.845539149000004</v>
      </c>
      <c r="H13" s="116">
        <f t="shared" si="3"/>
        <v>45.295456625</v>
      </c>
      <c r="I13" s="116">
        <f>I20+I26</f>
        <v>159.37469044199997</v>
      </c>
      <c r="J13" s="116">
        <f t="shared" si="3"/>
        <v>9.4452474209999995</v>
      </c>
      <c r="L13" s="61"/>
      <c r="M13" s="61"/>
      <c r="N13" s="43"/>
      <c r="O13" s="43"/>
      <c r="P13" s="43"/>
      <c r="Q13" s="43"/>
    </row>
    <row r="14" spans="1:26" s="8" customFormat="1" x14ac:dyDescent="0.2">
      <c r="A14" s="68" t="s">
        <v>27</v>
      </c>
      <c r="B14" s="115">
        <f t="shared" si="2"/>
        <v>1123.4474217739998</v>
      </c>
      <c r="C14" s="116">
        <f>C21+C27</f>
        <v>198.95606264600002</v>
      </c>
      <c r="D14" s="116">
        <f t="shared" si="3"/>
        <v>89.221479878999986</v>
      </c>
      <c r="E14" s="116">
        <f>SUM(F14:J14)</f>
        <v>835.26987924899993</v>
      </c>
      <c r="F14" s="116">
        <f t="shared" si="3"/>
        <v>734.67779127999995</v>
      </c>
      <c r="G14" s="116">
        <f t="shared" si="3"/>
        <v>14.69489173</v>
      </c>
      <c r="H14" s="116">
        <f t="shared" si="3"/>
        <v>54.855388587999997</v>
      </c>
      <c r="I14" s="116">
        <f>I21+I27</f>
        <v>21.694651644</v>
      </c>
      <c r="J14" s="116">
        <f t="shared" si="3"/>
        <v>9.3471560069999988</v>
      </c>
      <c r="L14" s="61"/>
      <c r="M14" s="61"/>
      <c r="N14" s="43"/>
      <c r="O14" s="43"/>
      <c r="P14" s="43"/>
      <c r="Q14" s="43"/>
    </row>
    <row r="15" spans="1:26" s="8" customFormat="1" x14ac:dyDescent="0.2">
      <c r="A15" s="24" t="s">
        <v>74</v>
      </c>
      <c r="B15" s="117"/>
      <c r="C15" s="117"/>
      <c r="D15" s="117"/>
      <c r="E15" s="117"/>
      <c r="F15" s="117"/>
      <c r="G15" s="117"/>
      <c r="H15" s="117"/>
      <c r="I15" s="117"/>
      <c r="J15" s="117"/>
      <c r="L15" s="61"/>
      <c r="M15" s="61"/>
      <c r="N15" s="43"/>
      <c r="O15" s="43"/>
      <c r="P15" s="43"/>
      <c r="Q15" s="43"/>
    </row>
    <row r="16" spans="1:26" s="7" customFormat="1" ht="25.9" customHeight="1" x14ac:dyDescent="0.2">
      <c r="A16" s="70" t="s">
        <v>90</v>
      </c>
      <c r="B16" s="115">
        <f>SUM(B18:B21)</f>
        <v>383.558282104</v>
      </c>
      <c r="C16" s="115">
        <f>SUM(C18:C21)</f>
        <v>171.94834341400002</v>
      </c>
      <c r="D16" s="115">
        <f>SUM(D18:D21)</f>
        <v>90.804017412999997</v>
      </c>
      <c r="E16" s="115">
        <f>SUM(E18:E21)</f>
        <v>120.80592127699998</v>
      </c>
      <c r="F16" s="115">
        <f t="shared" ref="F16:J16" si="4">SUM(F18:F21)</f>
        <v>47.75175853999999</v>
      </c>
      <c r="G16" s="115">
        <f t="shared" si="4"/>
        <v>4.5634825449999994</v>
      </c>
      <c r="H16" s="115">
        <f t="shared" si="4"/>
        <v>11.093686248000001</v>
      </c>
      <c r="I16" s="115">
        <f t="shared" si="4"/>
        <v>17.125259401000001</v>
      </c>
      <c r="J16" s="115">
        <f t="shared" si="4"/>
        <v>40.271734543000001</v>
      </c>
      <c r="K16" s="43"/>
      <c r="L16" s="61"/>
      <c r="M16" s="61"/>
      <c r="N16" s="43"/>
      <c r="O16" s="43"/>
      <c r="P16" s="43"/>
      <c r="Q16" s="43"/>
      <c r="R16" s="43"/>
      <c r="S16" s="43"/>
      <c r="T16" s="43"/>
    </row>
    <row r="17" spans="1:18" s="8" customFormat="1" ht="13.5" customHeight="1" x14ac:dyDescent="0.2">
      <c r="A17" s="82" t="s">
        <v>33</v>
      </c>
      <c r="B17" s="110"/>
      <c r="C17" s="110"/>
      <c r="D17" s="110"/>
      <c r="E17" s="110"/>
      <c r="F17" s="110"/>
      <c r="G17" s="110"/>
      <c r="H17" s="110"/>
      <c r="I17" s="110"/>
      <c r="J17" s="111"/>
      <c r="L17" s="61"/>
      <c r="M17" s="61"/>
      <c r="N17" s="43"/>
      <c r="O17" s="43"/>
      <c r="P17" s="43"/>
      <c r="Q17" s="43"/>
    </row>
    <row r="18" spans="1:18" s="8" customFormat="1" x14ac:dyDescent="0.2">
      <c r="A18" s="69" t="s">
        <v>6</v>
      </c>
      <c r="B18" s="109">
        <f>SUM(C18:E18)</f>
        <v>6.0565478099999996</v>
      </c>
      <c r="C18" s="116">
        <v>2.479332114</v>
      </c>
      <c r="D18" s="116">
        <v>0.47881999999999997</v>
      </c>
      <c r="E18" s="116">
        <f>SUM(F18:J18)</f>
        <v>3.0983956959999999</v>
      </c>
      <c r="F18" s="116">
        <v>0</v>
      </c>
      <c r="G18" s="116">
        <v>0</v>
      </c>
      <c r="H18" s="116">
        <v>0</v>
      </c>
      <c r="I18" s="116">
        <v>0</v>
      </c>
      <c r="J18" s="116">
        <v>3.0983956959999999</v>
      </c>
      <c r="L18" s="61"/>
      <c r="M18" s="61"/>
      <c r="N18" s="43"/>
      <c r="O18" s="43"/>
      <c r="P18" s="43"/>
      <c r="Q18" s="43"/>
    </row>
    <row r="19" spans="1:18" s="8" customFormat="1" x14ac:dyDescent="0.2">
      <c r="A19" s="69" t="s">
        <v>7</v>
      </c>
      <c r="B19" s="109">
        <f t="shared" ref="B19:B21" si="5">SUM(C19:E19)</f>
        <v>109.07749143499998</v>
      </c>
      <c r="C19" s="116">
        <v>15.119540000000001</v>
      </c>
      <c r="D19" s="116">
        <v>10.980759887</v>
      </c>
      <c r="E19" s="116">
        <f>SUM(F19:J19)</f>
        <v>82.977191547999993</v>
      </c>
      <c r="F19" s="116">
        <v>46.947999999999993</v>
      </c>
      <c r="G19" s="116">
        <v>1.75</v>
      </c>
      <c r="H19" s="116">
        <v>7</v>
      </c>
      <c r="I19" s="116">
        <v>0.50916494400000001</v>
      </c>
      <c r="J19" s="116">
        <v>26.770026604000002</v>
      </c>
      <c r="L19" s="61"/>
      <c r="M19" s="61"/>
      <c r="N19" s="43"/>
      <c r="O19" s="43"/>
      <c r="P19" s="43"/>
      <c r="Q19" s="43"/>
    </row>
    <row r="20" spans="1:18" s="8" customFormat="1" x14ac:dyDescent="0.2">
      <c r="A20" s="69" t="s">
        <v>8</v>
      </c>
      <c r="B20" s="109">
        <f t="shared" si="5"/>
        <v>137.55813100700001</v>
      </c>
      <c r="C20" s="116">
        <v>111.96318000000001</v>
      </c>
      <c r="D20" s="116">
        <v>0</v>
      </c>
      <c r="E20" s="116">
        <f>SUM(F20:J20)</f>
        <v>25.594951006999999</v>
      </c>
      <c r="F20" s="116">
        <v>0</v>
      </c>
      <c r="G20" s="116">
        <v>2.7794906939999997</v>
      </c>
      <c r="H20" s="116">
        <v>4.093686248</v>
      </c>
      <c r="I20" s="116">
        <v>9.8184618219999997</v>
      </c>
      <c r="J20" s="116">
        <v>8.9033122430000002</v>
      </c>
      <c r="L20" s="61"/>
      <c r="M20" s="61"/>
      <c r="N20" s="43"/>
      <c r="O20" s="43"/>
      <c r="P20" s="43"/>
      <c r="Q20" s="43"/>
    </row>
    <row r="21" spans="1:18" s="8" customFormat="1" x14ac:dyDescent="0.2">
      <c r="A21" s="68" t="s">
        <v>27</v>
      </c>
      <c r="B21" s="109">
        <f t="shared" si="5"/>
        <v>130.86611185199999</v>
      </c>
      <c r="C21" s="116">
        <v>42.386291299999996</v>
      </c>
      <c r="D21" s="116">
        <v>79.344437525999993</v>
      </c>
      <c r="E21" s="116">
        <f>SUM(F21:J21)</f>
        <v>9.1353830259999995</v>
      </c>
      <c r="F21" s="116">
        <v>0.80375854000000002</v>
      </c>
      <c r="G21" s="116">
        <v>3.3991851000000003E-2</v>
      </c>
      <c r="H21" s="116">
        <v>0</v>
      </c>
      <c r="I21" s="116">
        <v>6.7976326350000003</v>
      </c>
      <c r="J21" s="116">
        <v>1.5</v>
      </c>
      <c r="L21" s="61"/>
      <c r="M21" s="61"/>
      <c r="N21" s="43"/>
      <c r="O21" s="43"/>
      <c r="P21" s="43"/>
      <c r="Q21" s="43"/>
    </row>
    <row r="22" spans="1:18" s="7" customFormat="1" ht="25.5" x14ac:dyDescent="0.2">
      <c r="A22" s="70" t="s">
        <v>87</v>
      </c>
      <c r="B22" s="115">
        <f>SUM(B24:B27)</f>
        <v>2652.72359813</v>
      </c>
      <c r="C22" s="115">
        <f>SUM(C24:C27)</f>
        <v>783.9646087750001</v>
      </c>
      <c r="D22" s="115">
        <f>SUM(D24:D27)</f>
        <v>178.61812515200003</v>
      </c>
      <c r="E22" s="115">
        <f>SUM(E24:E27)</f>
        <v>1690.1408642030001</v>
      </c>
      <c r="F22" s="115">
        <f>SUM(F24:F27)</f>
        <v>1052.523639906</v>
      </c>
      <c r="G22" s="115">
        <f t="shared" ref="G22:J22" si="6">SUM(G24:G27)</f>
        <v>162.78024073099999</v>
      </c>
      <c r="H22" s="115">
        <f t="shared" si="6"/>
        <v>255.25612495399997</v>
      </c>
      <c r="I22" s="115">
        <f t="shared" si="6"/>
        <v>187.77120171599998</v>
      </c>
      <c r="J22" s="115">
        <f t="shared" si="6"/>
        <v>31.809656896</v>
      </c>
      <c r="K22" s="43"/>
      <c r="L22" s="61"/>
      <c r="M22" s="61"/>
      <c r="N22" s="43"/>
      <c r="O22" s="43"/>
      <c r="P22" s="43"/>
      <c r="Q22" s="43"/>
      <c r="R22" s="43"/>
    </row>
    <row r="23" spans="1:18" s="8" customFormat="1" ht="13.5" customHeight="1" x14ac:dyDescent="0.2">
      <c r="A23" s="82" t="s">
        <v>33</v>
      </c>
      <c r="B23" s="110"/>
      <c r="C23" s="110"/>
      <c r="D23" s="110"/>
      <c r="E23" s="110"/>
      <c r="F23" s="110"/>
      <c r="G23" s="110"/>
      <c r="H23" s="110"/>
      <c r="I23" s="110"/>
      <c r="J23" s="111"/>
      <c r="L23" s="61"/>
      <c r="M23" s="61"/>
      <c r="N23" s="43"/>
      <c r="O23" s="43"/>
      <c r="P23" s="43"/>
      <c r="Q23" s="43"/>
    </row>
    <row r="24" spans="1:18" s="8" customFormat="1" x14ac:dyDescent="0.2">
      <c r="A24" s="69" t="s">
        <v>6</v>
      </c>
      <c r="B24" s="115">
        <f>SUM(C24:E24)</f>
        <v>380.54764833700006</v>
      </c>
      <c r="C24" s="116">
        <v>293.83437812300002</v>
      </c>
      <c r="D24" s="116">
        <v>10.501645971</v>
      </c>
      <c r="E24" s="116">
        <f>SUM(F24:J24)</f>
        <v>76.211624243000003</v>
      </c>
      <c r="F24" s="116">
        <v>18.960884944</v>
      </c>
      <c r="G24" s="116">
        <v>16.373442645000001</v>
      </c>
      <c r="H24" s="116">
        <v>1.867935203</v>
      </c>
      <c r="I24" s="116">
        <v>16.955204448</v>
      </c>
      <c r="J24" s="116">
        <v>22.054157003</v>
      </c>
      <c r="L24" s="61"/>
      <c r="M24" s="61"/>
      <c r="N24" s="43"/>
      <c r="O24" s="43"/>
      <c r="P24" s="43"/>
      <c r="Q24" s="43"/>
    </row>
    <row r="25" spans="1:18" s="8" customFormat="1" x14ac:dyDescent="0.2">
      <c r="A25" s="69" t="s">
        <v>7</v>
      </c>
      <c r="B25" s="115">
        <f t="shared" ref="B25:B27" si="7">SUM(C25:E25)</f>
        <v>676.74695423000003</v>
      </c>
      <c r="C25" s="116">
        <v>293.41310377899998</v>
      </c>
      <c r="D25" s="116">
        <v>84.699422722000008</v>
      </c>
      <c r="E25" s="116">
        <f t="shared" ref="E25:E27" si="8">SUM(F25:J25)</f>
        <v>298.63442772899998</v>
      </c>
      <c r="F25" s="116">
        <v>76.894388843999991</v>
      </c>
      <c r="G25" s="116">
        <v>56.679849751999996</v>
      </c>
      <c r="H25" s="116">
        <v>157.33103078599999</v>
      </c>
      <c r="I25" s="116">
        <v>6.3627496390000005</v>
      </c>
      <c r="J25" s="116">
        <v>1.366408708</v>
      </c>
      <c r="L25" s="61"/>
      <c r="M25" s="61"/>
      <c r="N25" s="43"/>
      <c r="O25" s="43"/>
      <c r="P25" s="43"/>
      <c r="Q25" s="43"/>
    </row>
    <row r="26" spans="1:18" s="8" customFormat="1" x14ac:dyDescent="0.2">
      <c r="A26" s="69" t="s">
        <v>8</v>
      </c>
      <c r="B26" s="115">
        <f t="shared" si="7"/>
        <v>602.847685641</v>
      </c>
      <c r="C26" s="116">
        <v>40.147355527000002</v>
      </c>
      <c r="D26" s="116">
        <v>73.540014106000001</v>
      </c>
      <c r="E26" s="116">
        <f t="shared" si="8"/>
        <v>489.160316008</v>
      </c>
      <c r="F26" s="116">
        <v>222.794333378</v>
      </c>
      <c r="G26" s="116">
        <v>75.066048455000001</v>
      </c>
      <c r="H26" s="116">
        <v>41.201770377000003</v>
      </c>
      <c r="I26" s="116">
        <v>149.55622861999998</v>
      </c>
      <c r="J26" s="116">
        <v>0.54193517800000002</v>
      </c>
      <c r="L26" s="61"/>
      <c r="M26" s="61"/>
      <c r="N26" s="43"/>
      <c r="O26" s="43"/>
      <c r="P26" s="43"/>
      <c r="Q26" s="43"/>
    </row>
    <row r="27" spans="1:18" x14ac:dyDescent="0.2">
      <c r="A27" s="73" t="s">
        <v>27</v>
      </c>
      <c r="B27" s="115">
        <f t="shared" si="7"/>
        <v>992.58130992199995</v>
      </c>
      <c r="C27" s="116">
        <v>156.56977134600001</v>
      </c>
      <c r="D27" s="116">
        <v>9.8770423530000002</v>
      </c>
      <c r="E27" s="116">
        <f t="shared" si="8"/>
        <v>826.13449622299993</v>
      </c>
      <c r="F27" s="116">
        <v>733.87403273999996</v>
      </c>
      <c r="G27" s="116">
        <v>14.660899879</v>
      </c>
      <c r="H27" s="116">
        <v>54.855388587999997</v>
      </c>
      <c r="I27" s="116">
        <v>14.897019008999999</v>
      </c>
      <c r="J27" s="116">
        <v>7.8471560069999997</v>
      </c>
      <c r="L27" s="61"/>
      <c r="M27" s="61"/>
      <c r="N27" s="43"/>
      <c r="O27" s="43"/>
      <c r="P27" s="43"/>
      <c r="Q27" s="43"/>
    </row>
    <row r="28" spans="1:18" s="59" customFormat="1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8" s="59" customFormat="1" x14ac:dyDescent="0.2">
      <c r="A29" s="138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s="59" customFormat="1" x14ac:dyDescent="0.2">
      <c r="A30" s="139"/>
      <c r="B30" s="151"/>
      <c r="C30" s="139"/>
      <c r="D30" s="139"/>
      <c r="E30" s="139"/>
      <c r="F30" s="139"/>
      <c r="G30" s="139"/>
      <c r="H30" s="139"/>
      <c r="I30" s="139"/>
      <c r="J30" s="139"/>
    </row>
    <row r="31" spans="1:18" s="59" customFormat="1" x14ac:dyDescent="0.2">
      <c r="A31" s="104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8" s="59" customFormat="1" x14ac:dyDescent="0.2">
      <c r="A32" s="57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s="59" customFormat="1" x14ac:dyDescent="0.2">
      <c r="A33" s="57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s="59" customFormat="1" x14ac:dyDescent="0.2">
      <c r="A34" s="57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0" s="59" customFormat="1" x14ac:dyDescent="0.2">
      <c r="A35" s="57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0" s="59" customFormat="1" x14ac:dyDescent="0.2">
      <c r="A36" s="57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0" s="59" customFormat="1" x14ac:dyDescent="0.2">
      <c r="A37" s="57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8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8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8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8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0" x14ac:dyDescent="0.2"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x14ac:dyDescent="0.2">
      <c r="B48" s="139"/>
      <c r="C48" s="139"/>
      <c r="D48" s="139"/>
      <c r="E48" s="139"/>
      <c r="F48" s="139"/>
      <c r="G48" s="139"/>
      <c r="H48" s="139"/>
      <c r="I48" s="139"/>
      <c r="J48" s="139"/>
    </row>
    <row r="49" spans="2:10" x14ac:dyDescent="0.2">
      <c r="B49" s="139"/>
      <c r="C49" s="139"/>
      <c r="D49" s="139"/>
      <c r="E49" s="139"/>
      <c r="F49" s="139"/>
      <c r="G49" s="139"/>
      <c r="H49" s="139"/>
      <c r="I49" s="139"/>
      <c r="J49" s="139"/>
    </row>
    <row r="50" spans="2:10" x14ac:dyDescent="0.2">
      <c r="B50" s="139"/>
      <c r="C50" s="139"/>
      <c r="D50" s="139"/>
      <c r="E50" s="139"/>
      <c r="F50" s="139"/>
      <c r="G50" s="139"/>
      <c r="H50" s="139"/>
      <c r="I50" s="139"/>
      <c r="J50" s="139"/>
    </row>
    <row r="51" spans="2:10" x14ac:dyDescent="0.2">
      <c r="B51" s="139"/>
      <c r="C51" s="139"/>
      <c r="D51" s="139"/>
      <c r="E51" s="139"/>
      <c r="F51" s="139"/>
      <c r="G51" s="139"/>
      <c r="H51" s="139"/>
      <c r="I51" s="139"/>
      <c r="J51" s="139"/>
    </row>
    <row r="52" spans="2:10" x14ac:dyDescent="0.2">
      <c r="B52" s="139"/>
      <c r="C52" s="139"/>
      <c r="D52" s="139"/>
      <c r="E52" s="139"/>
      <c r="F52" s="139"/>
      <c r="G52" s="139"/>
      <c r="H52" s="139"/>
      <c r="I52" s="139"/>
      <c r="J52" s="139"/>
    </row>
    <row r="53" spans="2:10" x14ac:dyDescent="0.2">
      <c r="B53" s="139"/>
      <c r="C53" s="139"/>
      <c r="D53" s="139"/>
      <c r="E53" s="139"/>
      <c r="F53" s="139"/>
      <c r="G53" s="139"/>
      <c r="H53" s="139"/>
      <c r="I53" s="139"/>
      <c r="J53" s="139"/>
    </row>
    <row r="54" spans="2:10" x14ac:dyDescent="0.2">
      <c r="B54" s="139"/>
      <c r="C54" s="139"/>
      <c r="D54" s="139"/>
      <c r="E54" s="139"/>
      <c r="F54" s="139"/>
      <c r="G54" s="139"/>
      <c r="H54" s="139"/>
      <c r="I54" s="139"/>
      <c r="J54" s="139"/>
    </row>
    <row r="55" spans="2:10" x14ac:dyDescent="0.2">
      <c r="B55" s="139"/>
      <c r="C55" s="139"/>
      <c r="D55" s="139"/>
      <c r="E55" s="139"/>
      <c r="F55" s="139"/>
      <c r="G55" s="139"/>
      <c r="H55" s="139"/>
      <c r="I55" s="139"/>
      <c r="J55" s="139"/>
    </row>
    <row r="56" spans="2:10" x14ac:dyDescent="0.2">
      <c r="B56" s="139"/>
      <c r="C56" s="139"/>
      <c r="D56" s="139"/>
      <c r="E56" s="139"/>
      <c r="F56" s="139"/>
      <c r="G56" s="139"/>
      <c r="H56" s="139"/>
      <c r="I56" s="139"/>
      <c r="J56" s="139"/>
    </row>
    <row r="57" spans="2:10" x14ac:dyDescent="0.2">
      <c r="B57" s="139"/>
      <c r="C57" s="139"/>
      <c r="D57" s="139"/>
      <c r="E57" s="139"/>
      <c r="F57" s="139"/>
      <c r="G57" s="139"/>
      <c r="H57" s="139"/>
      <c r="I57" s="139"/>
      <c r="J57" s="139"/>
    </row>
    <row r="58" spans="2:10" x14ac:dyDescent="0.2">
      <c r="B58" s="139"/>
      <c r="C58" s="139"/>
      <c r="D58" s="139"/>
      <c r="E58" s="139"/>
      <c r="F58" s="139"/>
      <c r="G58" s="139"/>
      <c r="H58" s="139"/>
      <c r="I58" s="139"/>
      <c r="J58" s="139"/>
    </row>
    <row r="59" spans="2:10" x14ac:dyDescent="0.2">
      <c r="B59" s="139"/>
      <c r="C59" s="139"/>
      <c r="D59" s="139"/>
      <c r="E59" s="139"/>
      <c r="F59" s="139"/>
      <c r="G59" s="139"/>
      <c r="H59" s="139"/>
      <c r="I59" s="139"/>
      <c r="J59" s="139"/>
    </row>
    <row r="60" spans="2:10" x14ac:dyDescent="0.2">
      <c r="B60" s="139"/>
      <c r="C60" s="139"/>
      <c r="D60" s="139"/>
      <c r="E60" s="139"/>
      <c r="F60" s="139"/>
      <c r="G60" s="139"/>
      <c r="H60" s="139"/>
      <c r="I60" s="139"/>
      <c r="J60" s="139"/>
    </row>
    <row r="61" spans="2:10" x14ac:dyDescent="0.2">
      <c r="B61" s="139"/>
      <c r="C61" s="139"/>
      <c r="D61" s="139"/>
      <c r="E61" s="139"/>
      <c r="F61" s="139"/>
      <c r="G61" s="139"/>
      <c r="H61" s="139"/>
      <c r="I61" s="139"/>
      <c r="J61" s="139"/>
    </row>
    <row r="62" spans="2:10" x14ac:dyDescent="0.2">
      <c r="B62" s="139"/>
      <c r="C62" s="139"/>
      <c r="D62" s="139"/>
      <c r="E62" s="139"/>
      <c r="F62" s="139"/>
      <c r="G62" s="139"/>
      <c r="H62" s="139"/>
      <c r="I62" s="139"/>
      <c r="J62" s="139"/>
    </row>
    <row r="63" spans="2:10" x14ac:dyDescent="0.2">
      <c r="B63" s="139"/>
      <c r="C63" s="139"/>
      <c r="D63" s="139"/>
      <c r="E63" s="139"/>
      <c r="F63" s="139"/>
      <c r="G63" s="139"/>
      <c r="H63" s="139"/>
      <c r="I63" s="139"/>
      <c r="J63" s="139"/>
    </row>
    <row r="64" spans="2:10" x14ac:dyDescent="0.2">
      <c r="B64" s="139"/>
      <c r="C64" s="139"/>
      <c r="D64" s="139"/>
      <c r="E64" s="139"/>
      <c r="F64" s="139"/>
      <c r="G64" s="139"/>
      <c r="H64" s="139"/>
      <c r="I64" s="139"/>
      <c r="J64" s="139"/>
    </row>
    <row r="65" spans="2:10" x14ac:dyDescent="0.2">
      <c r="B65" s="90"/>
      <c r="C65" s="90"/>
      <c r="D65" s="90"/>
      <c r="E65" s="90"/>
      <c r="F65" s="90"/>
      <c r="G65" s="90"/>
      <c r="H65" s="90"/>
      <c r="I65" s="90"/>
      <c r="J65" s="90"/>
    </row>
    <row r="66" spans="2:10" x14ac:dyDescent="0.2">
      <c r="B66" s="90"/>
      <c r="C66" s="90"/>
      <c r="D66" s="90"/>
      <c r="E66" s="90"/>
      <c r="F66" s="90"/>
      <c r="G66" s="90"/>
      <c r="H66" s="90"/>
      <c r="I66" s="90"/>
      <c r="J66" s="90"/>
    </row>
    <row r="67" spans="2:10" x14ac:dyDescent="0.2">
      <c r="B67" s="90"/>
      <c r="C67" s="90"/>
      <c r="D67" s="90"/>
      <c r="E67" s="90"/>
      <c r="F67" s="90"/>
      <c r="G67" s="90"/>
      <c r="H67" s="90"/>
      <c r="I67" s="90"/>
      <c r="J67" s="90"/>
    </row>
    <row r="68" spans="2:10" x14ac:dyDescent="0.2">
      <c r="B68" s="90"/>
      <c r="C68" s="90"/>
      <c r="D68" s="90"/>
      <c r="E68" s="90"/>
      <c r="F68" s="90"/>
      <c r="G68" s="90"/>
      <c r="H68" s="90"/>
      <c r="I68" s="90"/>
      <c r="J68" s="90"/>
    </row>
    <row r="69" spans="2:10" x14ac:dyDescent="0.2">
      <c r="B69" s="91"/>
      <c r="C69" s="91"/>
      <c r="D69" s="91"/>
      <c r="E69" s="91"/>
      <c r="F69" s="91"/>
      <c r="G69" s="91"/>
      <c r="H69" s="91"/>
      <c r="I69" s="91"/>
      <c r="J69" s="91"/>
    </row>
    <row r="70" spans="2:10" x14ac:dyDescent="0.2">
      <c r="B70" s="91"/>
      <c r="C70" s="91"/>
      <c r="D70" s="91"/>
      <c r="E70" s="91"/>
      <c r="F70" s="91"/>
      <c r="G70" s="91"/>
      <c r="H70" s="91"/>
      <c r="I70" s="91"/>
      <c r="J70" s="91"/>
    </row>
    <row r="71" spans="2:10" x14ac:dyDescent="0.2">
      <c r="B71" s="91"/>
      <c r="C71" s="91"/>
      <c r="D71" s="91"/>
      <c r="E71" s="91"/>
      <c r="F71" s="91"/>
      <c r="G71" s="91"/>
      <c r="H71" s="91"/>
      <c r="I71" s="91"/>
      <c r="J71" s="91"/>
    </row>
    <row r="72" spans="2:10" x14ac:dyDescent="0.2">
      <c r="B72" s="91"/>
      <c r="C72" s="91"/>
      <c r="D72" s="91"/>
      <c r="E72" s="91"/>
      <c r="F72" s="91"/>
      <c r="G72" s="91"/>
      <c r="H72" s="91"/>
      <c r="I72" s="91"/>
      <c r="J72" s="91"/>
    </row>
    <row r="73" spans="2:10" x14ac:dyDescent="0.2">
      <c r="B73" s="91"/>
      <c r="C73" s="91"/>
      <c r="D73" s="91"/>
      <c r="E73" s="91"/>
      <c r="F73" s="91"/>
      <c r="G73" s="91"/>
      <c r="H73" s="91"/>
      <c r="I73" s="91"/>
      <c r="J73" s="91"/>
    </row>
    <row r="74" spans="2:10" x14ac:dyDescent="0.2">
      <c r="B74" s="91"/>
      <c r="C74" s="91"/>
      <c r="D74" s="91"/>
      <c r="E74" s="91"/>
      <c r="F74" s="91"/>
      <c r="G74" s="91"/>
      <c r="H74" s="91"/>
      <c r="I74" s="91"/>
      <c r="J74" s="91"/>
    </row>
    <row r="75" spans="2:10" x14ac:dyDescent="0.2">
      <c r="B75" s="91"/>
      <c r="C75" s="91"/>
      <c r="D75" s="91"/>
      <c r="E75" s="91"/>
      <c r="F75" s="91"/>
      <c r="G75" s="91"/>
      <c r="H75" s="91"/>
      <c r="I75" s="91"/>
      <c r="J75" s="91"/>
    </row>
    <row r="76" spans="2:10" x14ac:dyDescent="0.2">
      <c r="B76" s="91"/>
      <c r="C76" s="91"/>
      <c r="D76" s="91"/>
      <c r="E76" s="91"/>
      <c r="F76" s="91"/>
      <c r="G76" s="91"/>
      <c r="H76" s="91"/>
      <c r="I76" s="91"/>
      <c r="J76" s="91"/>
    </row>
    <row r="77" spans="2:10" x14ac:dyDescent="0.2">
      <c r="B77" s="91"/>
      <c r="C77" s="91"/>
      <c r="D77" s="91"/>
      <c r="E77" s="91"/>
      <c r="F77" s="91"/>
      <c r="G77" s="91"/>
      <c r="H77" s="91"/>
      <c r="I77" s="91"/>
      <c r="J77" s="91"/>
    </row>
    <row r="78" spans="2:10" x14ac:dyDescent="0.2">
      <c r="B78" s="91"/>
      <c r="C78" s="91"/>
      <c r="D78" s="91"/>
      <c r="E78" s="91"/>
      <c r="F78" s="91"/>
      <c r="G78" s="91"/>
      <c r="H78" s="91"/>
      <c r="I78" s="91"/>
      <c r="J78" s="91"/>
    </row>
    <row r="79" spans="2:10" x14ac:dyDescent="0.2">
      <c r="B79" s="91"/>
      <c r="C79" s="91"/>
      <c r="D79" s="91"/>
      <c r="E79" s="91"/>
      <c r="F79" s="91"/>
      <c r="G79" s="91"/>
      <c r="H79" s="91"/>
      <c r="I79" s="91"/>
      <c r="J79" s="91"/>
    </row>
    <row r="80" spans="2:10" x14ac:dyDescent="0.2">
      <c r="B80" s="91"/>
      <c r="C80" s="91"/>
      <c r="D80" s="91"/>
      <c r="E80" s="91"/>
      <c r="F80" s="91"/>
      <c r="G80" s="91"/>
      <c r="H80" s="91"/>
      <c r="I80" s="91"/>
      <c r="J80" s="91"/>
    </row>
    <row r="81" spans="2:10" x14ac:dyDescent="0.2">
      <c r="B81" s="91"/>
      <c r="C81" s="91"/>
      <c r="D81" s="91"/>
      <c r="E81" s="91"/>
      <c r="F81" s="91"/>
      <c r="G81" s="91"/>
      <c r="H81" s="91"/>
      <c r="I81" s="91"/>
      <c r="J81" s="91"/>
    </row>
    <row r="82" spans="2:10" x14ac:dyDescent="0.2">
      <c r="B82" s="91"/>
      <c r="C82" s="91"/>
      <c r="D82" s="91"/>
      <c r="E82" s="91"/>
      <c r="F82" s="91"/>
      <c r="G82" s="91"/>
      <c r="H82" s="91"/>
      <c r="I82" s="91"/>
      <c r="J82" s="91"/>
    </row>
    <row r="83" spans="2:10" x14ac:dyDescent="0.2">
      <c r="B83" s="91"/>
      <c r="C83" s="91"/>
      <c r="D83" s="91"/>
      <c r="E83" s="91"/>
      <c r="F83" s="91"/>
      <c r="G83" s="91"/>
      <c r="H83" s="91"/>
      <c r="I83" s="91"/>
      <c r="J83" s="91"/>
    </row>
    <row r="84" spans="2:10" x14ac:dyDescent="0.2">
      <c r="B84" s="91"/>
      <c r="C84" s="91"/>
      <c r="D84" s="91"/>
      <c r="E84" s="91"/>
      <c r="F84" s="91"/>
      <c r="G84" s="91"/>
      <c r="H84" s="91"/>
      <c r="I84" s="91"/>
      <c r="J84" s="91"/>
    </row>
    <row r="85" spans="2:10" x14ac:dyDescent="0.2">
      <c r="B85" s="91"/>
      <c r="C85" s="91"/>
      <c r="D85" s="91"/>
      <c r="E85" s="91"/>
      <c r="F85" s="91"/>
      <c r="G85" s="91"/>
      <c r="H85" s="91"/>
      <c r="I85" s="91"/>
      <c r="J85" s="91"/>
    </row>
    <row r="86" spans="2:10" x14ac:dyDescent="0.2">
      <c r="B86" s="91"/>
      <c r="C86" s="91"/>
      <c r="D86" s="91"/>
      <c r="E86" s="91"/>
      <c r="F86" s="91"/>
      <c r="G86" s="91"/>
      <c r="H86" s="91"/>
      <c r="I86" s="91"/>
      <c r="J86" s="91"/>
    </row>
    <row r="87" spans="2:10" x14ac:dyDescent="0.2">
      <c r="B87" s="91"/>
      <c r="C87" s="91"/>
      <c r="D87" s="91"/>
      <c r="E87" s="91"/>
      <c r="F87" s="91"/>
      <c r="G87" s="91"/>
      <c r="H87" s="91"/>
      <c r="I87" s="91"/>
      <c r="J87" s="91"/>
    </row>
    <row r="88" spans="2:10" x14ac:dyDescent="0.2">
      <c r="B88" s="91"/>
      <c r="C88" s="91"/>
      <c r="D88" s="91"/>
      <c r="E88" s="91"/>
      <c r="F88" s="91"/>
      <c r="G88" s="91"/>
      <c r="H88" s="91"/>
      <c r="I88" s="91"/>
      <c r="J88" s="91"/>
    </row>
    <row r="89" spans="2:10" x14ac:dyDescent="0.2">
      <c r="B89" s="91"/>
      <c r="C89" s="91"/>
      <c r="D89" s="91"/>
      <c r="E89" s="91"/>
      <c r="F89" s="91"/>
      <c r="G89" s="91"/>
      <c r="H89" s="91"/>
      <c r="I89" s="91"/>
      <c r="J89" s="91"/>
    </row>
    <row r="90" spans="2:10" x14ac:dyDescent="0.2">
      <c r="B90" s="91"/>
      <c r="C90" s="91"/>
      <c r="D90" s="91"/>
      <c r="E90" s="91"/>
      <c r="F90" s="91"/>
      <c r="G90" s="91"/>
      <c r="H90" s="91"/>
      <c r="I90" s="91"/>
      <c r="J90" s="91"/>
    </row>
    <row r="91" spans="2:10" x14ac:dyDescent="0.2">
      <c r="B91" s="91"/>
      <c r="C91" s="91"/>
      <c r="D91" s="91"/>
      <c r="E91" s="91"/>
      <c r="F91" s="91"/>
      <c r="G91" s="91"/>
      <c r="H91" s="91"/>
      <c r="I91" s="91"/>
      <c r="J91" s="91"/>
    </row>
    <row r="92" spans="2:10" x14ac:dyDescent="0.2">
      <c r="B92" s="91"/>
      <c r="C92" s="91"/>
      <c r="D92" s="91"/>
      <c r="E92" s="91"/>
      <c r="F92" s="91"/>
      <c r="G92" s="91"/>
      <c r="H92" s="91"/>
      <c r="I92" s="91"/>
      <c r="J92" s="91"/>
    </row>
    <row r="93" spans="2:10" x14ac:dyDescent="0.2">
      <c r="B93" s="91"/>
      <c r="C93" s="91"/>
      <c r="D93" s="91"/>
      <c r="E93" s="91"/>
      <c r="F93" s="91"/>
      <c r="G93" s="91"/>
      <c r="H93" s="91"/>
      <c r="I93" s="91"/>
      <c r="J93" s="91"/>
    </row>
    <row r="94" spans="2:10" x14ac:dyDescent="0.2">
      <c r="B94" s="91"/>
      <c r="C94" s="91"/>
      <c r="D94" s="91"/>
      <c r="E94" s="91"/>
      <c r="F94" s="91"/>
      <c r="G94" s="91"/>
      <c r="H94" s="91"/>
      <c r="I94" s="91"/>
      <c r="J94" s="91"/>
    </row>
    <row r="95" spans="2:10" x14ac:dyDescent="0.2">
      <c r="B95" s="91"/>
      <c r="C95" s="91"/>
      <c r="D95" s="91"/>
      <c r="E95" s="91"/>
      <c r="F95" s="91"/>
      <c r="G95" s="91"/>
      <c r="H95" s="91"/>
      <c r="I95" s="91"/>
      <c r="J95" s="91"/>
    </row>
    <row r="96" spans="2:10" x14ac:dyDescent="0.2">
      <c r="B96" s="91"/>
      <c r="C96" s="91"/>
      <c r="D96" s="91"/>
      <c r="E96" s="91"/>
      <c r="F96" s="91"/>
      <c r="G96" s="91"/>
      <c r="H96" s="91"/>
      <c r="I96" s="91"/>
      <c r="J96" s="91"/>
    </row>
    <row r="97" spans="2:10" x14ac:dyDescent="0.2">
      <c r="B97" s="91"/>
      <c r="C97" s="91"/>
      <c r="D97" s="91"/>
      <c r="E97" s="91"/>
      <c r="F97" s="91"/>
      <c r="G97" s="91"/>
      <c r="H97" s="91"/>
      <c r="I97" s="91"/>
      <c r="J97" s="91"/>
    </row>
    <row r="98" spans="2:10" x14ac:dyDescent="0.2">
      <c r="B98" s="91"/>
      <c r="C98" s="91"/>
      <c r="D98" s="91"/>
      <c r="E98" s="91"/>
      <c r="F98" s="91"/>
      <c r="G98" s="91"/>
      <c r="H98" s="91"/>
      <c r="I98" s="91"/>
      <c r="J98" s="91"/>
    </row>
    <row r="99" spans="2:10" x14ac:dyDescent="0.2">
      <c r="B99" s="91"/>
      <c r="C99" s="91"/>
      <c r="D99" s="91"/>
      <c r="E99" s="91"/>
      <c r="F99" s="91"/>
      <c r="G99" s="91"/>
      <c r="H99" s="91"/>
      <c r="I99" s="91"/>
      <c r="J99" s="91"/>
    </row>
    <row r="100" spans="2:10" x14ac:dyDescent="0.2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 x14ac:dyDescent="0.2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 x14ac:dyDescent="0.2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 x14ac:dyDescent="0.2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 x14ac:dyDescent="0.2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 x14ac:dyDescent="0.2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 x14ac:dyDescent="0.2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 x14ac:dyDescent="0.2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 x14ac:dyDescent="0.2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 x14ac:dyDescent="0.2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 x14ac:dyDescent="0.2">
      <c r="B110" s="91"/>
      <c r="C110" s="91"/>
      <c r="D110" s="91"/>
      <c r="E110" s="91"/>
      <c r="F110" s="91"/>
      <c r="G110" s="91"/>
      <c r="H110" s="91"/>
      <c r="I110" s="91"/>
      <c r="J110" s="91"/>
    </row>
  </sheetData>
  <mergeCells count="9">
    <mergeCell ref="F7:J7"/>
    <mergeCell ref="B5:B8"/>
    <mergeCell ref="A2:J2"/>
    <mergeCell ref="A4:A8"/>
    <mergeCell ref="C6:C8"/>
    <mergeCell ref="D6:D8"/>
    <mergeCell ref="E6:J6"/>
    <mergeCell ref="E7:E8"/>
    <mergeCell ref="C4:J5"/>
  </mergeCells>
  <phoneticPr fontId="2" type="noConversion"/>
  <printOptions horizontalCentered="1" verticalCentered="1"/>
  <pageMargins left="0.23622047244094491" right="0.23622047244094491" top="0.28000000000000003" bottom="0.22" header="0.16" footer="0.1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view="pageBreakPreview" zoomScale="130" zoomScaleNormal="85" zoomScaleSheetLayoutView="130" workbookViewId="0"/>
  </sheetViews>
  <sheetFormatPr defaultColWidth="9.140625" defaultRowHeight="12.75" x14ac:dyDescent="0.2"/>
  <cols>
    <col min="1" max="1" width="30.7109375" style="4" customWidth="1"/>
    <col min="2" max="2" width="11.85546875" style="46" customWidth="1"/>
    <col min="3" max="10" width="13.5703125" style="4" customWidth="1"/>
    <col min="11" max="11" width="12.140625" style="38" customWidth="1"/>
    <col min="12" max="12" width="12.28515625" style="38" customWidth="1"/>
    <col min="13" max="13" width="13.28515625" style="38" customWidth="1"/>
    <col min="14" max="15" width="12" style="4" customWidth="1"/>
    <col min="16" max="16" width="14" style="4" customWidth="1"/>
    <col min="17" max="18" width="14.5703125" style="4" customWidth="1"/>
    <col min="19" max="19" width="12.85546875" style="4" customWidth="1"/>
    <col min="20" max="16384" width="9.140625" style="4"/>
  </cols>
  <sheetData>
    <row r="1" spans="1:19" x14ac:dyDescent="0.2">
      <c r="A1" s="10"/>
      <c r="B1" s="45"/>
      <c r="C1" s="10"/>
      <c r="D1" s="10"/>
      <c r="E1" s="10"/>
      <c r="F1" s="10"/>
      <c r="G1" s="10"/>
      <c r="H1" s="10"/>
      <c r="I1" s="11"/>
      <c r="J1" s="12"/>
    </row>
    <row r="2" spans="1:19" ht="29.25" customHeight="1" x14ac:dyDescent="0.25">
      <c r="A2" s="160" t="s">
        <v>107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9" x14ac:dyDescent="0.2">
      <c r="A3" s="10"/>
      <c r="B3" s="45"/>
      <c r="C3" s="10"/>
      <c r="D3" s="10"/>
      <c r="E3" s="10"/>
      <c r="F3" s="10"/>
      <c r="G3" s="10"/>
      <c r="H3" s="10"/>
      <c r="I3" s="11"/>
      <c r="J3" s="13" t="s">
        <v>30</v>
      </c>
    </row>
    <row r="4" spans="1:19" ht="12.75" customHeight="1" x14ac:dyDescent="0.2">
      <c r="A4" s="161"/>
      <c r="B4" s="66" t="s">
        <v>1</v>
      </c>
      <c r="C4" s="164" t="s">
        <v>29</v>
      </c>
      <c r="D4" s="165"/>
      <c r="E4" s="165"/>
      <c r="F4" s="165"/>
      <c r="G4" s="165"/>
      <c r="H4" s="165"/>
      <c r="I4" s="165"/>
      <c r="J4" s="166"/>
      <c r="K4" s="28"/>
      <c r="L4" s="62"/>
      <c r="M4" s="62"/>
    </row>
    <row r="5" spans="1:19" ht="13.5" customHeight="1" x14ac:dyDescent="0.2">
      <c r="A5" s="161"/>
      <c r="B5" s="171" t="s">
        <v>106</v>
      </c>
      <c r="C5" s="167"/>
      <c r="D5" s="168"/>
      <c r="E5" s="168"/>
      <c r="F5" s="168"/>
      <c r="G5" s="168"/>
      <c r="H5" s="168"/>
      <c r="I5" s="168"/>
      <c r="J5" s="169"/>
    </row>
    <row r="6" spans="1:19" ht="12.75" customHeight="1" x14ac:dyDescent="0.2">
      <c r="A6" s="161"/>
      <c r="B6" s="171"/>
      <c r="C6" s="162" t="s">
        <v>2</v>
      </c>
      <c r="D6" s="162" t="s">
        <v>3</v>
      </c>
      <c r="E6" s="162" t="s">
        <v>4</v>
      </c>
      <c r="F6" s="162"/>
      <c r="G6" s="162"/>
      <c r="H6" s="162"/>
      <c r="I6" s="162"/>
      <c r="J6" s="162"/>
    </row>
    <row r="7" spans="1:19" ht="12.75" customHeight="1" x14ac:dyDescent="0.2">
      <c r="A7" s="161"/>
      <c r="B7" s="171"/>
      <c r="C7" s="162"/>
      <c r="D7" s="162"/>
      <c r="E7" s="163" t="s">
        <v>31</v>
      </c>
      <c r="F7" s="158" t="s">
        <v>32</v>
      </c>
      <c r="G7" s="158"/>
      <c r="H7" s="158"/>
      <c r="I7" s="158"/>
      <c r="J7" s="158"/>
    </row>
    <row r="8" spans="1:19" x14ac:dyDescent="0.2">
      <c r="A8" s="161"/>
      <c r="B8" s="171"/>
      <c r="C8" s="162"/>
      <c r="D8" s="162"/>
      <c r="E8" s="163"/>
      <c r="F8" s="101" t="s">
        <v>0</v>
      </c>
      <c r="G8" s="101" t="s">
        <v>42</v>
      </c>
      <c r="H8" s="101" t="s">
        <v>43</v>
      </c>
      <c r="I8" s="148" t="s">
        <v>91</v>
      </c>
      <c r="J8" s="101" t="s">
        <v>5</v>
      </c>
    </row>
    <row r="9" spans="1:19" s="48" customFormat="1" x14ac:dyDescent="0.2">
      <c r="A9" s="67" t="s">
        <v>1</v>
      </c>
      <c r="B9" s="109">
        <f>SUM(B11:B15)</f>
        <v>3036.2818802340003</v>
      </c>
      <c r="C9" s="109">
        <f>SUM(C11:C15)</f>
        <v>955.91295218900007</v>
      </c>
      <c r="D9" s="109">
        <f t="shared" ref="D9:G9" si="0">SUM(D11:D15)</f>
        <v>269.422142565</v>
      </c>
      <c r="E9" s="109">
        <f>SUM(E11:E15)</f>
        <v>1810.9467854800005</v>
      </c>
      <c r="F9" s="109">
        <f t="shared" si="0"/>
        <v>1100.2753984459998</v>
      </c>
      <c r="G9" s="109">
        <f t="shared" si="0"/>
        <v>167.34372327599999</v>
      </c>
      <c r="H9" s="109">
        <f>SUM(H11:H15)</f>
        <v>266.34981120200001</v>
      </c>
      <c r="I9" s="109">
        <f>SUM(I11:I15)</f>
        <v>204.896461117</v>
      </c>
      <c r="J9" s="109">
        <f>SUM(J11:J15)</f>
        <v>72.081391439000001</v>
      </c>
      <c r="K9" s="150"/>
      <c r="L9" s="150"/>
      <c r="M9" s="150"/>
      <c r="N9" s="150"/>
      <c r="O9" s="150"/>
      <c r="P9" s="150"/>
      <c r="Q9" s="150"/>
      <c r="R9" s="150"/>
      <c r="S9" s="150"/>
    </row>
    <row r="10" spans="1:19" x14ac:dyDescent="0.2">
      <c r="A10" s="82" t="s">
        <v>28</v>
      </c>
      <c r="B10" s="110"/>
      <c r="C10" s="110"/>
      <c r="D10" s="110"/>
      <c r="E10" s="110"/>
      <c r="F10" s="110"/>
      <c r="G10" s="110"/>
      <c r="H10" s="110"/>
      <c r="I10" s="110"/>
      <c r="J10" s="111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10" customFormat="1" x14ac:dyDescent="0.2">
      <c r="A11" s="68" t="s">
        <v>9</v>
      </c>
      <c r="B11" s="109">
        <f>SUM(C11:E11)</f>
        <v>2170.8545700000004</v>
      </c>
      <c r="C11" s="102">
        <f>C19+C26</f>
        <v>687.77759000000003</v>
      </c>
      <c r="D11" s="102">
        <f t="shared" ref="D11:J11" si="1">D19+D26</f>
        <v>112.02637999999999</v>
      </c>
      <c r="E11" s="102">
        <f>SUM(F11:J11)</f>
        <v>1371.0506000000003</v>
      </c>
      <c r="F11" s="102">
        <f t="shared" si="1"/>
        <v>948.92935</v>
      </c>
      <c r="G11" s="102">
        <f t="shared" si="1"/>
        <v>96.895129999999995</v>
      </c>
      <c r="H11" s="102">
        <f t="shared" si="1"/>
        <v>185.73222000000001</v>
      </c>
      <c r="I11" s="102">
        <f>I19+I26</f>
        <v>129.56389999999999</v>
      </c>
      <c r="J11" s="102">
        <f t="shared" si="1"/>
        <v>9.93</v>
      </c>
      <c r="K11" s="16"/>
      <c r="L11" s="61"/>
      <c r="M11" s="61"/>
    </row>
    <row r="12" spans="1:19" x14ac:dyDescent="0.2">
      <c r="A12" s="69" t="s">
        <v>10</v>
      </c>
      <c r="B12" s="109">
        <f t="shared" ref="B12:B15" si="2">SUM(C12:E12)</f>
        <v>138.11490132099999</v>
      </c>
      <c r="C12" s="102">
        <f t="shared" ref="C12:J15" si="3">C20+C27</f>
        <v>24.188389807</v>
      </c>
      <c r="D12" s="102">
        <f t="shared" si="3"/>
        <v>7.8740118190000006</v>
      </c>
      <c r="E12" s="102">
        <f>SUM(F12:J12)</f>
        <v>106.05249969499998</v>
      </c>
      <c r="F12" s="102">
        <f t="shared" si="3"/>
        <v>48.528103435999988</v>
      </c>
      <c r="G12" s="102">
        <f t="shared" si="3"/>
        <v>27.244703296999997</v>
      </c>
      <c r="H12" s="102">
        <f t="shared" si="3"/>
        <v>9.1201624700000004</v>
      </c>
      <c r="I12" s="102">
        <f t="shared" ref="I12" si="4">I20+I27</f>
        <v>16.807045989000002</v>
      </c>
      <c r="J12" s="102">
        <f t="shared" si="3"/>
        <v>4.3524845029999994</v>
      </c>
      <c r="K12" s="16"/>
      <c r="L12" s="61"/>
      <c r="M12" s="61"/>
    </row>
    <row r="13" spans="1:19" s="10" customFormat="1" x14ac:dyDescent="0.2">
      <c r="A13" s="69" t="s">
        <v>12</v>
      </c>
      <c r="B13" s="109">
        <f t="shared" si="2"/>
        <v>519.40276631999996</v>
      </c>
      <c r="C13" s="102">
        <f t="shared" si="3"/>
        <v>209.17949904800003</v>
      </c>
      <c r="D13" s="102">
        <f t="shared" si="3"/>
        <v>111.30530226099999</v>
      </c>
      <c r="E13" s="102">
        <f>SUM(F13:J13)</f>
        <v>198.91796501099998</v>
      </c>
      <c r="F13" s="102">
        <f t="shared" si="3"/>
        <v>41.421884453999994</v>
      </c>
      <c r="G13" s="102">
        <f t="shared" si="3"/>
        <v>29.819771274999997</v>
      </c>
      <c r="H13" s="102">
        <f t="shared" si="3"/>
        <v>71.497428731999989</v>
      </c>
      <c r="I13" s="102">
        <f t="shared" ref="I13" si="5">I21+I28</f>
        <v>41.68837173</v>
      </c>
      <c r="J13" s="102">
        <f t="shared" si="3"/>
        <v>14.490508819999999</v>
      </c>
      <c r="K13" s="16"/>
      <c r="L13" s="61"/>
      <c r="M13" s="61"/>
    </row>
    <row r="14" spans="1:19" x14ac:dyDescent="0.2">
      <c r="A14" s="69" t="s">
        <v>11</v>
      </c>
      <c r="B14" s="109">
        <f t="shared" si="2"/>
        <v>147.132832248</v>
      </c>
      <c r="C14" s="102">
        <f t="shared" si="3"/>
        <v>34.767473334000009</v>
      </c>
      <c r="D14" s="102">
        <f t="shared" si="3"/>
        <v>32.761669296000001</v>
      </c>
      <c r="E14" s="102">
        <f>SUM(F14:J14)</f>
        <v>79.603689618000004</v>
      </c>
      <c r="F14" s="102">
        <f t="shared" si="3"/>
        <v>8.0416282169999995</v>
      </c>
      <c r="G14" s="102">
        <f t="shared" si="3"/>
        <v>13.384118704</v>
      </c>
      <c r="H14" s="102">
        <f t="shared" si="3"/>
        <v>0</v>
      </c>
      <c r="I14" s="102">
        <f t="shared" ref="I14" si="6">I22+I29</f>
        <v>14.869544581</v>
      </c>
      <c r="J14" s="102">
        <f t="shared" si="3"/>
        <v>43.308398115999999</v>
      </c>
      <c r="K14" s="16"/>
      <c r="L14" s="61"/>
      <c r="M14" s="61"/>
    </row>
    <row r="15" spans="1:19" x14ac:dyDescent="0.2">
      <c r="A15" s="68" t="s">
        <v>61</v>
      </c>
      <c r="B15" s="109">
        <f t="shared" si="2"/>
        <v>60.776810345000001</v>
      </c>
      <c r="C15" s="102">
        <f t="shared" si="3"/>
        <v>0</v>
      </c>
      <c r="D15" s="102">
        <f t="shared" si="3"/>
        <v>5.454779188999999</v>
      </c>
      <c r="E15" s="102">
        <f>SUM(F15:J15)</f>
        <v>55.322031156000001</v>
      </c>
      <c r="F15" s="102">
        <f t="shared" si="3"/>
        <v>53.354432338999999</v>
      </c>
      <c r="G15" s="102">
        <f t="shared" si="3"/>
        <v>0</v>
      </c>
      <c r="H15" s="102">
        <f t="shared" si="3"/>
        <v>0</v>
      </c>
      <c r="I15" s="102">
        <f>I23+I30</f>
        <v>1.9675988170000001</v>
      </c>
      <c r="J15" s="102">
        <f t="shared" si="3"/>
        <v>0</v>
      </c>
      <c r="K15" s="16"/>
      <c r="L15" s="61"/>
      <c r="M15" s="61"/>
    </row>
    <row r="16" spans="1:19" x14ac:dyDescent="0.2">
      <c r="A16" s="85" t="s">
        <v>74</v>
      </c>
      <c r="B16" s="112"/>
      <c r="C16" s="112"/>
      <c r="D16" s="112"/>
      <c r="E16" s="112"/>
      <c r="F16" s="112"/>
      <c r="G16" s="112"/>
      <c r="H16" s="112"/>
      <c r="I16" s="112"/>
      <c r="J16" s="113"/>
      <c r="K16" s="16"/>
      <c r="L16" s="61"/>
      <c r="M16" s="61"/>
    </row>
    <row r="17" spans="1:19" s="49" customFormat="1" ht="24.6" customHeight="1" x14ac:dyDescent="0.2">
      <c r="A17" s="70" t="s">
        <v>86</v>
      </c>
      <c r="B17" s="109">
        <f>SUM(B19:B23)</f>
        <v>383.558282104</v>
      </c>
      <c r="C17" s="109">
        <f t="shared" ref="C17:H17" si="7">SUM(C19:C23)</f>
        <v>171.94834341399999</v>
      </c>
      <c r="D17" s="109">
        <f t="shared" si="7"/>
        <v>90.804017412999997</v>
      </c>
      <c r="E17" s="109">
        <f t="shared" si="7"/>
        <v>120.80592127700001</v>
      </c>
      <c r="F17" s="109">
        <f t="shared" si="7"/>
        <v>47.751758539999997</v>
      </c>
      <c r="G17" s="109">
        <f t="shared" si="7"/>
        <v>4.5634825449999994</v>
      </c>
      <c r="H17" s="109">
        <f t="shared" si="7"/>
        <v>11.093686248000001</v>
      </c>
      <c r="I17" s="109">
        <f>SUM(I19:I23)</f>
        <v>17.125259401000001</v>
      </c>
      <c r="J17" s="109">
        <f>SUM(J19:J23)</f>
        <v>40.271734543000001</v>
      </c>
      <c r="K17" s="47"/>
      <c r="L17" s="61"/>
      <c r="M17" s="61"/>
    </row>
    <row r="18" spans="1:19" s="10" customFormat="1" x14ac:dyDescent="0.2">
      <c r="A18" s="84" t="s">
        <v>28</v>
      </c>
      <c r="B18" s="114"/>
      <c r="C18" s="114"/>
      <c r="D18" s="114"/>
      <c r="E18" s="114"/>
      <c r="F18" s="114"/>
      <c r="G18" s="114"/>
      <c r="H18" s="114"/>
      <c r="I18" s="114"/>
      <c r="J18" s="103"/>
      <c r="K18" s="16"/>
      <c r="L18" s="61"/>
      <c r="M18" s="61"/>
    </row>
    <row r="19" spans="1:19" s="10" customFormat="1" x14ac:dyDescent="0.2">
      <c r="A19" s="68" t="s">
        <v>9</v>
      </c>
      <c r="B19" s="109">
        <f>SUM(C19:E19)</f>
        <v>87.48997</v>
      </c>
      <c r="C19" s="102">
        <v>55.500720000000001</v>
      </c>
      <c r="D19" s="102">
        <v>10.77125</v>
      </c>
      <c r="E19" s="102">
        <f>SUM(F19:J19)</f>
        <v>21.218</v>
      </c>
      <c r="F19" s="102">
        <v>0.96799999999999997</v>
      </c>
      <c r="G19" s="102">
        <v>1.75</v>
      </c>
      <c r="H19" s="102">
        <v>9</v>
      </c>
      <c r="I19" s="102">
        <v>0</v>
      </c>
      <c r="J19" s="102">
        <v>9.5</v>
      </c>
      <c r="K19" s="16"/>
      <c r="L19" s="61"/>
      <c r="M19" s="61"/>
    </row>
    <row r="20" spans="1:19" s="10" customFormat="1" x14ac:dyDescent="0.2">
      <c r="A20" s="69" t="s">
        <v>10</v>
      </c>
      <c r="B20" s="109">
        <f t="shared" ref="B20:B23" si="8">SUM(C20:E20)</f>
        <v>26.987483352000002</v>
      </c>
      <c r="C20" s="102">
        <v>0</v>
      </c>
      <c r="D20" s="102">
        <v>1.0183298869999999</v>
      </c>
      <c r="E20" s="102">
        <f>SUM(F20:J20)</f>
        <v>25.969153465000002</v>
      </c>
      <c r="F20" s="102">
        <v>0</v>
      </c>
      <c r="G20" s="102">
        <v>2.8134825449999998</v>
      </c>
      <c r="H20" s="102">
        <v>2.093686248</v>
      </c>
      <c r="I20" s="102">
        <v>16.709500169000002</v>
      </c>
      <c r="J20" s="102">
        <v>4.3524845029999994</v>
      </c>
      <c r="K20" s="16"/>
      <c r="L20" s="61"/>
      <c r="M20" s="61"/>
    </row>
    <row r="21" spans="1:19" x14ac:dyDescent="0.2">
      <c r="A21" s="69" t="s">
        <v>12</v>
      </c>
      <c r="B21" s="109">
        <f t="shared" si="8"/>
        <v>164.09124659799997</v>
      </c>
      <c r="C21" s="102">
        <v>83.8572913</v>
      </c>
      <c r="D21" s="102">
        <v>79.014437525999995</v>
      </c>
      <c r="E21" s="102">
        <f>SUM(F21:J21)</f>
        <v>1.2195177720000001</v>
      </c>
      <c r="F21" s="102">
        <v>0.80375854000000002</v>
      </c>
      <c r="G21" s="102">
        <v>0</v>
      </c>
      <c r="H21" s="102">
        <v>0</v>
      </c>
      <c r="I21" s="102">
        <v>0.41575923199999998</v>
      </c>
      <c r="J21" s="102">
        <v>0</v>
      </c>
      <c r="K21" s="16"/>
      <c r="L21" s="61"/>
      <c r="M21" s="61"/>
    </row>
    <row r="22" spans="1:19" x14ac:dyDescent="0.2">
      <c r="A22" s="69" t="s">
        <v>11</v>
      </c>
      <c r="B22" s="109">
        <f t="shared" si="8"/>
        <v>59.009582154000007</v>
      </c>
      <c r="C22" s="102">
        <v>32.590332114000006</v>
      </c>
      <c r="D22" s="102">
        <v>0</v>
      </c>
      <c r="E22" s="102">
        <f>SUM(F22:J22)</f>
        <v>26.419250040000001</v>
      </c>
      <c r="F22" s="102">
        <v>0</v>
      </c>
      <c r="G22" s="102">
        <v>0</v>
      </c>
      <c r="H22" s="102">
        <v>0</v>
      </c>
      <c r="I22" s="102">
        <v>0</v>
      </c>
      <c r="J22" s="102">
        <v>26.419250040000001</v>
      </c>
      <c r="K22" s="16"/>
      <c r="L22" s="61"/>
      <c r="M22" s="61"/>
    </row>
    <row r="23" spans="1:19" x14ac:dyDescent="0.2">
      <c r="A23" s="68" t="s">
        <v>61</v>
      </c>
      <c r="B23" s="109">
        <f t="shared" si="8"/>
        <v>45.98</v>
      </c>
      <c r="C23" s="102">
        <v>0</v>
      </c>
      <c r="D23" s="102">
        <v>0</v>
      </c>
      <c r="E23" s="102">
        <f>SUM(F23:J23)</f>
        <v>45.98</v>
      </c>
      <c r="F23" s="102">
        <v>45.98</v>
      </c>
      <c r="G23" s="102">
        <v>0</v>
      </c>
      <c r="H23" s="102">
        <v>0</v>
      </c>
      <c r="I23" s="102">
        <v>0</v>
      </c>
      <c r="J23" s="102">
        <v>0</v>
      </c>
      <c r="K23" s="16"/>
      <c r="L23" s="61"/>
      <c r="M23" s="61"/>
    </row>
    <row r="24" spans="1:19" s="49" customFormat="1" ht="25.5" x14ac:dyDescent="0.2">
      <c r="A24" s="70" t="s">
        <v>87</v>
      </c>
      <c r="B24" s="109">
        <f>SUM(B26:B30)</f>
        <v>2652.7235981299996</v>
      </c>
      <c r="C24" s="109">
        <f>SUM(C26:C30)</f>
        <v>783.96460877499999</v>
      </c>
      <c r="D24" s="109">
        <f t="shared" ref="D24:H24" si="9">SUM(D26:D30)</f>
        <v>178.618125152</v>
      </c>
      <c r="E24" s="109">
        <f t="shared" si="9"/>
        <v>1690.1408642029999</v>
      </c>
      <c r="F24" s="109">
        <f t="shared" si="9"/>
        <v>1052.523639906</v>
      </c>
      <c r="G24" s="109">
        <f t="shared" si="9"/>
        <v>162.78024073099999</v>
      </c>
      <c r="H24" s="109">
        <f t="shared" si="9"/>
        <v>255.25612495400003</v>
      </c>
      <c r="I24" s="109">
        <f>SUM(I26:I30)</f>
        <v>187.77120171600001</v>
      </c>
      <c r="J24" s="109">
        <f>SUM(J26:J30)</f>
        <v>31.809656895999996</v>
      </c>
      <c r="K24" s="47"/>
      <c r="L24" s="61"/>
      <c r="M24" s="61"/>
    </row>
    <row r="25" spans="1:19" s="10" customFormat="1" x14ac:dyDescent="0.2">
      <c r="A25" s="84" t="s">
        <v>28</v>
      </c>
      <c r="B25" s="114"/>
      <c r="C25" s="114"/>
      <c r="D25" s="114"/>
      <c r="E25" s="114"/>
      <c r="F25" s="114"/>
      <c r="G25" s="114"/>
      <c r="H25" s="114"/>
      <c r="I25" s="114"/>
      <c r="J25" s="103"/>
      <c r="K25" s="16"/>
      <c r="L25" s="61"/>
      <c r="M25" s="61"/>
    </row>
    <row r="26" spans="1:19" x14ac:dyDescent="0.2">
      <c r="A26" s="68" t="s">
        <v>9</v>
      </c>
      <c r="B26" s="109">
        <f>SUM(C26:E26)</f>
        <v>2083.3645999999999</v>
      </c>
      <c r="C26" s="102">
        <v>632.27687000000003</v>
      </c>
      <c r="D26" s="102">
        <v>101.25512999999999</v>
      </c>
      <c r="E26" s="102">
        <f>SUM(F26:J26)</f>
        <v>1349.8326</v>
      </c>
      <c r="F26" s="102">
        <v>947.96135000000004</v>
      </c>
      <c r="G26" s="102">
        <v>95.145129999999995</v>
      </c>
      <c r="H26" s="102">
        <v>176.73222000000001</v>
      </c>
      <c r="I26" s="102">
        <v>129.56389999999999</v>
      </c>
      <c r="J26" s="102">
        <v>0.43</v>
      </c>
      <c r="K26" s="16"/>
      <c r="L26" s="61"/>
      <c r="M26" s="61"/>
    </row>
    <row r="27" spans="1:19" s="10" customFormat="1" x14ac:dyDescent="0.2">
      <c r="A27" s="69" t="s">
        <v>10</v>
      </c>
      <c r="B27" s="109">
        <f t="shared" ref="B27:B30" si="10">SUM(C27:E27)</f>
        <v>111.12741796899998</v>
      </c>
      <c r="C27" s="102">
        <v>24.188389807</v>
      </c>
      <c r="D27" s="102">
        <v>6.8556819320000004</v>
      </c>
      <c r="E27" s="102">
        <f t="shared" ref="E27:E30" si="11">SUM(F27:J27)</f>
        <v>80.083346229999975</v>
      </c>
      <c r="F27" s="102">
        <v>48.528103435999988</v>
      </c>
      <c r="G27" s="102">
        <v>24.431220751999998</v>
      </c>
      <c r="H27" s="102">
        <v>7.0264762220000003</v>
      </c>
      <c r="I27" s="102">
        <v>9.7545820000000005E-2</v>
      </c>
      <c r="J27" s="102">
        <v>0</v>
      </c>
      <c r="K27" s="16"/>
      <c r="L27" s="61"/>
      <c r="M27" s="61"/>
    </row>
    <row r="28" spans="1:19" x14ac:dyDescent="0.2">
      <c r="A28" s="69" t="s">
        <v>12</v>
      </c>
      <c r="B28" s="109">
        <f t="shared" si="10"/>
        <v>355.31151972199996</v>
      </c>
      <c r="C28" s="102">
        <v>125.32220774800001</v>
      </c>
      <c r="D28" s="102">
        <v>32.290864735</v>
      </c>
      <c r="E28" s="102">
        <f t="shared" si="11"/>
        <v>197.69844723899999</v>
      </c>
      <c r="F28" s="102">
        <v>40.618125913999997</v>
      </c>
      <c r="G28" s="102">
        <v>29.819771274999997</v>
      </c>
      <c r="H28" s="102">
        <v>71.497428731999989</v>
      </c>
      <c r="I28" s="102">
        <v>41.272612498000001</v>
      </c>
      <c r="J28" s="102">
        <v>14.490508819999999</v>
      </c>
      <c r="K28" s="16"/>
      <c r="L28" s="61"/>
      <c r="M28" s="61"/>
    </row>
    <row r="29" spans="1:19" s="10" customFormat="1" x14ac:dyDescent="0.2">
      <c r="A29" s="69" t="s">
        <v>11</v>
      </c>
      <c r="B29" s="109">
        <f t="shared" si="10"/>
        <v>88.123250093999999</v>
      </c>
      <c r="C29" s="102">
        <v>2.1771412200000002</v>
      </c>
      <c r="D29" s="102">
        <v>32.761669296000001</v>
      </c>
      <c r="E29" s="102">
        <f t="shared" si="11"/>
        <v>53.184439577999996</v>
      </c>
      <c r="F29" s="102">
        <v>8.0416282169999995</v>
      </c>
      <c r="G29" s="102">
        <v>13.384118704</v>
      </c>
      <c r="H29" s="102">
        <v>0</v>
      </c>
      <c r="I29" s="102">
        <v>14.869544581</v>
      </c>
      <c r="J29" s="102">
        <v>16.889148075999998</v>
      </c>
      <c r="K29" s="16"/>
      <c r="L29" s="61"/>
      <c r="M29" s="61"/>
    </row>
    <row r="30" spans="1:19" s="10" customFormat="1" x14ac:dyDescent="0.2">
      <c r="A30" s="68" t="s">
        <v>61</v>
      </c>
      <c r="B30" s="109">
        <f t="shared" si="10"/>
        <v>14.796810344999997</v>
      </c>
      <c r="C30" s="102">
        <v>0</v>
      </c>
      <c r="D30" s="102">
        <v>5.454779188999999</v>
      </c>
      <c r="E30" s="102">
        <f t="shared" si="11"/>
        <v>9.3420311559999991</v>
      </c>
      <c r="F30" s="102">
        <v>7.3744323389999993</v>
      </c>
      <c r="G30" s="102">
        <v>0</v>
      </c>
      <c r="H30" s="102">
        <v>0</v>
      </c>
      <c r="I30" s="102">
        <v>1.9675988170000001</v>
      </c>
      <c r="J30" s="102">
        <v>0</v>
      </c>
      <c r="K30" s="16"/>
      <c r="L30" s="61"/>
      <c r="M30" s="61"/>
    </row>
    <row r="31" spans="1:19" ht="24" customHeight="1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9" x14ac:dyDescent="0.2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N32" s="38"/>
      <c r="O32" s="38"/>
      <c r="P32" s="38"/>
      <c r="Q32" s="38"/>
      <c r="R32" s="38"/>
      <c r="S32" s="38"/>
    </row>
    <row r="33" spans="1:19" ht="13.5" customHeight="1" x14ac:dyDescent="0.2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N33" s="38"/>
      <c r="O33" s="38"/>
      <c r="P33" s="38"/>
      <c r="Q33" s="38"/>
      <c r="R33" s="38"/>
      <c r="S33" s="38"/>
    </row>
    <row r="34" spans="1:19" x14ac:dyDescent="0.2">
      <c r="B34" s="143"/>
      <c r="C34" s="143"/>
      <c r="D34" s="143"/>
      <c r="E34" s="143"/>
      <c r="F34" s="143"/>
      <c r="G34" s="143"/>
      <c r="H34" s="143"/>
      <c r="I34" s="143"/>
      <c r="J34" s="143"/>
      <c r="N34" s="38"/>
      <c r="O34" s="38"/>
      <c r="P34" s="38"/>
      <c r="Q34" s="38"/>
      <c r="R34" s="38"/>
      <c r="S34" s="38"/>
    </row>
    <row r="35" spans="1:19" x14ac:dyDescent="0.2">
      <c r="B35" s="143"/>
      <c r="C35" s="143"/>
      <c r="D35" s="143"/>
      <c r="E35" s="143"/>
      <c r="F35" s="143"/>
      <c r="G35" s="143"/>
      <c r="H35" s="143"/>
      <c r="I35" s="143"/>
      <c r="J35" s="143"/>
      <c r="N35" s="38"/>
      <c r="O35" s="38"/>
      <c r="P35" s="38"/>
      <c r="Q35" s="38"/>
      <c r="R35" s="38"/>
      <c r="S35" s="38"/>
    </row>
    <row r="36" spans="1:19" x14ac:dyDescent="0.2">
      <c r="B36" s="143"/>
      <c r="C36" s="143"/>
      <c r="D36" s="143"/>
      <c r="E36" s="143"/>
      <c r="F36" s="143"/>
      <c r="G36" s="143"/>
      <c r="H36" s="143"/>
      <c r="I36" s="143"/>
      <c r="J36" s="143"/>
      <c r="N36" s="38"/>
      <c r="O36" s="38"/>
      <c r="P36" s="38"/>
      <c r="Q36" s="38"/>
      <c r="R36" s="38"/>
      <c r="S36" s="38"/>
    </row>
    <row r="37" spans="1:19" x14ac:dyDescent="0.2">
      <c r="B37" s="143"/>
      <c r="C37" s="143"/>
      <c r="D37" s="143"/>
      <c r="E37" s="143"/>
      <c r="F37" s="143"/>
      <c r="G37" s="143"/>
      <c r="H37" s="143"/>
      <c r="I37" s="143"/>
      <c r="J37" s="143"/>
      <c r="N37" s="38"/>
      <c r="O37" s="38"/>
      <c r="P37" s="38"/>
      <c r="Q37" s="38"/>
      <c r="R37" s="38"/>
      <c r="S37" s="38"/>
    </row>
    <row r="38" spans="1:19" x14ac:dyDescent="0.2">
      <c r="B38" s="143"/>
      <c r="C38" s="143"/>
      <c r="D38" s="143"/>
      <c r="E38" s="143"/>
      <c r="F38" s="143"/>
      <c r="G38" s="143"/>
      <c r="H38" s="143"/>
      <c r="I38" s="143"/>
      <c r="J38" s="143"/>
      <c r="N38" s="38"/>
      <c r="O38" s="38"/>
      <c r="P38" s="38"/>
      <c r="Q38" s="38"/>
      <c r="R38" s="38"/>
      <c r="S38" s="38"/>
    </row>
    <row r="39" spans="1:19" x14ac:dyDescent="0.2">
      <c r="B39" s="143"/>
      <c r="C39" s="143"/>
      <c r="D39" s="143"/>
      <c r="E39" s="143"/>
      <c r="F39" s="143"/>
      <c r="G39" s="143"/>
      <c r="H39" s="143"/>
      <c r="I39" s="143"/>
      <c r="J39" s="143"/>
      <c r="N39" s="38"/>
      <c r="O39" s="38"/>
      <c r="P39" s="38"/>
      <c r="Q39" s="38"/>
      <c r="R39" s="38"/>
      <c r="S39" s="38"/>
    </row>
    <row r="40" spans="1:19" x14ac:dyDescent="0.2">
      <c r="B40" s="143"/>
      <c r="C40" s="143"/>
      <c r="D40" s="143"/>
      <c r="E40" s="143"/>
      <c r="F40" s="143"/>
      <c r="G40" s="143"/>
      <c r="H40" s="143"/>
      <c r="I40" s="143"/>
      <c r="J40" s="143"/>
      <c r="N40" s="38"/>
      <c r="O40" s="38"/>
      <c r="P40" s="38"/>
      <c r="Q40" s="38"/>
      <c r="R40" s="38"/>
      <c r="S40" s="38"/>
    </row>
    <row r="41" spans="1:19" x14ac:dyDescent="0.2">
      <c r="B41" s="143"/>
      <c r="C41" s="143"/>
      <c r="D41" s="143"/>
      <c r="E41" s="143"/>
      <c r="F41" s="143"/>
      <c r="G41" s="143"/>
      <c r="H41" s="143"/>
      <c r="I41" s="143"/>
      <c r="J41" s="143"/>
      <c r="N41" s="38"/>
      <c r="O41" s="38"/>
      <c r="P41" s="38"/>
      <c r="Q41" s="38"/>
      <c r="R41" s="38"/>
      <c r="S41" s="38"/>
    </row>
    <row r="42" spans="1:19" x14ac:dyDescent="0.2">
      <c r="B42" s="143"/>
      <c r="C42" s="143"/>
      <c r="D42" s="143"/>
      <c r="E42" s="143"/>
      <c r="F42" s="143"/>
      <c r="G42" s="143"/>
      <c r="H42" s="143"/>
      <c r="I42" s="143"/>
      <c r="J42" s="143"/>
      <c r="N42" s="38"/>
      <c r="O42" s="38"/>
      <c r="P42" s="38"/>
      <c r="Q42" s="38"/>
      <c r="R42" s="38"/>
      <c r="S42" s="38"/>
    </row>
    <row r="43" spans="1:19" x14ac:dyDescent="0.2">
      <c r="B43" s="143"/>
      <c r="C43" s="143"/>
      <c r="D43" s="143"/>
      <c r="E43" s="143"/>
      <c r="F43" s="143"/>
      <c r="G43" s="143"/>
      <c r="H43" s="143"/>
      <c r="I43" s="143"/>
      <c r="J43" s="143"/>
      <c r="K43" s="54"/>
      <c r="N43" s="38"/>
      <c r="O43" s="38"/>
      <c r="P43" s="38"/>
      <c r="Q43" s="38"/>
      <c r="R43" s="38"/>
      <c r="S43" s="38"/>
    </row>
    <row r="44" spans="1:19" x14ac:dyDescent="0.2">
      <c r="B44" s="143"/>
      <c r="C44" s="143"/>
      <c r="D44" s="143"/>
      <c r="E44" s="143"/>
      <c r="F44" s="143"/>
      <c r="G44" s="143"/>
      <c r="H44" s="143"/>
      <c r="I44" s="143"/>
      <c r="J44" s="143"/>
      <c r="N44" s="38"/>
      <c r="O44" s="38"/>
      <c r="P44" s="38"/>
      <c r="Q44" s="38"/>
      <c r="R44" s="38"/>
      <c r="S44" s="38"/>
    </row>
    <row r="45" spans="1:19" x14ac:dyDescent="0.2">
      <c r="B45" s="143"/>
      <c r="C45" s="143"/>
      <c r="D45" s="143"/>
      <c r="E45" s="143"/>
      <c r="F45" s="143"/>
      <c r="G45" s="143"/>
      <c r="H45" s="143"/>
      <c r="I45" s="143"/>
      <c r="J45" s="143"/>
      <c r="N45" s="38"/>
      <c r="O45" s="38"/>
      <c r="P45" s="38"/>
      <c r="Q45" s="38"/>
      <c r="R45" s="38"/>
      <c r="S45" s="38"/>
    </row>
    <row r="46" spans="1:19" x14ac:dyDescent="0.2">
      <c r="B46" s="143"/>
      <c r="C46" s="143"/>
      <c r="D46" s="143"/>
      <c r="E46" s="143"/>
      <c r="F46" s="143"/>
      <c r="G46" s="143"/>
      <c r="H46" s="143"/>
      <c r="I46" s="143"/>
      <c r="J46" s="143"/>
      <c r="N46" s="38"/>
      <c r="O46" s="38"/>
      <c r="P46" s="38"/>
      <c r="Q46" s="38"/>
      <c r="R46" s="38"/>
      <c r="S46" s="38"/>
    </row>
    <row r="47" spans="1:19" x14ac:dyDescent="0.2">
      <c r="B47" s="143"/>
      <c r="C47" s="143"/>
      <c r="D47" s="143"/>
      <c r="E47" s="143"/>
      <c r="F47" s="143"/>
      <c r="G47" s="143"/>
      <c r="H47" s="143"/>
      <c r="I47" s="143"/>
      <c r="J47" s="143"/>
      <c r="N47" s="38"/>
      <c r="O47" s="38"/>
      <c r="P47" s="38"/>
      <c r="Q47" s="38"/>
      <c r="R47" s="38"/>
      <c r="S47" s="38"/>
    </row>
    <row r="48" spans="1:19" x14ac:dyDescent="0.2">
      <c r="B48" s="143"/>
      <c r="C48" s="143"/>
      <c r="D48" s="143"/>
      <c r="E48" s="143"/>
      <c r="F48" s="143"/>
      <c r="G48" s="143"/>
      <c r="H48" s="143"/>
      <c r="I48" s="143"/>
      <c r="J48" s="143"/>
      <c r="N48" s="38"/>
      <c r="O48" s="38"/>
      <c r="P48" s="38"/>
      <c r="Q48" s="38"/>
      <c r="R48" s="38"/>
      <c r="S48" s="38"/>
    </row>
    <row r="49" spans="2:19" x14ac:dyDescent="0.2">
      <c r="B49" s="143"/>
      <c r="C49" s="143"/>
      <c r="D49" s="143"/>
      <c r="E49" s="143"/>
      <c r="F49" s="143"/>
      <c r="G49" s="143"/>
      <c r="H49" s="143"/>
      <c r="I49" s="143"/>
      <c r="J49" s="143"/>
      <c r="N49" s="38"/>
      <c r="O49" s="38"/>
      <c r="P49" s="38"/>
      <c r="Q49" s="38"/>
      <c r="R49" s="38"/>
      <c r="S49" s="38"/>
    </row>
    <row r="50" spans="2:19" x14ac:dyDescent="0.2">
      <c r="B50" s="143"/>
      <c r="C50" s="143"/>
      <c r="D50" s="143"/>
      <c r="E50" s="143"/>
      <c r="F50" s="143"/>
      <c r="G50" s="143"/>
      <c r="H50" s="143"/>
      <c r="I50" s="143"/>
      <c r="J50" s="143"/>
      <c r="N50" s="38"/>
      <c r="O50" s="38"/>
      <c r="P50" s="38"/>
      <c r="Q50" s="38"/>
      <c r="R50" s="38"/>
      <c r="S50" s="38"/>
    </row>
    <row r="51" spans="2:19" x14ac:dyDescent="0.2">
      <c r="B51" s="143"/>
      <c r="C51" s="143"/>
      <c r="D51" s="143"/>
      <c r="E51" s="143"/>
      <c r="F51" s="143"/>
      <c r="G51" s="143"/>
      <c r="H51" s="143"/>
      <c r="I51" s="143"/>
      <c r="J51" s="143"/>
      <c r="N51" s="38"/>
      <c r="O51" s="38"/>
      <c r="P51" s="38"/>
      <c r="Q51" s="38"/>
      <c r="R51" s="38"/>
      <c r="S51" s="38"/>
    </row>
    <row r="52" spans="2:19" x14ac:dyDescent="0.2">
      <c r="B52" s="143"/>
      <c r="C52" s="143"/>
      <c r="D52" s="143"/>
      <c r="E52" s="143"/>
      <c r="F52" s="143"/>
      <c r="G52" s="143"/>
      <c r="H52" s="143"/>
      <c r="I52" s="143"/>
      <c r="J52" s="143"/>
      <c r="N52" s="38"/>
      <c r="O52" s="38"/>
      <c r="P52" s="38"/>
      <c r="Q52" s="38"/>
      <c r="R52" s="38"/>
      <c r="S52" s="38"/>
    </row>
    <row r="53" spans="2:19" x14ac:dyDescent="0.2">
      <c r="B53" s="143"/>
      <c r="C53" s="143"/>
      <c r="D53" s="143"/>
      <c r="E53" s="143"/>
      <c r="F53" s="143"/>
      <c r="G53" s="143"/>
      <c r="H53" s="143"/>
      <c r="I53" s="143"/>
      <c r="J53" s="143"/>
      <c r="N53" s="38"/>
      <c r="O53" s="38"/>
      <c r="P53" s="38"/>
      <c r="Q53" s="38"/>
      <c r="R53" s="38"/>
      <c r="S53" s="38"/>
    </row>
    <row r="54" spans="2:19" x14ac:dyDescent="0.2">
      <c r="B54" s="143"/>
      <c r="C54" s="143"/>
      <c r="D54" s="143"/>
      <c r="E54" s="143"/>
      <c r="F54" s="143"/>
      <c r="G54" s="143"/>
      <c r="H54" s="143"/>
      <c r="I54" s="143"/>
      <c r="J54" s="143"/>
      <c r="N54" s="38"/>
      <c r="O54" s="38"/>
      <c r="P54" s="38"/>
      <c r="Q54" s="38"/>
      <c r="R54" s="38"/>
      <c r="S54" s="38"/>
    </row>
    <row r="55" spans="2:19" x14ac:dyDescent="0.2">
      <c r="B55" s="143"/>
      <c r="C55" s="143"/>
      <c r="D55" s="143"/>
      <c r="E55" s="143"/>
      <c r="F55" s="143"/>
      <c r="G55" s="143"/>
      <c r="H55" s="143"/>
      <c r="I55" s="143"/>
      <c r="J55" s="143"/>
      <c r="N55" s="38"/>
      <c r="O55" s="38"/>
      <c r="P55" s="38"/>
      <c r="Q55" s="38"/>
      <c r="R55" s="38"/>
      <c r="S55" s="38"/>
    </row>
    <row r="56" spans="2:19" x14ac:dyDescent="0.2">
      <c r="B56" s="143"/>
      <c r="C56" s="143"/>
      <c r="D56" s="143"/>
      <c r="E56" s="143"/>
      <c r="F56" s="143"/>
      <c r="G56" s="143"/>
      <c r="H56" s="143"/>
      <c r="I56" s="143"/>
      <c r="J56" s="143"/>
      <c r="N56" s="38"/>
      <c r="O56" s="38"/>
      <c r="P56" s="38"/>
      <c r="Q56" s="38"/>
      <c r="R56" s="38"/>
      <c r="S56" s="38"/>
    </row>
    <row r="57" spans="2:19" x14ac:dyDescent="0.2">
      <c r="B57" s="143"/>
      <c r="C57" s="143"/>
      <c r="D57" s="143"/>
      <c r="E57" s="143"/>
      <c r="F57" s="143"/>
      <c r="G57" s="143"/>
      <c r="H57" s="143"/>
      <c r="I57" s="143"/>
      <c r="J57" s="143"/>
      <c r="N57" s="38"/>
      <c r="O57" s="38"/>
      <c r="P57" s="38"/>
      <c r="Q57" s="38"/>
      <c r="R57" s="38"/>
      <c r="S57" s="38"/>
    </row>
    <row r="58" spans="2:19" x14ac:dyDescent="0.2">
      <c r="B58" s="143"/>
      <c r="C58" s="143"/>
      <c r="D58" s="143"/>
      <c r="E58" s="143"/>
      <c r="F58" s="143"/>
      <c r="G58" s="143"/>
      <c r="H58" s="143"/>
      <c r="I58" s="143"/>
      <c r="J58" s="143"/>
      <c r="N58" s="38"/>
      <c r="O58" s="38"/>
      <c r="P58" s="38"/>
      <c r="Q58" s="38"/>
      <c r="R58" s="38"/>
      <c r="S58" s="38"/>
    </row>
    <row r="59" spans="2:19" x14ac:dyDescent="0.2">
      <c r="B59" s="143"/>
      <c r="C59" s="143"/>
      <c r="D59" s="143"/>
      <c r="E59" s="143"/>
      <c r="F59" s="143"/>
      <c r="G59" s="143"/>
      <c r="H59" s="143"/>
      <c r="I59" s="143"/>
      <c r="J59" s="143"/>
      <c r="N59" s="38"/>
      <c r="O59" s="38"/>
      <c r="P59" s="38"/>
      <c r="Q59" s="38"/>
      <c r="R59" s="38"/>
      <c r="S59" s="38"/>
    </row>
    <row r="60" spans="2:19" x14ac:dyDescent="0.2">
      <c r="B60" s="143"/>
      <c r="C60" s="143"/>
      <c r="D60" s="143"/>
      <c r="E60" s="143"/>
      <c r="F60" s="143"/>
      <c r="G60" s="143"/>
      <c r="H60" s="143"/>
      <c r="I60" s="143"/>
      <c r="J60" s="143"/>
      <c r="N60" s="38"/>
      <c r="O60" s="38"/>
      <c r="P60" s="38"/>
      <c r="Q60" s="38"/>
      <c r="R60" s="38"/>
      <c r="S60" s="38"/>
    </row>
    <row r="61" spans="2:19" x14ac:dyDescent="0.2">
      <c r="B61" s="143"/>
      <c r="C61" s="143"/>
      <c r="D61" s="143"/>
      <c r="E61" s="143"/>
      <c r="F61" s="143"/>
      <c r="G61" s="143"/>
      <c r="H61" s="143"/>
      <c r="I61" s="143"/>
      <c r="J61" s="143"/>
      <c r="N61" s="38"/>
      <c r="O61" s="38"/>
      <c r="P61" s="38"/>
      <c r="Q61" s="38"/>
      <c r="R61" s="38"/>
      <c r="S61" s="38"/>
    </row>
    <row r="62" spans="2:19" x14ac:dyDescent="0.2">
      <c r="B62" s="143"/>
      <c r="C62" s="143"/>
      <c r="D62" s="143"/>
      <c r="E62" s="143"/>
      <c r="F62" s="143"/>
      <c r="G62" s="143"/>
      <c r="H62" s="143"/>
      <c r="I62" s="143"/>
      <c r="J62" s="143"/>
      <c r="N62" s="38"/>
      <c r="O62" s="38"/>
      <c r="P62" s="38"/>
      <c r="Q62" s="38"/>
      <c r="R62" s="38"/>
      <c r="S62" s="38"/>
    </row>
    <row r="63" spans="2:19" x14ac:dyDescent="0.2">
      <c r="B63" s="143"/>
      <c r="C63" s="143"/>
      <c r="D63" s="143"/>
      <c r="E63" s="143"/>
      <c r="F63" s="143"/>
      <c r="G63" s="143"/>
      <c r="H63" s="143"/>
      <c r="I63" s="143"/>
      <c r="J63" s="143"/>
      <c r="N63" s="38"/>
      <c r="O63" s="38"/>
      <c r="P63" s="38"/>
      <c r="Q63" s="38"/>
      <c r="R63" s="38"/>
      <c r="S63" s="38"/>
    </row>
    <row r="64" spans="2:19" x14ac:dyDescent="0.2">
      <c r="B64" s="143"/>
      <c r="C64" s="143"/>
      <c r="D64" s="143"/>
      <c r="E64" s="143"/>
      <c r="F64" s="143"/>
      <c r="G64" s="143"/>
      <c r="H64" s="143"/>
      <c r="I64" s="143"/>
      <c r="J64" s="143"/>
      <c r="N64" s="38"/>
      <c r="O64" s="38"/>
      <c r="P64" s="38"/>
      <c r="Q64" s="38"/>
      <c r="R64" s="38"/>
      <c r="S64" s="38"/>
    </row>
    <row r="65" spans="2:19" x14ac:dyDescent="0.2">
      <c r="B65" s="143"/>
      <c r="C65" s="143"/>
      <c r="D65" s="143"/>
      <c r="E65" s="143"/>
      <c r="F65" s="143"/>
      <c r="G65" s="143"/>
      <c r="H65" s="143"/>
      <c r="I65" s="143"/>
      <c r="J65" s="143"/>
      <c r="N65" s="38"/>
      <c r="O65" s="38"/>
      <c r="P65" s="38"/>
      <c r="Q65" s="38"/>
      <c r="R65" s="38"/>
      <c r="S65" s="38"/>
    </row>
    <row r="66" spans="2:19" x14ac:dyDescent="0.2">
      <c r="B66" s="143"/>
      <c r="C66" s="143"/>
      <c r="D66" s="143"/>
      <c r="E66" s="143"/>
      <c r="F66" s="143"/>
      <c r="G66" s="143"/>
      <c r="H66" s="143"/>
      <c r="I66" s="143"/>
      <c r="J66" s="143"/>
      <c r="N66" s="38"/>
      <c r="O66" s="38"/>
      <c r="P66" s="38"/>
      <c r="Q66" s="38"/>
      <c r="R66" s="38"/>
      <c r="S66" s="38"/>
    </row>
    <row r="67" spans="2:19" x14ac:dyDescent="0.2">
      <c r="B67" s="143"/>
      <c r="C67" s="143"/>
      <c r="D67" s="143"/>
      <c r="E67" s="143"/>
      <c r="F67" s="143"/>
      <c r="G67" s="143"/>
      <c r="H67" s="143"/>
      <c r="I67" s="143"/>
      <c r="J67" s="143"/>
      <c r="N67" s="38"/>
      <c r="O67" s="38"/>
      <c r="P67" s="38"/>
      <c r="Q67" s="38"/>
      <c r="R67" s="38"/>
      <c r="S67" s="38"/>
    </row>
    <row r="68" spans="2:19" x14ac:dyDescent="0.2">
      <c r="B68" s="143"/>
      <c r="C68" s="143"/>
      <c r="D68" s="143"/>
      <c r="E68" s="143"/>
      <c r="F68" s="143"/>
      <c r="G68" s="143"/>
      <c r="H68" s="143"/>
      <c r="I68" s="143"/>
      <c r="J68" s="143"/>
      <c r="N68" s="38"/>
      <c r="O68" s="38"/>
      <c r="P68" s="38"/>
      <c r="Q68" s="38"/>
      <c r="R68" s="38"/>
      <c r="S68" s="38"/>
    </row>
    <row r="69" spans="2:19" x14ac:dyDescent="0.2">
      <c r="B69" s="143"/>
      <c r="C69" s="143"/>
      <c r="D69" s="143"/>
      <c r="E69" s="143"/>
      <c r="F69" s="143"/>
      <c r="G69" s="143"/>
      <c r="H69" s="143"/>
      <c r="I69" s="143"/>
      <c r="J69" s="143"/>
      <c r="N69" s="38"/>
      <c r="O69" s="38"/>
      <c r="P69" s="38"/>
      <c r="Q69" s="38"/>
      <c r="R69" s="38"/>
      <c r="S69" s="38"/>
    </row>
    <row r="70" spans="2:19" x14ac:dyDescent="0.2">
      <c r="B70" s="143"/>
      <c r="C70" s="143"/>
      <c r="D70" s="143"/>
      <c r="E70" s="143"/>
      <c r="F70" s="143"/>
      <c r="G70" s="143"/>
      <c r="H70" s="143"/>
      <c r="I70" s="143"/>
      <c r="J70" s="143"/>
      <c r="N70" s="38"/>
      <c r="O70" s="38"/>
      <c r="P70" s="38"/>
      <c r="Q70" s="38"/>
      <c r="R70" s="38"/>
      <c r="S70" s="38"/>
    </row>
    <row r="71" spans="2:19" x14ac:dyDescent="0.2">
      <c r="B71" s="143"/>
      <c r="C71" s="143"/>
      <c r="D71" s="143"/>
      <c r="E71" s="143"/>
      <c r="F71" s="143"/>
      <c r="G71" s="143"/>
      <c r="H71" s="143"/>
      <c r="I71" s="143"/>
      <c r="J71" s="143"/>
      <c r="N71" s="38"/>
      <c r="O71" s="38"/>
      <c r="P71" s="38"/>
      <c r="Q71" s="38"/>
      <c r="R71" s="38"/>
      <c r="S71" s="38"/>
    </row>
    <row r="72" spans="2:19" x14ac:dyDescent="0.2">
      <c r="B72" s="143"/>
      <c r="C72" s="143"/>
      <c r="D72" s="143"/>
      <c r="E72" s="143"/>
      <c r="F72" s="143"/>
      <c r="G72" s="143"/>
      <c r="H72" s="143"/>
      <c r="I72" s="143"/>
      <c r="J72" s="143"/>
      <c r="N72" s="38"/>
      <c r="O72" s="38"/>
      <c r="P72" s="38"/>
      <c r="Q72" s="38"/>
      <c r="R72" s="38"/>
      <c r="S72" s="38"/>
    </row>
    <row r="73" spans="2:19" x14ac:dyDescent="0.2">
      <c r="B73" s="143"/>
      <c r="C73" s="143"/>
      <c r="D73" s="143"/>
      <c r="E73" s="143"/>
      <c r="F73" s="143"/>
      <c r="G73" s="143"/>
      <c r="H73" s="143"/>
      <c r="I73" s="143"/>
      <c r="J73" s="143"/>
      <c r="N73" s="38"/>
      <c r="O73" s="38"/>
      <c r="P73" s="38"/>
      <c r="Q73" s="38"/>
      <c r="R73" s="38"/>
      <c r="S73" s="38"/>
    </row>
    <row r="74" spans="2:19" x14ac:dyDescent="0.2">
      <c r="B74" s="143"/>
      <c r="C74" s="143"/>
      <c r="D74" s="143"/>
      <c r="E74" s="143"/>
      <c r="F74" s="143"/>
      <c r="G74" s="143"/>
      <c r="H74" s="143"/>
      <c r="I74" s="143"/>
      <c r="J74" s="143"/>
      <c r="N74" s="38"/>
      <c r="O74" s="38"/>
      <c r="P74" s="38"/>
      <c r="Q74" s="38"/>
      <c r="R74" s="38"/>
      <c r="S74" s="38"/>
    </row>
    <row r="75" spans="2:19" x14ac:dyDescent="0.2">
      <c r="B75" s="143"/>
      <c r="C75" s="143"/>
      <c r="D75" s="143"/>
      <c r="E75" s="143"/>
      <c r="F75" s="143"/>
      <c r="G75" s="143"/>
      <c r="H75" s="143"/>
      <c r="I75" s="143"/>
      <c r="J75" s="143"/>
      <c r="N75" s="38"/>
      <c r="O75" s="38"/>
      <c r="P75" s="38"/>
      <c r="Q75" s="38"/>
      <c r="R75" s="38"/>
      <c r="S75" s="38"/>
    </row>
    <row r="76" spans="2:19" x14ac:dyDescent="0.2">
      <c r="B76" s="143"/>
      <c r="C76" s="143"/>
      <c r="D76" s="143"/>
      <c r="E76" s="143"/>
      <c r="F76" s="143"/>
      <c r="G76" s="143"/>
      <c r="H76" s="143"/>
      <c r="I76" s="143"/>
      <c r="J76" s="143"/>
      <c r="N76" s="38"/>
      <c r="O76" s="38"/>
      <c r="P76" s="38"/>
      <c r="Q76" s="38"/>
      <c r="R76" s="38"/>
      <c r="S76" s="38"/>
    </row>
    <row r="77" spans="2:19" x14ac:dyDescent="0.2">
      <c r="B77" s="143"/>
      <c r="C77" s="143"/>
      <c r="D77" s="143"/>
      <c r="E77" s="143"/>
      <c r="F77" s="143"/>
      <c r="G77" s="143"/>
      <c r="H77" s="143"/>
      <c r="I77" s="143"/>
      <c r="J77" s="143"/>
      <c r="N77" s="38"/>
      <c r="O77" s="38"/>
      <c r="P77" s="38"/>
      <c r="Q77" s="38"/>
      <c r="R77" s="38"/>
      <c r="S77" s="38"/>
    </row>
    <row r="78" spans="2:19" x14ac:dyDescent="0.2">
      <c r="B78" s="143"/>
      <c r="C78" s="143"/>
      <c r="D78" s="143"/>
      <c r="E78" s="143"/>
      <c r="F78" s="143"/>
      <c r="G78" s="143"/>
      <c r="H78" s="143"/>
      <c r="I78" s="143"/>
      <c r="J78" s="143"/>
      <c r="N78" s="38"/>
      <c r="O78" s="38"/>
      <c r="P78" s="38"/>
      <c r="Q78" s="38"/>
      <c r="R78" s="38"/>
      <c r="S78" s="38"/>
    </row>
    <row r="79" spans="2:19" x14ac:dyDescent="0.2">
      <c r="B79" s="143"/>
      <c r="C79" s="143"/>
      <c r="D79" s="143"/>
      <c r="E79" s="143"/>
      <c r="F79" s="143"/>
      <c r="G79" s="143"/>
      <c r="H79" s="143"/>
      <c r="I79" s="143"/>
      <c r="J79" s="143"/>
      <c r="N79" s="38"/>
      <c r="O79" s="38"/>
      <c r="P79" s="38"/>
      <c r="Q79" s="38"/>
      <c r="R79" s="38"/>
      <c r="S79" s="38"/>
    </row>
    <row r="80" spans="2:19" x14ac:dyDescent="0.2">
      <c r="B80" s="143"/>
      <c r="C80" s="143"/>
      <c r="D80" s="143"/>
      <c r="E80" s="143"/>
      <c r="F80" s="143"/>
      <c r="G80" s="143"/>
      <c r="H80" s="143"/>
      <c r="I80" s="143"/>
      <c r="J80" s="143"/>
      <c r="N80" s="38"/>
      <c r="O80" s="38"/>
      <c r="P80" s="38"/>
      <c r="Q80" s="38"/>
      <c r="R80" s="38"/>
      <c r="S80" s="38"/>
    </row>
    <row r="81" spans="2:19" x14ac:dyDescent="0.2">
      <c r="B81" s="143"/>
      <c r="C81" s="143"/>
      <c r="D81" s="143"/>
      <c r="E81" s="143"/>
      <c r="F81" s="143"/>
      <c r="G81" s="143"/>
      <c r="H81" s="143"/>
      <c r="I81" s="143"/>
      <c r="J81" s="143"/>
      <c r="N81" s="38"/>
      <c r="O81" s="38"/>
      <c r="P81" s="38"/>
      <c r="Q81" s="38"/>
      <c r="R81" s="38"/>
      <c r="S81" s="38"/>
    </row>
    <row r="82" spans="2:19" x14ac:dyDescent="0.2">
      <c r="B82" s="143"/>
      <c r="C82" s="143"/>
      <c r="D82" s="143"/>
      <c r="E82" s="143"/>
      <c r="F82" s="143"/>
      <c r="G82" s="143"/>
      <c r="H82" s="143"/>
      <c r="I82" s="143"/>
      <c r="J82" s="143"/>
      <c r="N82" s="38"/>
      <c r="O82" s="38"/>
      <c r="P82" s="38"/>
      <c r="Q82" s="38"/>
      <c r="R82" s="38"/>
      <c r="S82" s="38"/>
    </row>
    <row r="83" spans="2:19" x14ac:dyDescent="0.2">
      <c r="B83" s="143"/>
      <c r="C83" s="143"/>
      <c r="D83" s="143"/>
      <c r="E83" s="143"/>
      <c r="F83" s="143"/>
      <c r="G83" s="143"/>
      <c r="H83" s="143"/>
      <c r="I83" s="143"/>
      <c r="J83" s="143"/>
      <c r="N83" s="38"/>
      <c r="O83" s="38"/>
      <c r="P83" s="38"/>
      <c r="Q83" s="38"/>
      <c r="R83" s="38"/>
      <c r="S83" s="38"/>
    </row>
    <row r="84" spans="2:19" x14ac:dyDescent="0.2">
      <c r="B84" s="143"/>
      <c r="C84" s="143"/>
      <c r="D84" s="143"/>
      <c r="E84" s="143"/>
      <c r="F84" s="143"/>
      <c r="G84" s="143"/>
      <c r="H84" s="143"/>
      <c r="I84" s="143"/>
      <c r="J84" s="143"/>
      <c r="N84" s="38"/>
      <c r="O84" s="38"/>
      <c r="P84" s="38"/>
      <c r="Q84" s="38"/>
      <c r="R84" s="38"/>
      <c r="S84" s="38"/>
    </row>
    <row r="85" spans="2:19" x14ac:dyDescent="0.2">
      <c r="B85" s="143"/>
      <c r="C85" s="143"/>
      <c r="D85" s="143"/>
      <c r="E85" s="143"/>
      <c r="F85" s="143"/>
      <c r="G85" s="143"/>
      <c r="H85" s="143"/>
      <c r="I85" s="143"/>
      <c r="J85" s="143"/>
      <c r="N85" s="38"/>
      <c r="O85" s="38"/>
      <c r="P85" s="38"/>
      <c r="Q85" s="38"/>
      <c r="R85" s="38"/>
      <c r="S85" s="38"/>
    </row>
    <row r="86" spans="2:19" x14ac:dyDescent="0.2">
      <c r="B86" s="143"/>
      <c r="C86" s="143"/>
      <c r="D86" s="143"/>
      <c r="E86" s="143"/>
      <c r="F86" s="143"/>
      <c r="G86" s="143"/>
      <c r="H86" s="143"/>
      <c r="I86" s="143"/>
      <c r="J86" s="143"/>
      <c r="N86" s="38"/>
      <c r="O86" s="38"/>
      <c r="P86" s="38"/>
      <c r="Q86" s="38"/>
      <c r="R86" s="38"/>
      <c r="S86" s="38"/>
    </row>
    <row r="87" spans="2:19" x14ac:dyDescent="0.2">
      <c r="B87" s="143"/>
      <c r="C87" s="143"/>
      <c r="D87" s="143"/>
      <c r="E87" s="143"/>
      <c r="F87" s="143"/>
      <c r="G87" s="143"/>
      <c r="H87" s="143"/>
      <c r="I87" s="143"/>
      <c r="J87" s="143"/>
      <c r="N87" s="38"/>
      <c r="O87" s="38"/>
      <c r="P87" s="38"/>
      <c r="Q87" s="38"/>
      <c r="R87" s="38"/>
      <c r="S87" s="38"/>
    </row>
    <row r="88" spans="2:19" x14ac:dyDescent="0.2">
      <c r="B88" s="143"/>
      <c r="C88" s="143"/>
      <c r="D88" s="143"/>
      <c r="E88" s="143"/>
      <c r="F88" s="143"/>
      <c r="G88" s="143"/>
      <c r="H88" s="143"/>
      <c r="I88" s="143"/>
      <c r="J88" s="143"/>
      <c r="N88" s="38"/>
      <c r="O88" s="38"/>
      <c r="P88" s="38"/>
      <c r="Q88" s="38"/>
      <c r="R88" s="38"/>
      <c r="S88" s="38"/>
    </row>
    <row r="89" spans="2:19" x14ac:dyDescent="0.2">
      <c r="B89" s="143"/>
      <c r="C89" s="143"/>
      <c r="D89" s="143"/>
      <c r="E89" s="143"/>
      <c r="F89" s="143"/>
      <c r="G89" s="143"/>
      <c r="H89" s="143"/>
      <c r="I89" s="143"/>
      <c r="J89" s="143"/>
      <c r="N89" s="38"/>
      <c r="O89" s="38"/>
      <c r="P89" s="38"/>
      <c r="Q89" s="38"/>
      <c r="R89" s="38"/>
      <c r="S89" s="38"/>
    </row>
    <row r="90" spans="2:19" x14ac:dyDescent="0.2">
      <c r="B90" s="143"/>
      <c r="C90" s="143"/>
      <c r="D90" s="143"/>
      <c r="E90" s="143"/>
      <c r="F90" s="143"/>
      <c r="G90" s="143"/>
      <c r="H90" s="143"/>
      <c r="I90" s="143"/>
      <c r="J90" s="143"/>
      <c r="N90" s="38"/>
      <c r="O90" s="38"/>
      <c r="P90" s="38"/>
      <c r="Q90" s="38"/>
      <c r="R90" s="38"/>
      <c r="S90" s="38"/>
    </row>
    <row r="91" spans="2:19" x14ac:dyDescent="0.2">
      <c r="B91" s="143"/>
      <c r="C91" s="143"/>
      <c r="D91" s="143"/>
      <c r="E91" s="143"/>
      <c r="F91" s="143"/>
      <c r="G91" s="143"/>
      <c r="H91" s="143"/>
      <c r="I91" s="143"/>
      <c r="J91" s="143"/>
      <c r="N91" s="38"/>
      <c r="O91" s="38"/>
      <c r="P91" s="38"/>
      <c r="Q91" s="38"/>
      <c r="R91" s="38"/>
      <c r="S91" s="38"/>
    </row>
    <row r="92" spans="2:19" x14ac:dyDescent="0.2">
      <c r="B92" s="143"/>
      <c r="C92" s="143"/>
      <c r="D92" s="143"/>
      <c r="E92" s="143"/>
      <c r="F92" s="143"/>
      <c r="G92" s="143"/>
      <c r="H92" s="143"/>
      <c r="I92" s="143"/>
      <c r="J92" s="143"/>
      <c r="N92" s="38"/>
      <c r="O92" s="38"/>
      <c r="P92" s="38"/>
      <c r="Q92" s="38"/>
      <c r="R92" s="38"/>
      <c r="S92" s="38"/>
    </row>
    <row r="93" spans="2:19" x14ac:dyDescent="0.2">
      <c r="B93" s="143"/>
      <c r="C93" s="143"/>
      <c r="D93" s="143"/>
      <c r="E93" s="143"/>
      <c r="F93" s="143"/>
      <c r="G93" s="143"/>
      <c r="H93" s="143"/>
      <c r="I93" s="143"/>
      <c r="J93" s="143"/>
      <c r="N93" s="38"/>
      <c r="O93" s="38"/>
      <c r="P93" s="38"/>
      <c r="Q93" s="38"/>
      <c r="R93" s="38"/>
      <c r="S93" s="38"/>
    </row>
    <row r="94" spans="2:19" x14ac:dyDescent="0.2">
      <c r="B94" s="143"/>
      <c r="C94" s="143"/>
      <c r="D94" s="143"/>
      <c r="E94" s="143"/>
      <c r="F94" s="143"/>
      <c r="G94" s="143"/>
      <c r="H94" s="143"/>
      <c r="I94" s="143"/>
      <c r="J94" s="143"/>
      <c r="N94" s="38"/>
      <c r="O94" s="38"/>
      <c r="P94" s="38"/>
      <c r="Q94" s="38"/>
      <c r="R94" s="38"/>
      <c r="S94" s="38"/>
    </row>
    <row r="95" spans="2:19" x14ac:dyDescent="0.2">
      <c r="B95" s="143"/>
      <c r="C95" s="143"/>
      <c r="D95" s="143"/>
      <c r="E95" s="143"/>
      <c r="F95" s="143"/>
      <c r="G95" s="143"/>
      <c r="H95" s="143"/>
      <c r="I95" s="143"/>
      <c r="J95" s="143"/>
      <c r="N95" s="38"/>
      <c r="O95" s="38"/>
      <c r="P95" s="38"/>
      <c r="Q95" s="38"/>
      <c r="R95" s="38"/>
      <c r="S95" s="38"/>
    </row>
    <row r="96" spans="2:19" x14ac:dyDescent="0.2">
      <c r="B96" s="143"/>
      <c r="C96" s="143"/>
      <c r="D96" s="143"/>
      <c r="E96" s="143"/>
      <c r="F96" s="143"/>
      <c r="G96" s="143"/>
      <c r="H96" s="143"/>
      <c r="I96" s="143"/>
      <c r="J96" s="143"/>
      <c r="N96" s="38"/>
      <c r="O96" s="38"/>
      <c r="P96" s="38"/>
      <c r="Q96" s="38"/>
      <c r="R96" s="38"/>
      <c r="S96" s="38"/>
    </row>
    <row r="97" spans="2:19" x14ac:dyDescent="0.2">
      <c r="B97" s="143"/>
      <c r="C97" s="143"/>
      <c r="D97" s="143"/>
      <c r="E97" s="143"/>
      <c r="F97" s="143"/>
      <c r="G97" s="143"/>
      <c r="H97" s="143"/>
      <c r="I97" s="143"/>
      <c r="J97" s="143"/>
      <c r="N97" s="38"/>
      <c r="O97" s="38"/>
      <c r="P97" s="38"/>
      <c r="Q97" s="38"/>
      <c r="R97" s="38"/>
      <c r="S97" s="38"/>
    </row>
    <row r="98" spans="2:19" x14ac:dyDescent="0.2">
      <c r="B98" s="143"/>
      <c r="C98" s="143"/>
      <c r="D98" s="143"/>
      <c r="E98" s="143"/>
      <c r="F98" s="143"/>
      <c r="G98" s="143"/>
      <c r="H98" s="143"/>
      <c r="I98" s="143"/>
      <c r="J98" s="143"/>
      <c r="N98" s="38"/>
      <c r="O98" s="38"/>
      <c r="P98" s="38"/>
      <c r="Q98" s="38"/>
      <c r="R98" s="38"/>
      <c r="S98" s="38"/>
    </row>
    <row r="99" spans="2:19" x14ac:dyDescent="0.2">
      <c r="B99" s="143"/>
      <c r="C99" s="143"/>
      <c r="D99" s="143"/>
      <c r="E99" s="143"/>
      <c r="F99" s="143"/>
      <c r="G99" s="143"/>
      <c r="H99" s="143"/>
      <c r="I99" s="143"/>
      <c r="J99" s="143"/>
      <c r="N99" s="38"/>
      <c r="O99" s="38"/>
      <c r="P99" s="38"/>
      <c r="Q99" s="38"/>
      <c r="R99" s="38"/>
      <c r="S99" s="38"/>
    </row>
    <row r="100" spans="2:19" x14ac:dyDescent="0.2">
      <c r="B100" s="143"/>
      <c r="C100" s="143"/>
      <c r="D100" s="143"/>
      <c r="E100" s="143"/>
      <c r="F100" s="143"/>
      <c r="G100" s="143"/>
      <c r="H100" s="143"/>
      <c r="I100" s="143"/>
      <c r="J100" s="143"/>
      <c r="N100" s="38"/>
      <c r="O100" s="38"/>
      <c r="P100" s="38"/>
      <c r="Q100" s="38"/>
      <c r="R100" s="38"/>
      <c r="S100" s="38"/>
    </row>
    <row r="101" spans="2:19" x14ac:dyDescent="0.2">
      <c r="B101" s="143"/>
      <c r="C101" s="143"/>
      <c r="D101" s="143"/>
      <c r="E101" s="143"/>
      <c r="F101" s="143"/>
      <c r="G101" s="143"/>
      <c r="H101" s="143"/>
      <c r="I101" s="143"/>
      <c r="J101" s="143"/>
      <c r="N101" s="38"/>
      <c r="O101" s="38"/>
      <c r="P101" s="38"/>
      <c r="Q101" s="38"/>
      <c r="R101" s="38"/>
      <c r="S101" s="38"/>
    </row>
    <row r="102" spans="2:19" x14ac:dyDescent="0.2">
      <c r="B102" s="143"/>
      <c r="C102" s="143"/>
      <c r="D102" s="143"/>
      <c r="E102" s="143"/>
      <c r="F102" s="143"/>
      <c r="G102" s="143"/>
      <c r="H102" s="143"/>
      <c r="I102" s="143"/>
      <c r="J102" s="143"/>
      <c r="N102" s="38"/>
      <c r="O102" s="38"/>
      <c r="P102" s="38"/>
      <c r="Q102" s="38"/>
      <c r="R102" s="38"/>
      <c r="S102" s="38"/>
    </row>
    <row r="103" spans="2:19" x14ac:dyDescent="0.2">
      <c r="B103" s="143"/>
      <c r="C103" s="143"/>
      <c r="D103" s="143"/>
      <c r="E103" s="143"/>
      <c r="F103" s="143"/>
      <c r="G103" s="143"/>
      <c r="H103" s="143"/>
      <c r="I103" s="143"/>
      <c r="J103" s="143"/>
      <c r="N103" s="38"/>
      <c r="O103" s="38"/>
      <c r="P103" s="38"/>
      <c r="Q103" s="38"/>
      <c r="R103" s="38"/>
      <c r="S103" s="38"/>
    </row>
    <row r="104" spans="2:19" x14ac:dyDescent="0.2">
      <c r="B104" s="143"/>
      <c r="C104" s="143"/>
      <c r="D104" s="143"/>
      <c r="E104" s="143"/>
      <c r="F104" s="143"/>
      <c r="G104" s="143"/>
      <c r="H104" s="143"/>
      <c r="I104" s="143"/>
      <c r="J104" s="143"/>
      <c r="N104" s="38"/>
      <c r="O104" s="38"/>
      <c r="P104" s="38"/>
      <c r="Q104" s="38"/>
      <c r="R104" s="38"/>
      <c r="S104" s="38"/>
    </row>
    <row r="105" spans="2:19" x14ac:dyDescent="0.2">
      <c r="B105" s="143"/>
      <c r="C105" s="143"/>
      <c r="D105" s="143"/>
      <c r="E105" s="143"/>
      <c r="F105" s="143"/>
      <c r="G105" s="143"/>
      <c r="H105" s="143"/>
      <c r="I105" s="143"/>
      <c r="J105" s="143"/>
      <c r="N105" s="38"/>
      <c r="O105" s="38"/>
      <c r="P105" s="38"/>
      <c r="Q105" s="38"/>
      <c r="R105" s="38"/>
      <c r="S105" s="38"/>
    </row>
    <row r="106" spans="2:19" x14ac:dyDescent="0.2">
      <c r="B106" s="143"/>
      <c r="C106" s="143"/>
      <c r="D106" s="143"/>
      <c r="E106" s="143"/>
      <c r="F106" s="143"/>
      <c r="G106" s="143"/>
      <c r="H106" s="143"/>
      <c r="I106" s="143"/>
      <c r="J106" s="143"/>
      <c r="N106" s="38"/>
      <c r="O106" s="38"/>
      <c r="P106" s="38"/>
      <c r="Q106" s="38"/>
      <c r="R106" s="38"/>
      <c r="S106" s="38"/>
    </row>
    <row r="107" spans="2:19" x14ac:dyDescent="0.2">
      <c r="B107" s="143"/>
      <c r="C107" s="143"/>
      <c r="D107" s="143"/>
      <c r="E107" s="143"/>
      <c r="F107" s="143"/>
      <c r="G107" s="143"/>
      <c r="H107" s="143"/>
      <c r="I107" s="143"/>
      <c r="J107" s="143"/>
      <c r="N107" s="38"/>
      <c r="O107" s="38"/>
      <c r="P107" s="38"/>
      <c r="Q107" s="38"/>
      <c r="R107" s="38"/>
      <c r="S107" s="38"/>
    </row>
    <row r="108" spans="2:19" x14ac:dyDescent="0.2">
      <c r="B108" s="143"/>
      <c r="C108" s="143"/>
      <c r="D108" s="143"/>
      <c r="E108" s="143"/>
      <c r="F108" s="143"/>
      <c r="G108" s="143"/>
      <c r="H108" s="143"/>
      <c r="I108" s="143"/>
      <c r="J108" s="143"/>
      <c r="N108" s="38"/>
      <c r="O108" s="38"/>
      <c r="P108" s="38"/>
      <c r="Q108" s="38"/>
      <c r="R108" s="38"/>
      <c r="S108" s="38"/>
    </row>
    <row r="109" spans="2:19" x14ac:dyDescent="0.2">
      <c r="B109" s="93"/>
      <c r="C109" s="93"/>
      <c r="D109" s="93"/>
      <c r="E109" s="93"/>
      <c r="F109" s="93"/>
      <c r="G109" s="93"/>
      <c r="H109" s="93"/>
      <c r="I109" s="93"/>
      <c r="J109" s="93"/>
      <c r="N109" s="38"/>
      <c r="O109" s="38"/>
      <c r="P109" s="38"/>
      <c r="Q109" s="38"/>
      <c r="R109" s="38"/>
      <c r="S109" s="38"/>
    </row>
    <row r="110" spans="2:19" x14ac:dyDescent="0.2">
      <c r="B110" s="93"/>
      <c r="C110" s="93"/>
      <c r="D110" s="93"/>
      <c r="E110" s="93"/>
      <c r="F110" s="93"/>
      <c r="G110" s="93"/>
      <c r="H110" s="93"/>
      <c r="I110" s="93"/>
      <c r="J110" s="93"/>
      <c r="N110" s="38"/>
      <c r="O110" s="38"/>
      <c r="P110" s="38"/>
      <c r="Q110" s="38"/>
      <c r="R110" s="38"/>
      <c r="S110" s="38"/>
    </row>
    <row r="111" spans="2:19" x14ac:dyDescent="0.2">
      <c r="B111" s="93"/>
      <c r="C111" s="93"/>
      <c r="D111" s="93"/>
      <c r="E111" s="93"/>
      <c r="F111" s="93"/>
      <c r="G111" s="93"/>
      <c r="H111" s="93"/>
      <c r="I111" s="93"/>
      <c r="J111" s="93"/>
      <c r="N111" s="38"/>
      <c r="O111" s="38"/>
      <c r="P111" s="38"/>
      <c r="Q111" s="38"/>
      <c r="R111" s="38"/>
      <c r="S111" s="38"/>
    </row>
    <row r="112" spans="2:19" x14ac:dyDescent="0.2">
      <c r="B112" s="93"/>
      <c r="C112" s="93"/>
      <c r="D112" s="93"/>
      <c r="E112" s="93"/>
      <c r="F112" s="93"/>
      <c r="G112" s="93"/>
      <c r="H112" s="93"/>
      <c r="I112" s="93"/>
      <c r="J112" s="93"/>
      <c r="N112" s="38"/>
      <c r="O112" s="38"/>
      <c r="P112" s="38"/>
      <c r="Q112" s="38"/>
      <c r="R112" s="38"/>
      <c r="S112" s="38"/>
    </row>
    <row r="113" spans="2:19" x14ac:dyDescent="0.2">
      <c r="B113" s="93"/>
      <c r="C113" s="93"/>
      <c r="D113" s="93"/>
      <c r="E113" s="93"/>
      <c r="F113" s="93"/>
      <c r="G113" s="93"/>
      <c r="H113" s="93"/>
      <c r="I113" s="93"/>
      <c r="J113" s="93"/>
      <c r="N113" s="38"/>
      <c r="O113" s="38"/>
      <c r="P113" s="38"/>
      <c r="Q113" s="38"/>
      <c r="R113" s="38"/>
      <c r="S113" s="38"/>
    </row>
    <row r="114" spans="2:19" x14ac:dyDescent="0.2">
      <c r="B114" s="93"/>
      <c r="C114" s="93"/>
      <c r="D114" s="93"/>
      <c r="E114" s="93"/>
      <c r="F114" s="93"/>
      <c r="G114" s="93"/>
      <c r="H114" s="93"/>
      <c r="I114" s="93"/>
      <c r="J114" s="93"/>
      <c r="N114" s="38"/>
      <c r="O114" s="38"/>
      <c r="P114" s="38"/>
      <c r="Q114" s="38"/>
      <c r="R114" s="38"/>
      <c r="S114" s="38"/>
    </row>
    <row r="115" spans="2:19" x14ac:dyDescent="0.2">
      <c r="B115" s="93"/>
      <c r="C115" s="93"/>
      <c r="D115" s="93"/>
      <c r="E115" s="93"/>
      <c r="F115" s="93"/>
      <c r="G115" s="93"/>
      <c r="H115" s="93"/>
      <c r="I115" s="93"/>
      <c r="J115" s="93"/>
      <c r="N115" s="38"/>
      <c r="O115" s="38"/>
      <c r="P115" s="38"/>
      <c r="Q115" s="38"/>
      <c r="R115" s="38"/>
      <c r="S115" s="38"/>
    </row>
    <row r="116" spans="2:19" x14ac:dyDescent="0.2">
      <c r="B116" s="93"/>
      <c r="C116" s="93"/>
      <c r="D116" s="93"/>
      <c r="E116" s="93"/>
      <c r="F116" s="93"/>
      <c r="G116" s="93"/>
      <c r="H116" s="93"/>
      <c r="I116" s="93"/>
      <c r="J116" s="93"/>
      <c r="N116" s="38"/>
      <c r="O116" s="38"/>
      <c r="P116" s="38"/>
      <c r="Q116" s="38"/>
      <c r="R116" s="38"/>
      <c r="S116" s="38"/>
    </row>
    <row r="117" spans="2:19" x14ac:dyDescent="0.2">
      <c r="B117" s="93"/>
      <c r="C117" s="93"/>
      <c r="D117" s="93"/>
      <c r="E117" s="93"/>
      <c r="F117" s="93"/>
      <c r="G117" s="93"/>
      <c r="H117" s="93"/>
      <c r="I117" s="93"/>
      <c r="J117" s="93"/>
      <c r="N117" s="38"/>
      <c r="O117" s="38"/>
      <c r="P117" s="38"/>
      <c r="Q117" s="38"/>
      <c r="R117" s="38"/>
      <c r="S117" s="38"/>
    </row>
    <row r="118" spans="2:19" x14ac:dyDescent="0.2">
      <c r="B118" s="93"/>
      <c r="C118" s="93"/>
      <c r="D118" s="93"/>
      <c r="E118" s="93"/>
      <c r="F118" s="93"/>
      <c r="G118" s="93"/>
      <c r="H118" s="93"/>
      <c r="I118" s="93"/>
      <c r="J118" s="93"/>
      <c r="N118" s="38"/>
      <c r="O118" s="38"/>
      <c r="P118" s="38"/>
      <c r="Q118" s="38"/>
      <c r="R118" s="38"/>
      <c r="S118" s="38"/>
    </row>
    <row r="119" spans="2:19" x14ac:dyDescent="0.2">
      <c r="B119" s="93"/>
      <c r="C119" s="93"/>
      <c r="D119" s="93"/>
      <c r="E119" s="93"/>
      <c r="F119" s="93"/>
      <c r="G119" s="93"/>
      <c r="H119" s="93"/>
      <c r="I119" s="93"/>
      <c r="J119" s="93"/>
      <c r="N119" s="38"/>
      <c r="O119" s="38"/>
      <c r="P119" s="38"/>
      <c r="Q119" s="38"/>
      <c r="R119" s="38"/>
      <c r="S119" s="38"/>
    </row>
  </sheetData>
  <mergeCells count="10">
    <mergeCell ref="A31:J31"/>
    <mergeCell ref="A2:J2"/>
    <mergeCell ref="E6:J6"/>
    <mergeCell ref="C6:C8"/>
    <mergeCell ref="D6:D8"/>
    <mergeCell ref="E7:E8"/>
    <mergeCell ref="C4:J5"/>
    <mergeCell ref="F7:J7"/>
    <mergeCell ref="A4:A8"/>
    <mergeCell ref="B5:B8"/>
  </mergeCells>
  <phoneticPr fontId="2" type="noConversion"/>
  <printOptions horizontalCentered="1" verticalCentered="1"/>
  <pageMargins left="0.15748031496062992" right="0.15748031496062992" top="0.43307086614173229" bottom="0.15748031496062992" header="0.15748031496062992" footer="0.15748031496062992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view="pageBreakPreview" zoomScale="130" zoomScaleNormal="100" zoomScaleSheetLayoutView="130" workbookViewId="0"/>
  </sheetViews>
  <sheetFormatPr defaultColWidth="9.140625" defaultRowHeight="12.75" x14ac:dyDescent="0.2"/>
  <cols>
    <col min="1" max="1" width="31.42578125" style="4" customWidth="1"/>
    <col min="2" max="2" width="12.28515625" style="49" customWidth="1"/>
    <col min="3" max="3" width="13.85546875" style="4" customWidth="1"/>
    <col min="4" max="4" width="12.140625" style="4" customWidth="1"/>
    <col min="5" max="5" width="14.7109375" style="4" customWidth="1"/>
    <col min="6" max="8" width="10.7109375" style="4" customWidth="1"/>
    <col min="9" max="9" width="11.28515625" style="4" customWidth="1"/>
    <col min="10" max="10" width="10.7109375" style="4" customWidth="1"/>
    <col min="11" max="11" width="11.42578125" style="4" customWidth="1"/>
    <col min="12" max="16384" width="9.140625" style="4"/>
  </cols>
  <sheetData>
    <row r="1" spans="1:11" x14ac:dyDescent="0.2">
      <c r="A1" s="10"/>
      <c r="B1" s="48"/>
      <c r="C1" s="10"/>
      <c r="D1" s="10"/>
      <c r="E1" s="10"/>
      <c r="F1" s="10"/>
      <c r="G1" s="10"/>
      <c r="H1" s="14"/>
      <c r="J1" s="12"/>
    </row>
    <row r="2" spans="1:11" ht="29.25" customHeight="1" x14ac:dyDescent="0.25">
      <c r="A2" s="160" t="s">
        <v>108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 x14ac:dyDescent="0.2">
      <c r="A3" s="10"/>
      <c r="B3" s="48"/>
      <c r="C3" s="10"/>
      <c r="D3" s="10"/>
      <c r="E3" s="10"/>
      <c r="F3" s="10"/>
      <c r="G3" s="10"/>
      <c r="H3" s="10"/>
      <c r="J3" s="26" t="s">
        <v>30</v>
      </c>
    </row>
    <row r="4" spans="1:11" ht="12.75" customHeight="1" x14ac:dyDescent="0.2">
      <c r="A4" s="161"/>
      <c r="B4" s="74" t="s">
        <v>1</v>
      </c>
      <c r="C4" s="164" t="s">
        <v>44</v>
      </c>
      <c r="D4" s="165"/>
      <c r="E4" s="165"/>
      <c r="F4" s="165"/>
      <c r="G4" s="165"/>
      <c r="H4" s="165"/>
      <c r="I4" s="165"/>
      <c r="J4" s="166"/>
    </row>
    <row r="5" spans="1:11" ht="15" customHeight="1" x14ac:dyDescent="0.2">
      <c r="A5" s="161"/>
      <c r="B5" s="172" t="s">
        <v>106</v>
      </c>
      <c r="C5" s="167"/>
      <c r="D5" s="168"/>
      <c r="E5" s="168"/>
      <c r="F5" s="168"/>
      <c r="G5" s="168"/>
      <c r="H5" s="168"/>
      <c r="I5" s="168"/>
      <c r="J5" s="169"/>
    </row>
    <row r="6" spans="1:11" x14ac:dyDescent="0.2">
      <c r="A6" s="161"/>
      <c r="B6" s="172"/>
      <c r="C6" s="162" t="s">
        <v>2</v>
      </c>
      <c r="D6" s="162" t="s">
        <v>3</v>
      </c>
      <c r="E6" s="162" t="s">
        <v>4</v>
      </c>
      <c r="F6" s="162"/>
      <c r="G6" s="162"/>
      <c r="H6" s="162"/>
      <c r="I6" s="162"/>
      <c r="J6" s="162"/>
    </row>
    <row r="7" spans="1:11" ht="12.75" customHeight="1" x14ac:dyDescent="0.2">
      <c r="A7" s="161"/>
      <c r="B7" s="172"/>
      <c r="C7" s="162"/>
      <c r="D7" s="162"/>
      <c r="E7" s="162" t="s">
        <v>31</v>
      </c>
      <c r="F7" s="158" t="s">
        <v>32</v>
      </c>
      <c r="G7" s="158"/>
      <c r="H7" s="158"/>
      <c r="I7" s="158"/>
      <c r="J7" s="158"/>
    </row>
    <row r="8" spans="1:11" x14ac:dyDescent="0.2">
      <c r="A8" s="161"/>
      <c r="B8" s="172"/>
      <c r="C8" s="162"/>
      <c r="D8" s="162"/>
      <c r="E8" s="162"/>
      <c r="F8" s="101" t="s">
        <v>0</v>
      </c>
      <c r="G8" s="101" t="s">
        <v>42</v>
      </c>
      <c r="H8" s="101" t="s">
        <v>43</v>
      </c>
      <c r="I8" s="148" t="s">
        <v>91</v>
      </c>
      <c r="J8" s="101" t="s">
        <v>5</v>
      </c>
    </row>
    <row r="9" spans="1:11" s="49" customFormat="1" x14ac:dyDescent="0.2">
      <c r="A9" s="72" t="s">
        <v>1</v>
      </c>
      <c r="B9" s="109">
        <f>SUM(B11:B14)</f>
        <v>3036.2818802339998</v>
      </c>
      <c r="C9" s="109">
        <f>SUM(C11:C14)</f>
        <v>955.91295218899995</v>
      </c>
      <c r="D9" s="109">
        <f t="shared" ref="D9:J9" si="0">SUM(D11:D14)</f>
        <v>269.422142565</v>
      </c>
      <c r="E9" s="109">
        <f>SUM(E11:E14)</f>
        <v>1810.94678548</v>
      </c>
      <c r="F9" s="109">
        <f t="shared" si="0"/>
        <v>1100.2753984460001</v>
      </c>
      <c r="G9" s="109">
        <f t="shared" si="0"/>
        <v>167.34372327599999</v>
      </c>
      <c r="H9" s="109">
        <f t="shared" si="0"/>
        <v>266.34981120199996</v>
      </c>
      <c r="I9" s="109">
        <f t="shared" si="0"/>
        <v>204.896461117</v>
      </c>
      <c r="J9" s="109">
        <f t="shared" si="0"/>
        <v>72.081391439000001</v>
      </c>
      <c r="K9" s="149"/>
    </row>
    <row r="10" spans="1:11" ht="13.5" customHeight="1" x14ac:dyDescent="0.2">
      <c r="A10" s="82" t="s">
        <v>33</v>
      </c>
      <c r="B10" s="110"/>
      <c r="C10" s="110"/>
      <c r="D10" s="110"/>
      <c r="E10" s="110"/>
      <c r="F10" s="110"/>
      <c r="G10" s="110"/>
      <c r="H10" s="110"/>
      <c r="I10" s="110"/>
      <c r="J10" s="111"/>
    </row>
    <row r="11" spans="1:11" x14ac:dyDescent="0.2">
      <c r="A11" s="69" t="s">
        <v>6</v>
      </c>
      <c r="B11" s="109">
        <f>SUM(C11:E11)</f>
        <v>386.60419614699993</v>
      </c>
      <c r="C11" s="102">
        <f>C18+C24+C30+C36+C42</f>
        <v>296.31371023699995</v>
      </c>
      <c r="D11" s="102">
        <f t="shared" ref="D11:J11" si="1">D18+D24+D30+D36+D42</f>
        <v>10.980465970999999</v>
      </c>
      <c r="E11" s="102">
        <f>SUM(F11:J11)</f>
        <v>79.310019939</v>
      </c>
      <c r="F11" s="102">
        <f t="shared" si="1"/>
        <v>18.960884944</v>
      </c>
      <c r="G11" s="102">
        <f t="shared" si="1"/>
        <v>16.373442645000001</v>
      </c>
      <c r="H11" s="102">
        <f t="shared" si="1"/>
        <v>1.867935203</v>
      </c>
      <c r="I11" s="102">
        <f>I18+I24+I30+I36+I42</f>
        <v>16.955204448</v>
      </c>
      <c r="J11" s="102">
        <f t="shared" si="1"/>
        <v>25.152552698999997</v>
      </c>
    </row>
    <row r="12" spans="1:11" x14ac:dyDescent="0.2">
      <c r="A12" s="69" t="s">
        <v>7</v>
      </c>
      <c r="B12" s="109">
        <f>SUM(C12:E12)</f>
        <v>785.82444566499998</v>
      </c>
      <c r="C12" s="102">
        <f t="shared" ref="C12:J14" si="2">C19+C25+C31+C37+C43</f>
        <v>308.53264377900001</v>
      </c>
      <c r="D12" s="102">
        <f t="shared" si="2"/>
        <v>95.680182608999999</v>
      </c>
      <c r="E12" s="102">
        <f>SUM(F12:J12)</f>
        <v>381.61161927699999</v>
      </c>
      <c r="F12" s="102">
        <f t="shared" si="2"/>
        <v>123.842388844</v>
      </c>
      <c r="G12" s="102">
        <f t="shared" si="2"/>
        <v>58.42984975200001</v>
      </c>
      <c r="H12" s="102">
        <f t="shared" si="2"/>
        <v>164.33103078599999</v>
      </c>
      <c r="I12" s="102">
        <f t="shared" ref="I12" si="3">I19+I25+I31+I37+I43</f>
        <v>6.8719145830000006</v>
      </c>
      <c r="J12" s="102">
        <f t="shared" si="2"/>
        <v>28.136435312000003</v>
      </c>
    </row>
    <row r="13" spans="1:11" x14ac:dyDescent="0.2">
      <c r="A13" s="69" t="s">
        <v>8</v>
      </c>
      <c r="B13" s="109">
        <f t="shared" ref="B13:B14" si="4">SUM(C13:E13)</f>
        <v>740.40581664799993</v>
      </c>
      <c r="C13" s="102">
        <f t="shared" si="2"/>
        <v>152.110535527</v>
      </c>
      <c r="D13" s="102">
        <f t="shared" si="2"/>
        <v>73.540014106000001</v>
      </c>
      <c r="E13" s="102">
        <f>SUM(F13:J13)</f>
        <v>514.75526701499996</v>
      </c>
      <c r="F13" s="102">
        <f t="shared" si="2"/>
        <v>222.794333378</v>
      </c>
      <c r="G13" s="102">
        <f t="shared" si="2"/>
        <v>77.845539149000004</v>
      </c>
      <c r="H13" s="102">
        <f t="shared" si="2"/>
        <v>45.295456625</v>
      </c>
      <c r="I13" s="102">
        <f t="shared" ref="I13" si="5">I20+I26+I32+I38+I44</f>
        <v>159.374690442</v>
      </c>
      <c r="J13" s="102">
        <f t="shared" si="2"/>
        <v>9.4452474209999977</v>
      </c>
    </row>
    <row r="14" spans="1:11" x14ac:dyDescent="0.2">
      <c r="A14" s="68" t="s">
        <v>27</v>
      </c>
      <c r="B14" s="109">
        <f t="shared" si="4"/>
        <v>1123.4474217739998</v>
      </c>
      <c r="C14" s="102">
        <f>C21+C27+C33+C39+C45</f>
        <v>198.95606264599999</v>
      </c>
      <c r="D14" s="102">
        <f t="shared" si="2"/>
        <v>89.221479879</v>
      </c>
      <c r="E14" s="102">
        <f>SUM(F14:J14)</f>
        <v>835.26987924899993</v>
      </c>
      <c r="F14" s="102">
        <f t="shared" si="2"/>
        <v>734.67779127999995</v>
      </c>
      <c r="G14" s="102">
        <f t="shared" si="2"/>
        <v>14.69489173</v>
      </c>
      <c r="H14" s="102">
        <f t="shared" si="2"/>
        <v>54.85538858799999</v>
      </c>
      <c r="I14" s="102">
        <f t="shared" ref="I14" si="6">I21+I27+I33+I39+I45</f>
        <v>21.694651644</v>
      </c>
      <c r="J14" s="102">
        <f t="shared" si="2"/>
        <v>9.3471560069999988</v>
      </c>
    </row>
    <row r="15" spans="1:11" x14ac:dyDescent="0.2">
      <c r="A15" s="86" t="s">
        <v>34</v>
      </c>
      <c r="B15" s="120"/>
      <c r="C15" s="120"/>
      <c r="D15" s="120"/>
      <c r="E15" s="120"/>
      <c r="F15" s="120"/>
      <c r="G15" s="120"/>
      <c r="H15" s="120"/>
      <c r="I15" s="120"/>
      <c r="J15" s="121"/>
    </row>
    <row r="16" spans="1:11" s="49" customFormat="1" x14ac:dyDescent="0.2">
      <c r="A16" s="75" t="s">
        <v>9</v>
      </c>
      <c r="B16" s="109">
        <f>SUM(B18:B21)</f>
        <v>2170.85457</v>
      </c>
      <c r="C16" s="109">
        <f>SUM(C18:C21)</f>
        <v>687.77759000000003</v>
      </c>
      <c r="D16" s="109">
        <f t="shared" ref="D16:J16" si="7">SUM(D18:D21)</f>
        <v>112.02637999999999</v>
      </c>
      <c r="E16" s="109">
        <f t="shared" si="7"/>
        <v>1371.0506</v>
      </c>
      <c r="F16" s="109">
        <f t="shared" si="7"/>
        <v>948.92935</v>
      </c>
      <c r="G16" s="109">
        <f t="shared" si="7"/>
        <v>96.895129999999995</v>
      </c>
      <c r="H16" s="109">
        <f t="shared" si="7"/>
        <v>185.73222000000001</v>
      </c>
      <c r="I16" s="109">
        <f t="shared" si="7"/>
        <v>129.56389999999999</v>
      </c>
      <c r="J16" s="109">
        <f t="shared" si="7"/>
        <v>9.93</v>
      </c>
    </row>
    <row r="17" spans="1:10" ht="13.5" customHeight="1" x14ac:dyDescent="0.2">
      <c r="A17" s="82" t="s">
        <v>33</v>
      </c>
      <c r="B17" s="110"/>
      <c r="C17" s="110"/>
      <c r="D17" s="110"/>
      <c r="E17" s="110"/>
      <c r="F17" s="110"/>
      <c r="G17" s="110"/>
      <c r="H17" s="110"/>
      <c r="I17" s="110"/>
      <c r="J17" s="111"/>
    </row>
    <row r="18" spans="1:10" x14ac:dyDescent="0.2">
      <c r="A18" s="69" t="s">
        <v>6</v>
      </c>
      <c r="B18" s="109">
        <f>SUM(C18:E18)</f>
        <v>285.15606000000002</v>
      </c>
      <c r="C18" s="102">
        <v>243.46048999999999</v>
      </c>
      <c r="D18" s="102">
        <v>7.2401499999999999</v>
      </c>
      <c r="E18" s="102">
        <f>SUM(F18:J18)</f>
        <v>34.455420000000004</v>
      </c>
      <c r="F18" s="102">
        <v>18.451720000000002</v>
      </c>
      <c r="G18" s="102">
        <v>15</v>
      </c>
      <c r="H18" s="102">
        <v>1.0037</v>
      </c>
      <c r="I18" s="102">
        <v>0</v>
      </c>
      <c r="J18" s="154"/>
    </row>
    <row r="19" spans="1:10" x14ac:dyDescent="0.2">
      <c r="A19" s="69" t="s">
        <v>7</v>
      </c>
      <c r="B19" s="109">
        <f t="shared" ref="B19:B20" si="8">SUM(C19:E19)</f>
        <v>578.43359999999996</v>
      </c>
      <c r="C19" s="102">
        <v>286.60118</v>
      </c>
      <c r="D19" s="102">
        <v>83.528120000000001</v>
      </c>
      <c r="E19" s="102">
        <f t="shared" ref="E19:E21" si="9">SUM(F19:J19)</f>
        <v>208.30429999999998</v>
      </c>
      <c r="F19" s="102">
        <v>25.612300000000001</v>
      </c>
      <c r="G19" s="102">
        <v>21.862000000000002</v>
      </c>
      <c r="H19" s="102">
        <v>158.07999999999998</v>
      </c>
      <c r="I19" s="102">
        <v>0.75</v>
      </c>
      <c r="J19" s="154">
        <v>2</v>
      </c>
    </row>
    <row r="20" spans="1:10" x14ac:dyDescent="0.2">
      <c r="A20" s="69" t="s">
        <v>8</v>
      </c>
      <c r="B20" s="109">
        <f t="shared" si="8"/>
        <v>455.21976999999998</v>
      </c>
      <c r="C20" s="102">
        <v>52.814799999999998</v>
      </c>
      <c r="D20" s="102">
        <v>11.865309999999999</v>
      </c>
      <c r="E20" s="102">
        <f t="shared" si="9"/>
        <v>390.53965999999997</v>
      </c>
      <c r="F20" s="102">
        <v>185.42975999999999</v>
      </c>
      <c r="G20" s="102">
        <v>56</v>
      </c>
      <c r="H20" s="102">
        <v>13.866</v>
      </c>
      <c r="I20" s="102">
        <v>128.81389999999999</v>
      </c>
      <c r="J20" s="154">
        <v>6.43</v>
      </c>
    </row>
    <row r="21" spans="1:10" x14ac:dyDescent="0.2">
      <c r="A21" s="68" t="s">
        <v>27</v>
      </c>
      <c r="B21" s="109">
        <f>SUM(C21:E21)</f>
        <v>852.04513999999995</v>
      </c>
      <c r="C21" s="102">
        <v>104.90112000000001</v>
      </c>
      <c r="D21" s="102">
        <v>9.3928000000000011</v>
      </c>
      <c r="E21" s="102">
        <f t="shared" si="9"/>
        <v>737.75121999999999</v>
      </c>
      <c r="F21" s="102">
        <v>719.43556999999998</v>
      </c>
      <c r="G21" s="102">
        <v>4.0331299999999999</v>
      </c>
      <c r="H21" s="102">
        <v>12.78252</v>
      </c>
      <c r="I21" s="102">
        <v>0</v>
      </c>
      <c r="J21" s="154">
        <v>1.5</v>
      </c>
    </row>
    <row r="22" spans="1:10" s="49" customFormat="1" x14ac:dyDescent="0.2">
      <c r="A22" s="75" t="s">
        <v>35</v>
      </c>
      <c r="B22" s="109">
        <f>SUM(B24:B27)</f>
        <v>138.11490132099999</v>
      </c>
      <c r="C22" s="109">
        <f>SUM(C24:C27)</f>
        <v>24.188389807</v>
      </c>
      <c r="D22" s="109">
        <f t="shared" ref="D22:J22" si="10">SUM(D24:D27)</f>
        <v>7.8740118189999997</v>
      </c>
      <c r="E22" s="109">
        <f t="shared" si="10"/>
        <v>106.05249969499999</v>
      </c>
      <c r="F22" s="109">
        <f t="shared" si="10"/>
        <v>48.528103435999995</v>
      </c>
      <c r="G22" s="109">
        <f t="shared" si="10"/>
        <v>27.244703297000001</v>
      </c>
      <c r="H22" s="109">
        <f t="shared" si="10"/>
        <v>9.1201624700000004</v>
      </c>
      <c r="I22" s="109">
        <f t="shared" si="10"/>
        <v>16.807045989000002</v>
      </c>
      <c r="J22" s="109">
        <f t="shared" si="10"/>
        <v>4.3524845030000003</v>
      </c>
    </row>
    <row r="23" spans="1:10" ht="13.5" customHeight="1" x14ac:dyDescent="0.2">
      <c r="A23" s="82" t="s">
        <v>33</v>
      </c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10" x14ac:dyDescent="0.2">
      <c r="A24" s="69" t="s">
        <v>6</v>
      </c>
      <c r="B24" s="109">
        <f>SUM(C24:E24)</f>
        <v>5.1895516720000003</v>
      </c>
      <c r="C24" s="102">
        <v>0.50916494400000001</v>
      </c>
      <c r="D24" s="102">
        <v>0.42987777899999996</v>
      </c>
      <c r="E24" s="102">
        <f>SUM(F24:J24)</f>
        <v>4.2505089490000003</v>
      </c>
      <c r="F24" s="102">
        <v>0.50916494400000001</v>
      </c>
      <c r="G24" s="102">
        <v>0.83910382699999997</v>
      </c>
      <c r="H24" s="102">
        <v>0.81466390999999994</v>
      </c>
      <c r="I24" s="102">
        <v>0</v>
      </c>
      <c r="J24" s="102">
        <v>2.0875762679999998</v>
      </c>
    </row>
    <row r="25" spans="1:10" x14ac:dyDescent="0.2">
      <c r="A25" s="76" t="s">
        <v>7</v>
      </c>
      <c r="B25" s="109">
        <f t="shared" ref="B25:B27" si="11">SUM(C25:E25)</f>
        <v>33.551831286999999</v>
      </c>
      <c r="C25" s="102">
        <v>8.1466390959999995</v>
      </c>
      <c r="D25" s="102">
        <v>5.0867003510000002</v>
      </c>
      <c r="E25" s="102">
        <f>SUM(F25:J25)</f>
        <v>20.318491839999997</v>
      </c>
      <c r="F25" s="102">
        <v>4.0977594660000003</v>
      </c>
      <c r="G25" s="102">
        <v>12.184317099000001</v>
      </c>
      <c r="H25" s="102">
        <v>3.1568226509999997</v>
      </c>
      <c r="I25" s="102">
        <v>0.50916494400000001</v>
      </c>
      <c r="J25" s="102">
        <v>0.37042768000000004</v>
      </c>
    </row>
    <row r="26" spans="1:10" x14ac:dyDescent="0.2">
      <c r="A26" s="76" t="s">
        <v>8</v>
      </c>
      <c r="B26" s="109">
        <f t="shared" si="11"/>
        <v>52.442644987999998</v>
      </c>
      <c r="C26" s="102"/>
      <c r="D26" s="102">
        <v>1.8482687449999999</v>
      </c>
      <c r="E26" s="102">
        <f>SUM(F26:J26)</f>
        <v>50.594376242999999</v>
      </c>
      <c r="F26" s="102">
        <v>29.990141038999997</v>
      </c>
      <c r="G26" s="102">
        <v>3.6450710979999998</v>
      </c>
      <c r="H26" s="102">
        <v>5.1486759089999996</v>
      </c>
      <c r="I26" s="102">
        <v>9.9160076420000003</v>
      </c>
      <c r="J26" s="102">
        <v>1.8944805550000001</v>
      </c>
    </row>
    <row r="27" spans="1:10" x14ac:dyDescent="0.2">
      <c r="A27" s="76" t="s">
        <v>27</v>
      </c>
      <c r="B27" s="109">
        <f t="shared" si="11"/>
        <v>46.930873374000001</v>
      </c>
      <c r="C27" s="102">
        <v>15.532585767</v>
      </c>
      <c r="D27" s="102">
        <v>0.50916494400000001</v>
      </c>
      <c r="E27" s="102">
        <f t="shared" ref="E27" si="12">SUM(F27:J27)</f>
        <v>30.889122663000002</v>
      </c>
      <c r="F27" s="102">
        <v>13.931037987</v>
      </c>
      <c r="G27" s="102">
        <v>10.576211273</v>
      </c>
      <c r="H27" s="102"/>
      <c r="I27" s="102">
        <v>6.3818734030000002</v>
      </c>
      <c r="J27" s="102"/>
    </row>
    <row r="28" spans="1:10" s="49" customFormat="1" x14ac:dyDescent="0.2">
      <c r="A28" s="75" t="s">
        <v>12</v>
      </c>
      <c r="B28" s="109">
        <f>SUM(B30:B33)</f>
        <v>519.40276631999996</v>
      </c>
      <c r="C28" s="109">
        <f>SUM(C30:C33)</f>
        <v>209.17949904800003</v>
      </c>
      <c r="D28" s="109">
        <f t="shared" ref="D28:J28" si="13">SUM(D30:D33)</f>
        <v>111.30530226100001</v>
      </c>
      <c r="E28" s="109">
        <f t="shared" si="13"/>
        <v>198.91796501099998</v>
      </c>
      <c r="F28" s="109">
        <f t="shared" si="13"/>
        <v>41.421884453999994</v>
      </c>
      <c r="G28" s="109">
        <f t="shared" si="13"/>
        <v>29.819771275000004</v>
      </c>
      <c r="H28" s="109">
        <f t="shared" si="13"/>
        <v>71.497428731999989</v>
      </c>
      <c r="I28" s="109">
        <f t="shared" si="13"/>
        <v>41.68837173</v>
      </c>
      <c r="J28" s="109">
        <f t="shared" si="13"/>
        <v>14.490508819999999</v>
      </c>
    </row>
    <row r="29" spans="1:10" ht="13.5" customHeight="1" x14ac:dyDescent="0.2">
      <c r="A29" s="82" t="s">
        <v>33</v>
      </c>
      <c r="B29" s="110"/>
      <c r="C29" s="110"/>
      <c r="D29" s="110"/>
      <c r="E29" s="110"/>
      <c r="F29" s="110"/>
      <c r="G29" s="110"/>
      <c r="H29" s="110"/>
      <c r="I29" s="110"/>
      <c r="J29" s="111"/>
    </row>
    <row r="30" spans="1:10" x14ac:dyDescent="0.2">
      <c r="A30" s="69" t="s">
        <v>6</v>
      </c>
      <c r="B30" s="109">
        <f>SUM(C30:E30)</f>
        <v>74.315841536999997</v>
      </c>
      <c r="C30" s="102">
        <v>49.864723179000002</v>
      </c>
      <c r="D30" s="102">
        <v>2.813535152</v>
      </c>
      <c r="E30" s="102">
        <f>SUM(F30:J30)</f>
        <v>21.637583205999999</v>
      </c>
      <c r="F30" s="102"/>
      <c r="G30" s="102"/>
      <c r="H30" s="102">
        <v>4.9571292999999995E-2</v>
      </c>
      <c r="I30" s="102">
        <v>16.423002986</v>
      </c>
      <c r="J30" s="102">
        <v>5.1650089269999997</v>
      </c>
    </row>
    <row r="31" spans="1:10" x14ac:dyDescent="0.2">
      <c r="A31" s="69" t="s">
        <v>7</v>
      </c>
      <c r="B31" s="109">
        <f t="shared" ref="B31:B33" si="14">SUM(C31:E31)</f>
        <v>77.689097515</v>
      </c>
      <c r="C31" s="102">
        <v>13.784824683000002</v>
      </c>
      <c r="D31" s="102">
        <v>1.7589813679999999</v>
      </c>
      <c r="E31" s="102">
        <f t="shared" ref="E31:E33" si="15">SUM(F31:J31)</f>
        <v>62.145291464000003</v>
      </c>
      <c r="F31" s="102">
        <v>40.538172214999996</v>
      </c>
      <c r="G31" s="102">
        <v>11.533752767000001</v>
      </c>
      <c r="H31" s="102">
        <v>3.0942081349999997</v>
      </c>
      <c r="I31" s="102">
        <v>5.6127496390000005</v>
      </c>
      <c r="J31" s="102">
        <v>1.366408708</v>
      </c>
    </row>
    <row r="32" spans="1:10" x14ac:dyDescent="0.2">
      <c r="A32" s="69" t="s">
        <v>8</v>
      </c>
      <c r="B32" s="109">
        <f t="shared" si="14"/>
        <v>159.71345875100002</v>
      </c>
      <c r="C32" s="102">
        <v>68.971000000000004</v>
      </c>
      <c r="D32" s="102">
        <v>27.472090823000002</v>
      </c>
      <c r="E32" s="102">
        <f t="shared" si="15"/>
        <v>63.270367928000006</v>
      </c>
      <c r="F32" s="102"/>
      <c r="G32" s="102">
        <v>18.200468051000001</v>
      </c>
      <c r="H32" s="102">
        <v>26.280780716000002</v>
      </c>
      <c r="I32" s="102">
        <v>18.677183982999999</v>
      </c>
      <c r="J32" s="102">
        <v>0.111935178</v>
      </c>
    </row>
    <row r="33" spans="1:10" x14ac:dyDescent="0.2">
      <c r="A33" s="73" t="s">
        <v>27</v>
      </c>
      <c r="B33" s="109">
        <f t="shared" si="14"/>
        <v>207.684368517</v>
      </c>
      <c r="C33" s="102">
        <v>76.558951186000002</v>
      </c>
      <c r="D33" s="102">
        <v>79.260694917999999</v>
      </c>
      <c r="E33" s="102">
        <f t="shared" si="15"/>
        <v>51.864722412999996</v>
      </c>
      <c r="F33" s="102">
        <v>0.88371223900000007</v>
      </c>
      <c r="G33" s="102">
        <v>8.5550456999999996E-2</v>
      </c>
      <c r="H33" s="102">
        <v>42.072868587999992</v>
      </c>
      <c r="I33" s="102">
        <v>0.97543512199999993</v>
      </c>
      <c r="J33" s="102">
        <v>7.8471560069999997</v>
      </c>
    </row>
    <row r="34" spans="1:10" s="49" customFormat="1" x14ac:dyDescent="0.2">
      <c r="A34" s="75" t="s">
        <v>36</v>
      </c>
      <c r="B34" s="109">
        <f>SUM(B36:B39)</f>
        <v>147.132832248</v>
      </c>
      <c r="C34" s="109">
        <f>SUM(C36:C39)</f>
        <v>34.767473334000002</v>
      </c>
      <c r="D34" s="109">
        <f t="shared" ref="D34:J34" si="16">SUM(D36:D39)</f>
        <v>32.761669296000001</v>
      </c>
      <c r="E34" s="109">
        <f t="shared" si="16"/>
        <v>79.603689618000004</v>
      </c>
      <c r="F34" s="109">
        <f t="shared" si="16"/>
        <v>8.0416282169999995</v>
      </c>
      <c r="G34" s="109">
        <f t="shared" si="16"/>
        <v>13.384118704</v>
      </c>
      <c r="H34" s="109">
        <f t="shared" si="16"/>
        <v>0</v>
      </c>
      <c r="I34" s="109">
        <f t="shared" si="16"/>
        <v>14.869544581</v>
      </c>
      <c r="J34" s="109">
        <f t="shared" si="16"/>
        <v>43.308398116000006</v>
      </c>
    </row>
    <row r="35" spans="1:10" ht="15" customHeight="1" x14ac:dyDescent="0.2">
      <c r="A35" s="83" t="s">
        <v>33</v>
      </c>
      <c r="B35" s="118"/>
      <c r="C35" s="118"/>
      <c r="D35" s="118"/>
      <c r="E35" s="118"/>
      <c r="F35" s="118"/>
      <c r="G35" s="118"/>
      <c r="H35" s="118"/>
      <c r="I35" s="118"/>
      <c r="J35" s="119"/>
    </row>
    <row r="36" spans="1:10" x14ac:dyDescent="0.2">
      <c r="A36" s="69" t="s">
        <v>6</v>
      </c>
      <c r="B36" s="109">
        <f>SUM(C36:E36)</f>
        <v>21.942742938000002</v>
      </c>
      <c r="C36" s="102">
        <v>2.479332114</v>
      </c>
      <c r="D36" s="102">
        <v>0.49690303999999996</v>
      </c>
      <c r="E36" s="102">
        <f>SUM(F36:J36)</f>
        <v>18.966507784000001</v>
      </c>
      <c r="F36" s="102"/>
      <c r="G36" s="102">
        <v>0.53433881799999994</v>
      </c>
      <c r="H36" s="102"/>
      <c r="I36" s="102">
        <v>0.53220146199999996</v>
      </c>
      <c r="J36" s="102">
        <v>17.899967503999999</v>
      </c>
    </row>
    <row r="37" spans="1:10" x14ac:dyDescent="0.2">
      <c r="A37" s="69" t="s">
        <v>7</v>
      </c>
      <c r="B37" s="109">
        <f t="shared" ref="B37:B39" si="17">SUM(C37:E37)</f>
        <v>45.009153154000003</v>
      </c>
      <c r="C37" s="102"/>
      <c r="D37" s="102">
        <v>0.14561718099999998</v>
      </c>
      <c r="E37" s="102">
        <f t="shared" ref="E37:E39" si="18">SUM(F37:J37)</f>
        <v>44.863535973000005</v>
      </c>
      <c r="F37" s="102">
        <v>7.6141571629999998</v>
      </c>
      <c r="G37" s="102">
        <v>12.849779886</v>
      </c>
      <c r="H37" s="102"/>
      <c r="I37" s="102">
        <v>0</v>
      </c>
      <c r="J37" s="102">
        <v>24.399598924000003</v>
      </c>
    </row>
    <row r="38" spans="1:10" x14ac:dyDescent="0.2">
      <c r="A38" s="69" t="s">
        <v>8</v>
      </c>
      <c r="B38" s="109">
        <f t="shared" si="17"/>
        <v>63.393896273000003</v>
      </c>
      <c r="C38" s="102">
        <v>30.324735527000001</v>
      </c>
      <c r="D38" s="102">
        <v>32.060329058000001</v>
      </c>
      <c r="E38" s="102">
        <f t="shared" si="18"/>
        <v>1.0088316879999999</v>
      </c>
      <c r="F38" s="102"/>
      <c r="G38" s="102"/>
      <c r="H38" s="102"/>
      <c r="I38" s="102">
        <v>0</v>
      </c>
      <c r="J38" s="102">
        <v>1.0088316879999999</v>
      </c>
    </row>
    <row r="39" spans="1:10" x14ac:dyDescent="0.2">
      <c r="A39" s="68" t="s">
        <v>27</v>
      </c>
      <c r="B39" s="109">
        <f t="shared" si="17"/>
        <v>16.787039882999998</v>
      </c>
      <c r="C39" s="102">
        <v>1.9634056929999999</v>
      </c>
      <c r="D39" s="102">
        <v>5.8820017000000002E-2</v>
      </c>
      <c r="E39" s="102">
        <f t="shared" si="18"/>
        <v>14.764814173</v>
      </c>
      <c r="F39" s="102">
        <v>0.42747105399999996</v>
      </c>
      <c r="G39" s="102"/>
      <c r="H39" s="102"/>
      <c r="I39" s="102">
        <v>14.337343119</v>
      </c>
      <c r="J39" s="102"/>
    </row>
    <row r="40" spans="1:10" x14ac:dyDescent="0.2">
      <c r="A40" s="75" t="s">
        <v>61</v>
      </c>
      <c r="B40" s="109">
        <f>SUM(B42:B45)</f>
        <v>60.776810345000001</v>
      </c>
      <c r="C40" s="109">
        <f>SUM(C42:C45)</f>
        <v>0</v>
      </c>
      <c r="D40" s="109">
        <f t="shared" ref="D40:J40" si="19">SUM(D42:D45)</f>
        <v>5.454779188999999</v>
      </c>
      <c r="E40" s="109">
        <f t="shared" si="19"/>
        <v>55.322031155999994</v>
      </c>
      <c r="F40" s="109">
        <f t="shared" si="19"/>
        <v>53.354432338999999</v>
      </c>
      <c r="G40" s="109">
        <f t="shared" si="19"/>
        <v>0</v>
      </c>
      <c r="H40" s="109">
        <f t="shared" si="19"/>
        <v>0</v>
      </c>
      <c r="I40" s="109">
        <f t="shared" si="19"/>
        <v>1.9675988170000001</v>
      </c>
      <c r="J40" s="109">
        <f t="shared" si="19"/>
        <v>0</v>
      </c>
    </row>
    <row r="41" spans="1:10" x14ac:dyDescent="0.2">
      <c r="A41" s="83" t="s">
        <v>33</v>
      </c>
      <c r="B41" s="118"/>
      <c r="C41" s="118"/>
      <c r="D41" s="118"/>
      <c r="E41" s="118"/>
      <c r="F41" s="118"/>
      <c r="G41" s="118"/>
      <c r="H41" s="118"/>
      <c r="I41" s="118"/>
      <c r="J41" s="119"/>
    </row>
    <row r="42" spans="1:10" x14ac:dyDescent="0.2">
      <c r="A42" s="69" t="s">
        <v>6</v>
      </c>
      <c r="B42" s="109">
        <f>SUM(C42:E42)</f>
        <v>0</v>
      </c>
      <c r="C42" s="102"/>
      <c r="D42" s="102"/>
      <c r="E42" s="102">
        <f>SUM(F42:J42)</f>
        <v>0</v>
      </c>
      <c r="F42" s="102"/>
      <c r="G42" s="102"/>
      <c r="H42" s="102"/>
      <c r="I42" s="102">
        <v>0</v>
      </c>
      <c r="J42" s="102"/>
    </row>
    <row r="43" spans="1:10" x14ac:dyDescent="0.2">
      <c r="A43" s="69" t="s">
        <v>7</v>
      </c>
      <c r="B43" s="109">
        <f t="shared" ref="B43:B45" si="20">SUM(C43:E43)</f>
        <v>51.140763708999998</v>
      </c>
      <c r="C43" s="102"/>
      <c r="D43" s="102">
        <v>5.1607637089999994</v>
      </c>
      <c r="E43" s="102">
        <f t="shared" ref="E43:E45" si="21">SUM(F43:J43)</f>
        <v>45.98</v>
      </c>
      <c r="F43" s="102">
        <v>45.98</v>
      </c>
      <c r="G43" s="102"/>
      <c r="H43" s="102"/>
      <c r="I43" s="102">
        <v>0</v>
      </c>
      <c r="J43" s="102"/>
    </row>
    <row r="44" spans="1:10" x14ac:dyDescent="0.2">
      <c r="A44" s="69" t="s">
        <v>8</v>
      </c>
      <c r="B44" s="109">
        <f t="shared" si="20"/>
        <v>9.6360466359999997</v>
      </c>
      <c r="C44" s="102"/>
      <c r="D44" s="102">
        <v>0.29401548000000005</v>
      </c>
      <c r="E44" s="102">
        <f t="shared" si="21"/>
        <v>9.3420311559999991</v>
      </c>
      <c r="F44" s="102">
        <v>7.3744323389999993</v>
      </c>
      <c r="G44" s="102"/>
      <c r="H44" s="102"/>
      <c r="I44" s="102">
        <v>1.9675988170000001</v>
      </c>
      <c r="J44" s="102"/>
    </row>
    <row r="45" spans="1:10" x14ac:dyDescent="0.2">
      <c r="A45" s="68" t="s">
        <v>27</v>
      </c>
      <c r="B45" s="109">
        <f t="shared" si="20"/>
        <v>0</v>
      </c>
      <c r="C45" s="102"/>
      <c r="D45" s="102"/>
      <c r="E45" s="102">
        <f t="shared" si="21"/>
        <v>0</v>
      </c>
      <c r="F45" s="102"/>
      <c r="G45" s="102"/>
      <c r="H45" s="102"/>
      <c r="I45" s="102">
        <v>0</v>
      </c>
      <c r="J45" s="102"/>
    </row>
    <row r="46" spans="1:10" x14ac:dyDescent="0.2">
      <c r="B46" s="50"/>
      <c r="C46" s="30"/>
      <c r="D46" s="97"/>
      <c r="E46" s="30"/>
      <c r="F46" s="30"/>
      <c r="G46" s="30"/>
      <c r="H46" s="30"/>
      <c r="I46" s="30"/>
      <c r="J46" s="30"/>
    </row>
    <row r="47" spans="1:10" x14ac:dyDescent="0.2"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C48" s="49"/>
      <c r="D48" s="49"/>
      <c r="E48" s="49"/>
      <c r="F48" s="49"/>
      <c r="G48" s="49"/>
      <c r="H48" s="49"/>
      <c r="I48" s="49"/>
      <c r="J48" s="49"/>
    </row>
    <row r="49" spans="3:10" x14ac:dyDescent="0.2">
      <c r="C49" s="49"/>
      <c r="D49" s="49"/>
      <c r="E49" s="49"/>
      <c r="F49" s="49"/>
      <c r="G49" s="49"/>
      <c r="H49" s="49"/>
      <c r="I49" s="49"/>
      <c r="J49" s="49"/>
    </row>
    <row r="50" spans="3:10" x14ac:dyDescent="0.2">
      <c r="C50" s="49"/>
      <c r="D50" s="49"/>
      <c r="E50" s="49"/>
      <c r="F50" s="49"/>
      <c r="G50" s="49"/>
      <c r="H50" s="49"/>
      <c r="I50" s="49"/>
      <c r="J50" s="49"/>
    </row>
    <row r="51" spans="3:10" x14ac:dyDescent="0.2">
      <c r="C51" s="49"/>
      <c r="D51" s="49"/>
      <c r="E51" s="49"/>
      <c r="F51" s="49"/>
      <c r="G51" s="49"/>
      <c r="H51" s="49"/>
      <c r="I51" s="49"/>
      <c r="J51" s="49"/>
    </row>
    <row r="52" spans="3:10" x14ac:dyDescent="0.2">
      <c r="C52" s="49"/>
      <c r="D52" s="49"/>
      <c r="E52" s="49"/>
      <c r="F52" s="49"/>
      <c r="G52" s="49"/>
      <c r="H52" s="49"/>
      <c r="I52" s="49"/>
      <c r="J52" s="49"/>
    </row>
    <row r="53" spans="3:10" x14ac:dyDescent="0.2">
      <c r="C53" s="49"/>
      <c r="D53" s="49"/>
      <c r="E53" s="49"/>
      <c r="F53" s="49"/>
      <c r="G53" s="49"/>
      <c r="H53" s="49"/>
      <c r="I53" s="49"/>
      <c r="J53" s="49"/>
    </row>
    <row r="54" spans="3:10" x14ac:dyDescent="0.2">
      <c r="C54" s="49"/>
      <c r="D54" s="49"/>
      <c r="E54" s="49"/>
      <c r="F54" s="49"/>
      <c r="G54" s="49"/>
      <c r="H54" s="49"/>
      <c r="I54" s="49"/>
      <c r="J54" s="49"/>
    </row>
    <row r="55" spans="3:10" x14ac:dyDescent="0.2">
      <c r="C55" s="49"/>
      <c r="D55" s="49"/>
      <c r="E55" s="49"/>
      <c r="F55" s="49"/>
      <c r="G55" s="49"/>
      <c r="H55" s="49"/>
      <c r="I55" s="49"/>
      <c r="J55" s="49"/>
    </row>
    <row r="56" spans="3:10" x14ac:dyDescent="0.2">
      <c r="C56" s="49"/>
      <c r="D56" s="49"/>
      <c r="E56" s="49"/>
      <c r="F56" s="49"/>
      <c r="G56" s="49"/>
      <c r="H56" s="49"/>
      <c r="I56" s="49"/>
      <c r="J56" s="49"/>
    </row>
    <row r="57" spans="3:10" x14ac:dyDescent="0.2">
      <c r="C57" s="49"/>
      <c r="D57" s="49"/>
      <c r="E57" s="49"/>
      <c r="F57" s="49"/>
      <c r="G57" s="49"/>
      <c r="H57" s="49"/>
      <c r="I57" s="49"/>
      <c r="J57" s="49"/>
    </row>
    <row r="58" spans="3:10" x14ac:dyDescent="0.2">
      <c r="C58" s="49"/>
      <c r="D58" s="49"/>
      <c r="E58" s="49"/>
      <c r="F58" s="49"/>
      <c r="G58" s="49"/>
      <c r="H58" s="49"/>
      <c r="I58" s="49"/>
      <c r="J58" s="49"/>
    </row>
    <row r="59" spans="3:10" x14ac:dyDescent="0.2">
      <c r="C59" s="49"/>
      <c r="D59" s="49"/>
      <c r="E59" s="49"/>
      <c r="F59" s="49"/>
      <c r="G59" s="49"/>
      <c r="H59" s="49"/>
      <c r="I59" s="49"/>
      <c r="J59" s="49"/>
    </row>
    <row r="60" spans="3:10" x14ac:dyDescent="0.2">
      <c r="C60" s="49"/>
      <c r="D60" s="49"/>
      <c r="E60" s="49"/>
      <c r="F60" s="49"/>
      <c r="G60" s="49"/>
      <c r="H60" s="49"/>
      <c r="I60" s="49"/>
      <c r="J60" s="49"/>
    </row>
    <row r="61" spans="3:10" x14ac:dyDescent="0.2">
      <c r="C61" s="49"/>
      <c r="D61" s="49"/>
      <c r="E61" s="49"/>
      <c r="F61" s="49"/>
      <c r="G61" s="49"/>
      <c r="H61" s="49"/>
      <c r="I61" s="49"/>
      <c r="J61" s="49"/>
    </row>
    <row r="62" spans="3:10" x14ac:dyDescent="0.2">
      <c r="C62" s="49"/>
      <c r="D62" s="49"/>
      <c r="E62" s="49"/>
      <c r="F62" s="49"/>
      <c r="G62" s="49"/>
      <c r="H62" s="49"/>
      <c r="I62" s="49"/>
      <c r="J62" s="49"/>
    </row>
    <row r="63" spans="3:10" x14ac:dyDescent="0.2">
      <c r="C63" s="49"/>
      <c r="D63" s="49"/>
      <c r="E63" s="49"/>
      <c r="F63" s="49"/>
      <c r="G63" s="49"/>
      <c r="H63" s="49"/>
      <c r="I63" s="49"/>
      <c r="J63" s="49"/>
    </row>
    <row r="64" spans="3:10" x14ac:dyDescent="0.2">
      <c r="C64" s="49"/>
      <c r="D64" s="49"/>
      <c r="E64" s="49"/>
      <c r="F64" s="49"/>
      <c r="G64" s="49"/>
      <c r="H64" s="49"/>
      <c r="I64" s="49"/>
      <c r="J64" s="49"/>
    </row>
    <row r="65" spans="3:10" x14ac:dyDescent="0.2">
      <c r="C65" s="49"/>
      <c r="D65" s="49"/>
      <c r="E65" s="49"/>
      <c r="F65" s="49"/>
      <c r="G65" s="49"/>
      <c r="H65" s="49"/>
      <c r="I65" s="49"/>
      <c r="J65" s="49"/>
    </row>
    <row r="66" spans="3:10" x14ac:dyDescent="0.2">
      <c r="C66" s="49"/>
      <c r="D66" s="49"/>
      <c r="E66" s="49"/>
      <c r="F66" s="49"/>
      <c r="G66" s="49"/>
      <c r="H66" s="49"/>
      <c r="I66" s="49"/>
      <c r="J66" s="49"/>
    </row>
    <row r="67" spans="3:10" x14ac:dyDescent="0.2">
      <c r="C67" s="49"/>
      <c r="D67" s="49"/>
      <c r="E67" s="49"/>
      <c r="F67" s="49"/>
      <c r="G67" s="49"/>
      <c r="H67" s="49"/>
      <c r="I67" s="49"/>
      <c r="J67" s="49"/>
    </row>
    <row r="68" spans="3:10" x14ac:dyDescent="0.2">
      <c r="C68" s="49"/>
      <c r="D68" s="49"/>
      <c r="E68" s="49"/>
      <c r="F68" s="49"/>
      <c r="G68" s="49"/>
      <c r="H68" s="49"/>
      <c r="I68" s="49"/>
      <c r="J68" s="49"/>
    </row>
    <row r="69" spans="3:10" x14ac:dyDescent="0.2">
      <c r="C69" s="49"/>
      <c r="D69" s="49"/>
      <c r="E69" s="49"/>
      <c r="F69" s="49"/>
      <c r="G69" s="49"/>
      <c r="H69" s="49"/>
      <c r="I69" s="49"/>
      <c r="J69" s="49"/>
    </row>
    <row r="70" spans="3:10" x14ac:dyDescent="0.2">
      <c r="C70" s="49"/>
      <c r="D70" s="49"/>
      <c r="E70" s="49"/>
      <c r="F70" s="49"/>
      <c r="G70" s="49"/>
      <c r="H70" s="49"/>
      <c r="I70" s="49"/>
      <c r="J70" s="49"/>
    </row>
    <row r="71" spans="3:10" x14ac:dyDescent="0.2">
      <c r="C71" s="49"/>
      <c r="D71" s="49"/>
      <c r="E71" s="49"/>
      <c r="F71" s="49"/>
      <c r="G71" s="49"/>
      <c r="H71" s="49"/>
      <c r="I71" s="49"/>
      <c r="J71" s="49"/>
    </row>
    <row r="72" spans="3:10" x14ac:dyDescent="0.2">
      <c r="C72" s="49"/>
      <c r="D72" s="49"/>
      <c r="E72" s="49"/>
      <c r="F72" s="49"/>
      <c r="G72" s="49"/>
      <c r="H72" s="49"/>
      <c r="I72" s="49"/>
      <c r="J72" s="49"/>
    </row>
    <row r="73" spans="3:10" x14ac:dyDescent="0.2">
      <c r="C73" s="49"/>
      <c r="D73" s="49"/>
      <c r="E73" s="49"/>
      <c r="F73" s="49"/>
      <c r="G73" s="49"/>
      <c r="H73" s="49"/>
      <c r="I73" s="49"/>
      <c r="J73" s="49"/>
    </row>
    <row r="74" spans="3:10" x14ac:dyDescent="0.2">
      <c r="C74" s="49"/>
      <c r="D74" s="49"/>
      <c r="E74" s="49"/>
      <c r="F74" s="49"/>
      <c r="G74" s="49"/>
      <c r="H74" s="49"/>
      <c r="I74" s="49"/>
      <c r="J74" s="49"/>
    </row>
    <row r="75" spans="3:10" x14ac:dyDescent="0.2">
      <c r="C75" s="49"/>
      <c r="D75" s="49"/>
      <c r="E75" s="49"/>
      <c r="F75" s="49"/>
      <c r="G75" s="49"/>
      <c r="H75" s="49"/>
      <c r="I75" s="49"/>
      <c r="J75" s="49"/>
    </row>
    <row r="76" spans="3:10" x14ac:dyDescent="0.2">
      <c r="C76" s="49"/>
      <c r="D76" s="49"/>
      <c r="E76" s="49"/>
      <c r="F76" s="49"/>
      <c r="G76" s="49"/>
      <c r="H76" s="49"/>
      <c r="I76" s="49"/>
      <c r="J76" s="49"/>
    </row>
    <row r="77" spans="3:10" x14ac:dyDescent="0.2">
      <c r="C77" s="49"/>
      <c r="D77" s="49"/>
      <c r="E77" s="49"/>
      <c r="F77" s="49"/>
      <c r="G77" s="49"/>
      <c r="H77" s="49"/>
      <c r="I77" s="49"/>
      <c r="J77" s="49"/>
    </row>
    <row r="78" spans="3:10" x14ac:dyDescent="0.2">
      <c r="C78" s="49"/>
      <c r="D78" s="49"/>
      <c r="E78" s="49"/>
      <c r="F78" s="49"/>
      <c r="G78" s="49"/>
      <c r="H78" s="49"/>
      <c r="I78" s="49"/>
      <c r="J78" s="49"/>
    </row>
    <row r="79" spans="3:10" x14ac:dyDescent="0.2">
      <c r="C79" s="49"/>
      <c r="D79" s="49"/>
      <c r="E79" s="49"/>
      <c r="F79" s="49"/>
      <c r="G79" s="49"/>
      <c r="H79" s="49"/>
      <c r="I79" s="49"/>
      <c r="J79" s="49"/>
    </row>
    <row r="80" spans="3:10" x14ac:dyDescent="0.2">
      <c r="C80" s="49"/>
      <c r="D80" s="49"/>
      <c r="E80" s="49"/>
      <c r="F80" s="49"/>
      <c r="G80" s="49"/>
      <c r="H80" s="49"/>
      <c r="I80" s="49"/>
      <c r="J80" s="49"/>
    </row>
    <row r="81" spans="3:10" x14ac:dyDescent="0.2">
      <c r="C81" s="49"/>
      <c r="D81" s="49"/>
      <c r="E81" s="49"/>
      <c r="F81" s="49"/>
      <c r="G81" s="49"/>
      <c r="H81" s="49"/>
      <c r="I81" s="49"/>
      <c r="J81" s="49"/>
    </row>
    <row r="82" spans="3:10" x14ac:dyDescent="0.2">
      <c r="C82" s="49"/>
      <c r="D82" s="49"/>
      <c r="E82" s="49"/>
      <c r="F82" s="49"/>
      <c r="G82" s="49"/>
      <c r="H82" s="49"/>
      <c r="I82" s="49"/>
      <c r="J82" s="49"/>
    </row>
    <row r="83" spans="3:10" x14ac:dyDescent="0.2">
      <c r="C83" s="49"/>
      <c r="D83" s="49"/>
      <c r="E83" s="49"/>
      <c r="F83" s="49"/>
      <c r="G83" s="49"/>
      <c r="H83" s="49"/>
      <c r="I83" s="49"/>
      <c r="J83" s="49"/>
    </row>
    <row r="84" spans="3:10" x14ac:dyDescent="0.2">
      <c r="C84" s="49"/>
      <c r="D84" s="49"/>
      <c r="E84" s="49"/>
      <c r="F84" s="49"/>
      <c r="G84" s="49"/>
      <c r="H84" s="49"/>
      <c r="I84" s="49"/>
      <c r="J84" s="49"/>
    </row>
    <row r="85" spans="3:10" x14ac:dyDescent="0.2">
      <c r="C85" s="49"/>
      <c r="D85" s="49"/>
      <c r="E85" s="49"/>
      <c r="F85" s="49"/>
      <c r="G85" s="49"/>
      <c r="H85" s="49"/>
      <c r="I85" s="49"/>
      <c r="J85" s="49"/>
    </row>
    <row r="86" spans="3:10" x14ac:dyDescent="0.2">
      <c r="C86" s="49"/>
      <c r="D86" s="49"/>
      <c r="E86" s="49"/>
      <c r="F86" s="49"/>
      <c r="G86" s="49"/>
      <c r="H86" s="49"/>
      <c r="I86" s="49"/>
      <c r="J86" s="49"/>
    </row>
    <row r="87" spans="3:10" x14ac:dyDescent="0.2">
      <c r="C87" s="49"/>
      <c r="D87" s="49"/>
      <c r="E87" s="49"/>
      <c r="F87" s="49"/>
      <c r="G87" s="49"/>
      <c r="H87" s="49"/>
      <c r="I87" s="49"/>
      <c r="J87" s="49"/>
    </row>
    <row r="88" spans="3:10" x14ac:dyDescent="0.2">
      <c r="C88" s="49"/>
      <c r="D88" s="49"/>
      <c r="E88" s="49"/>
      <c r="F88" s="49"/>
      <c r="G88" s="49"/>
      <c r="H88" s="49"/>
      <c r="I88" s="49"/>
      <c r="J88" s="49"/>
    </row>
    <row r="89" spans="3:10" x14ac:dyDescent="0.2">
      <c r="C89" s="49"/>
      <c r="D89" s="49"/>
      <c r="E89" s="49"/>
      <c r="F89" s="49"/>
      <c r="G89" s="49"/>
      <c r="H89" s="49"/>
      <c r="I89" s="49"/>
      <c r="J89" s="49"/>
    </row>
    <row r="90" spans="3:10" x14ac:dyDescent="0.2">
      <c r="C90" s="49"/>
      <c r="D90" s="49"/>
      <c r="E90" s="49"/>
      <c r="F90" s="49"/>
      <c r="G90" s="49"/>
      <c r="H90" s="49"/>
      <c r="I90" s="49"/>
      <c r="J90" s="49"/>
    </row>
    <row r="91" spans="3:10" x14ac:dyDescent="0.2">
      <c r="C91" s="49"/>
      <c r="D91" s="49"/>
      <c r="E91" s="49"/>
      <c r="F91" s="49"/>
      <c r="G91" s="49"/>
      <c r="H91" s="49"/>
      <c r="I91" s="49"/>
      <c r="J91" s="49"/>
    </row>
    <row r="92" spans="3:10" x14ac:dyDescent="0.2">
      <c r="C92" s="49"/>
      <c r="D92" s="49"/>
      <c r="E92" s="49"/>
      <c r="F92" s="49"/>
      <c r="G92" s="49"/>
      <c r="H92" s="49"/>
      <c r="I92" s="49"/>
      <c r="J92" s="49"/>
    </row>
    <row r="93" spans="3:10" x14ac:dyDescent="0.2">
      <c r="C93" s="49"/>
      <c r="D93" s="49"/>
      <c r="E93" s="49"/>
      <c r="F93" s="49"/>
      <c r="G93" s="49"/>
      <c r="H93" s="49"/>
      <c r="I93" s="49"/>
      <c r="J93" s="49"/>
    </row>
    <row r="94" spans="3:10" x14ac:dyDescent="0.2">
      <c r="C94" s="49"/>
      <c r="D94" s="49"/>
      <c r="E94" s="49"/>
      <c r="F94" s="49"/>
      <c r="G94" s="49"/>
      <c r="H94" s="49"/>
      <c r="I94" s="49"/>
      <c r="J94" s="49"/>
    </row>
    <row r="95" spans="3:10" x14ac:dyDescent="0.2">
      <c r="C95" s="49"/>
      <c r="D95" s="49"/>
      <c r="E95" s="49"/>
      <c r="F95" s="49"/>
      <c r="G95" s="49"/>
      <c r="H95" s="49"/>
      <c r="I95" s="49"/>
      <c r="J95" s="49"/>
    </row>
    <row r="96" spans="3:10" x14ac:dyDescent="0.2">
      <c r="C96" s="49"/>
      <c r="D96" s="49"/>
      <c r="E96" s="49"/>
      <c r="F96" s="49"/>
      <c r="G96" s="49"/>
      <c r="H96" s="49"/>
      <c r="I96" s="49"/>
      <c r="J96" s="49"/>
    </row>
    <row r="97" spans="3:10" x14ac:dyDescent="0.2">
      <c r="C97" s="49"/>
      <c r="D97" s="49"/>
      <c r="E97" s="49"/>
      <c r="F97" s="49"/>
      <c r="G97" s="49"/>
      <c r="H97" s="49"/>
      <c r="I97" s="49"/>
      <c r="J97" s="49"/>
    </row>
    <row r="98" spans="3:10" x14ac:dyDescent="0.2">
      <c r="C98" s="49"/>
      <c r="D98" s="49"/>
      <c r="E98" s="49"/>
      <c r="F98" s="49"/>
      <c r="G98" s="49"/>
      <c r="H98" s="49"/>
      <c r="I98" s="49"/>
      <c r="J98" s="49"/>
    </row>
    <row r="99" spans="3:10" x14ac:dyDescent="0.2">
      <c r="C99" s="49"/>
      <c r="D99" s="49"/>
      <c r="E99" s="49"/>
      <c r="F99" s="49"/>
      <c r="G99" s="49"/>
      <c r="H99" s="49"/>
      <c r="I99" s="49"/>
      <c r="J99" s="49"/>
    </row>
    <row r="100" spans="3:10" x14ac:dyDescent="0.2">
      <c r="C100" s="49"/>
      <c r="D100" s="49"/>
      <c r="E100" s="49"/>
      <c r="F100" s="49"/>
      <c r="G100" s="49"/>
      <c r="H100" s="49"/>
      <c r="I100" s="49"/>
      <c r="J100" s="49"/>
    </row>
    <row r="101" spans="3:10" x14ac:dyDescent="0.2">
      <c r="C101" s="49"/>
      <c r="D101" s="49"/>
      <c r="E101" s="49"/>
      <c r="F101" s="49"/>
      <c r="G101" s="49"/>
      <c r="H101" s="49"/>
      <c r="I101" s="49"/>
      <c r="J101" s="49"/>
    </row>
    <row r="102" spans="3:10" x14ac:dyDescent="0.2">
      <c r="C102" s="49"/>
      <c r="D102" s="49"/>
      <c r="E102" s="49"/>
      <c r="F102" s="49"/>
      <c r="G102" s="49"/>
      <c r="H102" s="49"/>
      <c r="I102" s="49"/>
      <c r="J102" s="49"/>
    </row>
    <row r="103" spans="3:10" x14ac:dyDescent="0.2">
      <c r="C103" s="49"/>
      <c r="D103" s="49"/>
      <c r="E103" s="49"/>
      <c r="F103" s="49"/>
      <c r="G103" s="49"/>
      <c r="H103" s="49"/>
      <c r="I103" s="49"/>
      <c r="J103" s="49"/>
    </row>
    <row r="104" spans="3:10" x14ac:dyDescent="0.2">
      <c r="C104" s="49"/>
      <c r="D104" s="49"/>
      <c r="E104" s="49"/>
      <c r="F104" s="49"/>
      <c r="G104" s="49"/>
      <c r="H104" s="49"/>
      <c r="I104" s="49"/>
      <c r="J104" s="49"/>
    </row>
    <row r="105" spans="3:10" x14ac:dyDescent="0.2">
      <c r="C105" s="49"/>
      <c r="D105" s="49"/>
      <c r="E105" s="49"/>
      <c r="F105" s="49"/>
      <c r="G105" s="49"/>
      <c r="H105" s="49"/>
      <c r="I105" s="49"/>
      <c r="J105" s="49"/>
    </row>
    <row r="106" spans="3:10" x14ac:dyDescent="0.2">
      <c r="C106" s="49"/>
      <c r="D106" s="49"/>
      <c r="E106" s="49"/>
      <c r="F106" s="49"/>
      <c r="G106" s="49"/>
      <c r="H106" s="49"/>
      <c r="I106" s="49"/>
      <c r="J106" s="49"/>
    </row>
    <row r="107" spans="3:10" x14ac:dyDescent="0.2">
      <c r="C107" s="49"/>
      <c r="D107" s="49"/>
      <c r="E107" s="49"/>
      <c r="F107" s="49"/>
      <c r="G107" s="49"/>
      <c r="H107" s="49"/>
      <c r="I107" s="49"/>
      <c r="J107" s="49"/>
    </row>
    <row r="108" spans="3:10" x14ac:dyDescent="0.2">
      <c r="C108" s="49"/>
      <c r="D108" s="49"/>
      <c r="E108" s="49"/>
      <c r="F108" s="49"/>
      <c r="G108" s="49"/>
      <c r="H108" s="49"/>
      <c r="I108" s="49"/>
      <c r="J108" s="49"/>
    </row>
    <row r="109" spans="3:10" x14ac:dyDescent="0.2">
      <c r="C109" s="49"/>
      <c r="D109" s="49"/>
      <c r="E109" s="49"/>
      <c r="F109" s="49"/>
      <c r="G109" s="49"/>
      <c r="H109" s="49"/>
      <c r="I109" s="49"/>
      <c r="J109" s="49"/>
    </row>
    <row r="110" spans="3:10" x14ac:dyDescent="0.2">
      <c r="C110" s="49"/>
      <c r="D110" s="49"/>
      <c r="E110" s="49"/>
      <c r="F110" s="49"/>
      <c r="G110" s="49"/>
      <c r="H110" s="49"/>
      <c r="I110" s="49"/>
      <c r="J110" s="49"/>
    </row>
    <row r="111" spans="3:10" x14ac:dyDescent="0.2">
      <c r="C111" s="49"/>
      <c r="D111" s="49"/>
      <c r="E111" s="49"/>
      <c r="F111" s="49"/>
      <c r="G111" s="49"/>
      <c r="H111" s="49"/>
      <c r="I111" s="49"/>
      <c r="J111" s="49"/>
    </row>
    <row r="112" spans="3:10" x14ac:dyDescent="0.2">
      <c r="C112" s="49"/>
      <c r="D112" s="49"/>
      <c r="E112" s="49"/>
      <c r="F112" s="49"/>
      <c r="G112" s="49"/>
      <c r="H112" s="49"/>
      <c r="I112" s="49"/>
      <c r="J112" s="49"/>
    </row>
    <row r="113" spans="2:10" x14ac:dyDescent="0.2">
      <c r="C113" s="49"/>
      <c r="D113" s="49"/>
      <c r="E113" s="49"/>
      <c r="F113" s="49"/>
      <c r="G113" s="49"/>
      <c r="H113" s="49"/>
      <c r="I113" s="49"/>
      <c r="J113" s="49"/>
    </row>
    <row r="114" spans="2:10" x14ac:dyDescent="0.2">
      <c r="C114" s="49"/>
      <c r="D114" s="49"/>
      <c r="E114" s="49"/>
      <c r="F114" s="49"/>
      <c r="G114" s="49"/>
      <c r="H114" s="49"/>
      <c r="I114" s="49"/>
      <c r="J114" s="49"/>
    </row>
    <row r="115" spans="2:10" x14ac:dyDescent="0.2">
      <c r="C115" s="49"/>
      <c r="D115" s="49"/>
      <c r="E115" s="49"/>
      <c r="F115" s="49"/>
      <c r="G115" s="49"/>
      <c r="H115" s="49"/>
      <c r="I115" s="49"/>
      <c r="J115" s="49"/>
    </row>
    <row r="116" spans="2:10" x14ac:dyDescent="0.2">
      <c r="C116" s="49"/>
      <c r="D116" s="49"/>
      <c r="E116" s="49"/>
      <c r="F116" s="49"/>
      <c r="G116" s="49"/>
      <c r="H116" s="49"/>
      <c r="I116" s="49"/>
      <c r="J116" s="49"/>
    </row>
    <row r="117" spans="2:10" x14ac:dyDescent="0.2">
      <c r="C117" s="49"/>
      <c r="D117" s="49"/>
      <c r="E117" s="49"/>
      <c r="F117" s="49"/>
      <c r="G117" s="49"/>
      <c r="H117" s="49"/>
      <c r="I117" s="49"/>
      <c r="J117" s="49"/>
    </row>
    <row r="118" spans="2:10" x14ac:dyDescent="0.2">
      <c r="C118" s="49"/>
      <c r="D118" s="49"/>
      <c r="E118" s="49"/>
      <c r="F118" s="49"/>
      <c r="G118" s="49"/>
      <c r="H118" s="49"/>
      <c r="I118" s="49"/>
      <c r="J118" s="49"/>
    </row>
    <row r="119" spans="2:10" x14ac:dyDescent="0.2">
      <c r="C119" s="49"/>
      <c r="D119" s="49"/>
      <c r="E119" s="49"/>
      <c r="F119" s="49"/>
      <c r="G119" s="49"/>
      <c r="H119" s="49"/>
      <c r="I119" s="49"/>
      <c r="J119" s="49"/>
    </row>
    <row r="120" spans="2:10" x14ac:dyDescent="0.2">
      <c r="C120" s="49"/>
      <c r="D120" s="49"/>
      <c r="E120" s="49"/>
      <c r="F120" s="49"/>
      <c r="G120" s="49"/>
      <c r="H120" s="49"/>
      <c r="I120" s="49"/>
      <c r="J120" s="49"/>
    </row>
    <row r="121" spans="2:10" x14ac:dyDescent="0.2">
      <c r="C121" s="49"/>
      <c r="D121" s="49"/>
      <c r="E121" s="49"/>
      <c r="F121" s="49"/>
      <c r="G121" s="49"/>
      <c r="H121" s="49"/>
      <c r="I121" s="49"/>
      <c r="J121" s="49"/>
    </row>
    <row r="122" spans="2:10" x14ac:dyDescent="0.2">
      <c r="C122" s="49"/>
      <c r="D122" s="49"/>
      <c r="E122" s="49"/>
      <c r="F122" s="49"/>
      <c r="G122" s="49"/>
      <c r="H122" s="49"/>
      <c r="I122" s="49"/>
      <c r="J122" s="49"/>
    </row>
    <row r="123" spans="2:10" x14ac:dyDescent="0.2">
      <c r="C123" s="49"/>
      <c r="D123" s="49"/>
      <c r="E123" s="49"/>
      <c r="F123" s="49"/>
      <c r="G123" s="49"/>
      <c r="H123" s="49"/>
      <c r="I123" s="49"/>
      <c r="J123" s="49"/>
    </row>
    <row r="124" spans="2:10" x14ac:dyDescent="0.2">
      <c r="B124" s="94"/>
      <c r="C124" s="94"/>
      <c r="D124" s="94"/>
      <c r="E124" s="94"/>
      <c r="F124" s="94"/>
      <c r="G124" s="94"/>
      <c r="H124" s="94"/>
      <c r="I124" s="94"/>
      <c r="J124" s="94"/>
    </row>
    <row r="125" spans="2:10" x14ac:dyDescent="0.2">
      <c r="B125" s="94"/>
      <c r="C125" s="94"/>
      <c r="D125" s="94"/>
      <c r="E125" s="94"/>
      <c r="F125" s="94"/>
      <c r="G125" s="94"/>
      <c r="H125" s="94"/>
      <c r="I125" s="94"/>
      <c r="J125" s="94"/>
    </row>
    <row r="126" spans="2:10" x14ac:dyDescent="0.2">
      <c r="B126" s="94"/>
      <c r="C126" s="94"/>
      <c r="D126" s="94"/>
      <c r="E126" s="94"/>
      <c r="F126" s="94"/>
      <c r="G126" s="94"/>
      <c r="H126" s="94"/>
      <c r="I126" s="94"/>
      <c r="J126" s="94"/>
    </row>
    <row r="127" spans="2:10" x14ac:dyDescent="0.2">
      <c r="B127" s="94"/>
      <c r="C127" s="94"/>
      <c r="D127" s="94"/>
      <c r="E127" s="94"/>
      <c r="F127" s="94"/>
      <c r="G127" s="94"/>
      <c r="H127" s="94"/>
      <c r="I127" s="94"/>
      <c r="J127" s="94"/>
    </row>
    <row r="128" spans="2:10" x14ac:dyDescent="0.2">
      <c r="B128" s="94"/>
      <c r="C128" s="94"/>
      <c r="D128" s="94"/>
      <c r="E128" s="94"/>
      <c r="F128" s="94"/>
      <c r="G128" s="94"/>
      <c r="H128" s="94"/>
      <c r="I128" s="94"/>
      <c r="J128" s="94"/>
    </row>
    <row r="129" spans="2:10" x14ac:dyDescent="0.2">
      <c r="B129" s="94"/>
      <c r="C129" s="94"/>
      <c r="D129" s="94"/>
      <c r="E129" s="94"/>
      <c r="F129" s="94"/>
      <c r="G129" s="94"/>
      <c r="H129" s="94"/>
      <c r="I129" s="94"/>
      <c r="J129" s="94"/>
    </row>
    <row r="130" spans="2:10" x14ac:dyDescent="0.2">
      <c r="B130" s="94"/>
      <c r="C130" s="94"/>
      <c r="D130" s="94"/>
      <c r="E130" s="94"/>
      <c r="F130" s="94"/>
      <c r="G130" s="94"/>
      <c r="H130" s="94"/>
      <c r="I130" s="94"/>
      <c r="J130" s="94"/>
    </row>
    <row r="131" spans="2:10" x14ac:dyDescent="0.2">
      <c r="B131" s="94"/>
      <c r="C131" s="94"/>
      <c r="D131" s="94"/>
      <c r="E131" s="94"/>
      <c r="F131" s="94"/>
      <c r="G131" s="94"/>
      <c r="H131" s="94"/>
      <c r="I131" s="94"/>
      <c r="J131" s="94"/>
    </row>
    <row r="132" spans="2:10" x14ac:dyDescent="0.2">
      <c r="B132" s="94"/>
      <c r="C132" s="94"/>
      <c r="D132" s="94"/>
      <c r="E132" s="94"/>
      <c r="F132" s="94"/>
      <c r="G132" s="94"/>
      <c r="H132" s="94"/>
      <c r="I132" s="94"/>
      <c r="J132" s="94"/>
    </row>
    <row r="133" spans="2:10" x14ac:dyDescent="0.2">
      <c r="B133" s="94"/>
      <c r="C133" s="94"/>
      <c r="D133" s="94"/>
      <c r="E133" s="94"/>
      <c r="F133" s="94"/>
      <c r="G133" s="94"/>
      <c r="H133" s="94"/>
      <c r="I133" s="94"/>
      <c r="J133" s="94"/>
    </row>
    <row r="134" spans="2:10" x14ac:dyDescent="0.2">
      <c r="B134" s="94"/>
      <c r="C134" s="94"/>
      <c r="D134" s="94"/>
      <c r="E134" s="94"/>
      <c r="F134" s="94"/>
      <c r="G134" s="94"/>
      <c r="H134" s="94"/>
      <c r="I134" s="94"/>
      <c r="J134" s="94"/>
    </row>
    <row r="135" spans="2:10" x14ac:dyDescent="0.2">
      <c r="B135" s="94"/>
      <c r="C135" s="94"/>
      <c r="D135" s="94"/>
      <c r="E135" s="94"/>
      <c r="F135" s="94"/>
      <c r="G135" s="94"/>
      <c r="H135" s="94"/>
      <c r="I135" s="94"/>
      <c r="J135" s="94"/>
    </row>
    <row r="136" spans="2:10" x14ac:dyDescent="0.2">
      <c r="B136" s="94"/>
      <c r="C136" s="94"/>
      <c r="D136" s="94"/>
      <c r="E136" s="94"/>
      <c r="F136" s="94"/>
      <c r="G136" s="94"/>
      <c r="H136" s="94"/>
      <c r="I136" s="94"/>
      <c r="J136" s="94"/>
    </row>
    <row r="137" spans="2:10" x14ac:dyDescent="0.2">
      <c r="B137" s="94"/>
      <c r="C137" s="94"/>
      <c r="D137" s="94"/>
      <c r="E137" s="94"/>
      <c r="F137" s="94"/>
      <c r="G137" s="94"/>
      <c r="H137" s="94"/>
      <c r="I137" s="94"/>
      <c r="J137" s="94"/>
    </row>
    <row r="138" spans="2:10" x14ac:dyDescent="0.2">
      <c r="B138" s="94"/>
    </row>
    <row r="139" spans="2:10" x14ac:dyDescent="0.2">
      <c r="B139" s="94"/>
    </row>
    <row r="140" spans="2:10" x14ac:dyDescent="0.2">
      <c r="B140" s="94"/>
    </row>
    <row r="141" spans="2:10" x14ac:dyDescent="0.2">
      <c r="B141" s="94"/>
    </row>
    <row r="142" spans="2:10" x14ac:dyDescent="0.2">
      <c r="B142" s="94"/>
    </row>
    <row r="143" spans="2:10" x14ac:dyDescent="0.2">
      <c r="B143" s="94"/>
    </row>
    <row r="144" spans="2:10" x14ac:dyDescent="0.2">
      <c r="B144" s="94"/>
    </row>
  </sheetData>
  <mergeCells count="9">
    <mergeCell ref="E7:E8"/>
    <mergeCell ref="F7:J7"/>
    <mergeCell ref="A2:J2"/>
    <mergeCell ref="A4:A8"/>
    <mergeCell ref="B5:B8"/>
    <mergeCell ref="C6:C8"/>
    <mergeCell ref="D6:D8"/>
    <mergeCell ref="E6:J6"/>
    <mergeCell ref="C4:J5"/>
  </mergeCells>
  <phoneticPr fontId="2" type="noConversion"/>
  <printOptions horizontalCentered="1" verticalCentered="1"/>
  <pageMargins left="0.15748031496062992" right="0.15748031496062992" top="0.25" bottom="0.15748031496062992" header="0.37" footer="0.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5"/>
  <sheetViews>
    <sheetView view="pageBreakPreview" zoomScale="115" zoomScaleNormal="100" zoomScaleSheetLayoutView="115" workbookViewId="0"/>
  </sheetViews>
  <sheetFormatPr defaultColWidth="9.140625" defaultRowHeight="12.75" x14ac:dyDescent="0.2"/>
  <cols>
    <col min="1" max="1" width="35.28515625" style="4" customWidth="1"/>
    <col min="2" max="2" width="11.7109375" style="4" customWidth="1"/>
    <col min="3" max="3" width="12" style="4" customWidth="1"/>
    <col min="4" max="8" width="10.7109375" style="4" customWidth="1"/>
    <col min="9" max="9" width="11.5703125" style="4" bestFit="1" customWidth="1"/>
    <col min="10" max="10" width="10.42578125" style="4" customWidth="1"/>
    <col min="11" max="16384" width="9.140625" style="4"/>
  </cols>
  <sheetData>
    <row r="1" spans="1:19" x14ac:dyDescent="0.2">
      <c r="A1" s="15"/>
      <c r="B1" s="16"/>
      <c r="C1" s="16"/>
      <c r="D1" s="16"/>
      <c r="E1" s="16"/>
      <c r="F1" s="16"/>
      <c r="G1" s="10"/>
      <c r="H1" s="12"/>
      <c r="J1" s="17"/>
    </row>
    <row r="2" spans="1:19" ht="33" customHeight="1" x14ac:dyDescent="0.25">
      <c r="A2" s="173" t="s">
        <v>109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9" x14ac:dyDescent="0.2">
      <c r="A3" s="15"/>
      <c r="B3" s="16"/>
      <c r="C3" s="16"/>
      <c r="D3" s="16"/>
      <c r="E3" s="16"/>
      <c r="F3" s="16"/>
      <c r="G3" s="16"/>
      <c r="H3" s="10"/>
      <c r="J3" s="13" t="s">
        <v>30</v>
      </c>
    </row>
    <row r="4" spans="1:19" ht="12.75" customHeight="1" x14ac:dyDescent="0.2">
      <c r="A4" s="161"/>
      <c r="B4" s="74" t="s">
        <v>1</v>
      </c>
      <c r="C4" s="164" t="s">
        <v>44</v>
      </c>
      <c r="D4" s="165"/>
      <c r="E4" s="165"/>
      <c r="F4" s="165"/>
      <c r="G4" s="165"/>
      <c r="H4" s="165"/>
      <c r="I4" s="165"/>
      <c r="J4" s="166"/>
    </row>
    <row r="5" spans="1:19" ht="12.75" customHeight="1" x14ac:dyDescent="0.2">
      <c r="A5" s="161"/>
      <c r="B5" s="172" t="s">
        <v>106</v>
      </c>
      <c r="C5" s="167"/>
      <c r="D5" s="168"/>
      <c r="E5" s="168"/>
      <c r="F5" s="168"/>
      <c r="G5" s="168"/>
      <c r="H5" s="168"/>
      <c r="I5" s="168"/>
      <c r="J5" s="169"/>
    </row>
    <row r="6" spans="1:19" ht="12.75" customHeight="1" x14ac:dyDescent="0.2">
      <c r="A6" s="161"/>
      <c r="B6" s="172"/>
      <c r="C6" s="162" t="s">
        <v>2</v>
      </c>
      <c r="D6" s="162" t="s">
        <v>3</v>
      </c>
      <c r="E6" s="162" t="s">
        <v>4</v>
      </c>
      <c r="F6" s="162"/>
      <c r="G6" s="162"/>
      <c r="H6" s="162"/>
      <c r="I6" s="162"/>
      <c r="J6" s="162"/>
    </row>
    <row r="7" spans="1:19" ht="12.75" customHeight="1" x14ac:dyDescent="0.2">
      <c r="A7" s="161"/>
      <c r="B7" s="172"/>
      <c r="C7" s="162"/>
      <c r="D7" s="162"/>
      <c r="E7" s="163" t="s">
        <v>31</v>
      </c>
      <c r="F7" s="158" t="s">
        <v>32</v>
      </c>
      <c r="G7" s="158"/>
      <c r="H7" s="158"/>
      <c r="I7" s="158"/>
      <c r="J7" s="158"/>
    </row>
    <row r="8" spans="1:19" x14ac:dyDescent="0.2">
      <c r="A8" s="161"/>
      <c r="B8" s="172"/>
      <c r="C8" s="162"/>
      <c r="D8" s="162"/>
      <c r="E8" s="163"/>
      <c r="F8" s="101" t="s">
        <v>0</v>
      </c>
      <c r="G8" s="101" t="s">
        <v>42</v>
      </c>
      <c r="H8" s="101" t="s">
        <v>43</v>
      </c>
      <c r="I8" s="148" t="s">
        <v>91</v>
      </c>
      <c r="J8" s="101" t="s">
        <v>5</v>
      </c>
    </row>
    <row r="9" spans="1:19" ht="12" customHeight="1" x14ac:dyDescent="0.2">
      <c r="A9" s="70" t="s">
        <v>1</v>
      </c>
      <c r="B9" s="109">
        <f>SUM(B11:B12)</f>
        <v>3036.2818802340003</v>
      </c>
      <c r="C9" s="109">
        <f t="shared" ref="C9:J9" si="0">SUM(C11:C12)</f>
        <v>955.91295218899995</v>
      </c>
      <c r="D9" s="109">
        <f t="shared" si="0"/>
        <v>269.422142565</v>
      </c>
      <c r="E9" s="109">
        <f>SUM(E11:E12)</f>
        <v>1810.94678548</v>
      </c>
      <c r="F9" s="109">
        <f t="shared" si="0"/>
        <v>1100.2753984460001</v>
      </c>
      <c r="G9" s="109">
        <f t="shared" si="0"/>
        <v>167.34372327599999</v>
      </c>
      <c r="H9" s="109">
        <f t="shared" si="0"/>
        <v>266.34981120199996</v>
      </c>
      <c r="I9" s="109">
        <f>SUM(I11:I12)</f>
        <v>204.89646111699997</v>
      </c>
      <c r="J9" s="109">
        <f t="shared" si="0"/>
        <v>72.081391439000001</v>
      </c>
      <c r="K9" s="39"/>
      <c r="L9" s="53"/>
      <c r="M9" s="53"/>
    </row>
    <row r="10" spans="1:19" x14ac:dyDescent="0.2">
      <c r="A10" s="87" t="s">
        <v>75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39"/>
      <c r="L10" s="39"/>
      <c r="M10" s="39"/>
      <c r="N10" s="39"/>
      <c r="O10" s="39"/>
      <c r="P10" s="39"/>
      <c r="Q10" s="39"/>
      <c r="R10" s="39"/>
      <c r="S10" s="39"/>
    </row>
    <row r="11" spans="1:19" x14ac:dyDescent="0.2">
      <c r="A11" s="87" t="s">
        <v>82</v>
      </c>
      <c r="B11" s="123">
        <f>SUM(C11:E11)</f>
        <v>1084.9008592780001</v>
      </c>
      <c r="C11" s="124">
        <f>C16+C20</f>
        <v>476.17366881199996</v>
      </c>
      <c r="D11" s="124">
        <f>D16+D20</f>
        <v>52.175084863999999</v>
      </c>
      <c r="E11" s="124">
        <f>SUM(F11:J11)</f>
        <v>556.5521056020001</v>
      </c>
      <c r="F11" s="124">
        <f>F20+F16</f>
        <v>242.21606842900002</v>
      </c>
      <c r="G11" s="124">
        <f>G20+G16</f>
        <v>51.667979488</v>
      </c>
      <c r="H11" s="124">
        <f>H20+H16</f>
        <v>229.04744471499998</v>
      </c>
      <c r="I11" s="124">
        <f>I20+I16</f>
        <v>24.861094104999999</v>
      </c>
      <c r="J11" s="124">
        <f>J20+J16</f>
        <v>8.7595188650000004</v>
      </c>
      <c r="K11" s="39"/>
      <c r="L11" s="53"/>
      <c r="M11" s="53"/>
    </row>
    <row r="12" spans="1:19" x14ac:dyDescent="0.2">
      <c r="A12" s="87" t="s">
        <v>83</v>
      </c>
      <c r="B12" s="123">
        <f>SUM(C12:E12)</f>
        <v>1951.3810209560002</v>
      </c>
      <c r="C12" s="102">
        <f>C17+C21</f>
        <v>479.73928337699999</v>
      </c>
      <c r="D12" s="124">
        <f>D17+D21</f>
        <v>217.24705770099999</v>
      </c>
      <c r="E12" s="124">
        <f>SUM(F12:J12)</f>
        <v>1254.394679878</v>
      </c>
      <c r="F12" s="102">
        <f>F17+F21</f>
        <v>858.05933001699998</v>
      </c>
      <c r="G12" s="102">
        <f>G17+G21</f>
        <v>115.67574378800001</v>
      </c>
      <c r="H12" s="102">
        <f>H17+H21</f>
        <v>37.302366487</v>
      </c>
      <c r="I12" s="102">
        <f>I17+I21</f>
        <v>180.03536701199997</v>
      </c>
      <c r="J12" s="102">
        <f>J17+J21</f>
        <v>63.321872573999997</v>
      </c>
      <c r="K12" s="39"/>
      <c r="L12" s="53"/>
      <c r="M12" s="53"/>
    </row>
    <row r="13" spans="1:19" ht="15" customHeight="1" x14ac:dyDescent="0.2">
      <c r="A13" s="86" t="s">
        <v>76</v>
      </c>
      <c r="B13" s="120"/>
      <c r="C13" s="120"/>
      <c r="D13" s="120"/>
      <c r="E13" s="120"/>
      <c r="F13" s="120"/>
      <c r="G13" s="120"/>
      <c r="H13" s="120"/>
      <c r="I13" s="120"/>
      <c r="J13" s="120"/>
      <c r="K13" s="39"/>
      <c r="L13" s="53"/>
      <c r="M13" s="53"/>
    </row>
    <row r="14" spans="1:19" ht="27" customHeight="1" x14ac:dyDescent="0.2">
      <c r="A14" s="70" t="s">
        <v>86</v>
      </c>
      <c r="B14" s="109">
        <f>SUM(B16:B17)</f>
        <v>383.55828210399994</v>
      </c>
      <c r="C14" s="109">
        <f>SUM(C16:C17)</f>
        <v>171.94834341399999</v>
      </c>
      <c r="D14" s="109">
        <f t="shared" ref="D14:J14" si="1">SUM(D16:D17)</f>
        <v>90.804017412999983</v>
      </c>
      <c r="E14" s="109">
        <f t="shared" si="1"/>
        <v>120.80592127699998</v>
      </c>
      <c r="F14" s="109">
        <f t="shared" si="1"/>
        <v>47.751758539999997</v>
      </c>
      <c r="G14" s="109">
        <f t="shared" si="1"/>
        <v>4.5634825450000003</v>
      </c>
      <c r="H14" s="109">
        <f t="shared" si="1"/>
        <v>11.093686248000001</v>
      </c>
      <c r="I14" s="109">
        <f t="shared" si="1"/>
        <v>17.125259401000001</v>
      </c>
      <c r="J14" s="109">
        <f t="shared" si="1"/>
        <v>40.271734542999994</v>
      </c>
      <c r="K14" s="39"/>
      <c r="L14" s="53"/>
      <c r="M14" s="53"/>
    </row>
    <row r="15" spans="1:19" x14ac:dyDescent="0.2">
      <c r="A15" s="87" t="s">
        <v>75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39"/>
      <c r="L15" s="53"/>
      <c r="M15" s="53"/>
    </row>
    <row r="16" spans="1:19" x14ac:dyDescent="0.2">
      <c r="A16" s="87" t="s">
        <v>82</v>
      </c>
      <c r="B16" s="123">
        <f>SUM(C16:E16)</f>
        <v>63.501453971999993</v>
      </c>
      <c r="C16" s="124">
        <v>14.63897852</v>
      </c>
      <c r="D16" s="124">
        <v>1.29253</v>
      </c>
      <c r="E16" s="124">
        <f>SUM(F16:J16)</f>
        <v>47.569945451999992</v>
      </c>
      <c r="F16" s="124">
        <v>46.783758539999994</v>
      </c>
      <c r="G16" s="124">
        <v>0</v>
      </c>
      <c r="H16" s="124">
        <v>0</v>
      </c>
      <c r="I16" s="124">
        <v>0.41575923199999998</v>
      </c>
      <c r="J16" s="124">
        <v>0.37042768000000004</v>
      </c>
      <c r="K16" s="39"/>
      <c r="L16" s="53"/>
      <c r="M16" s="53"/>
    </row>
    <row r="17" spans="1:13" x14ac:dyDescent="0.2">
      <c r="A17" s="87" t="s">
        <v>83</v>
      </c>
      <c r="B17" s="123">
        <f>SUM(C17:E17)</f>
        <v>320.05682813199996</v>
      </c>
      <c r="C17" s="102">
        <v>157.309364894</v>
      </c>
      <c r="D17" s="102">
        <v>89.511487412999983</v>
      </c>
      <c r="E17" s="124">
        <f>SUM(F17:J17)</f>
        <v>73.235975824999997</v>
      </c>
      <c r="F17" s="102">
        <v>0.96799999999999997</v>
      </c>
      <c r="G17" s="102">
        <v>4.5634825450000003</v>
      </c>
      <c r="H17" s="102">
        <v>11.093686248000001</v>
      </c>
      <c r="I17" s="124">
        <v>16.709500169000002</v>
      </c>
      <c r="J17" s="102">
        <v>39.901306862999995</v>
      </c>
      <c r="K17" s="39"/>
      <c r="L17" s="53"/>
      <c r="M17" s="53"/>
    </row>
    <row r="18" spans="1:13" ht="25.5" x14ac:dyDescent="0.2">
      <c r="A18" s="77" t="s">
        <v>87</v>
      </c>
      <c r="B18" s="109">
        <f>SUM(B20:B21)</f>
        <v>2652.72359813</v>
      </c>
      <c r="C18" s="109">
        <f>SUM(C20:C21)</f>
        <v>783.96460877499999</v>
      </c>
      <c r="D18" s="109">
        <f t="shared" ref="D18:J18" si="2">SUM(D20:D21)</f>
        <v>178.618125152</v>
      </c>
      <c r="E18" s="109">
        <f t="shared" si="2"/>
        <v>1690.1408642030003</v>
      </c>
      <c r="F18" s="109">
        <f t="shared" si="2"/>
        <v>1052.523639906</v>
      </c>
      <c r="G18" s="109">
        <f t="shared" si="2"/>
        <v>162.78024073099999</v>
      </c>
      <c r="H18" s="109">
        <f t="shared" si="2"/>
        <v>255.25612495399997</v>
      </c>
      <c r="I18" s="109">
        <f t="shared" si="2"/>
        <v>187.77120171599998</v>
      </c>
      <c r="J18" s="109">
        <f t="shared" si="2"/>
        <v>31.809656896</v>
      </c>
      <c r="K18" s="39"/>
      <c r="L18" s="53"/>
      <c r="M18" s="53"/>
    </row>
    <row r="19" spans="1:13" x14ac:dyDescent="0.2">
      <c r="A19" s="106" t="s">
        <v>75</v>
      </c>
      <c r="B19" s="125"/>
      <c r="C19" s="125"/>
      <c r="D19" s="125"/>
      <c r="E19" s="125"/>
      <c r="F19" s="125"/>
      <c r="G19" s="125"/>
      <c r="H19" s="125"/>
      <c r="I19" s="125"/>
      <c r="J19" s="126"/>
      <c r="K19" s="39"/>
      <c r="L19" s="53"/>
      <c r="M19" s="53"/>
    </row>
    <row r="20" spans="1:13" x14ac:dyDescent="0.2">
      <c r="A20" s="105" t="s">
        <v>82</v>
      </c>
      <c r="B20" s="127">
        <f>SUM(C20:E20)</f>
        <v>1021.3994053059998</v>
      </c>
      <c r="C20" s="128">
        <v>461.53469029199994</v>
      </c>
      <c r="D20" s="128">
        <v>50.882554863999999</v>
      </c>
      <c r="E20" s="128">
        <f>SUM(F20:J20)</f>
        <v>508.98216014999997</v>
      </c>
      <c r="F20" s="128">
        <v>195.43230988900001</v>
      </c>
      <c r="G20" s="128">
        <v>51.667979488</v>
      </c>
      <c r="H20" s="128">
        <v>229.04744471499998</v>
      </c>
      <c r="I20" s="124">
        <v>24.445334873</v>
      </c>
      <c r="J20" s="128">
        <v>8.3890911849999998</v>
      </c>
      <c r="K20" s="39"/>
      <c r="L20" s="53"/>
      <c r="M20" s="53"/>
    </row>
    <row r="21" spans="1:13" x14ac:dyDescent="0.2">
      <c r="A21" s="105" t="s">
        <v>83</v>
      </c>
      <c r="B21" s="127">
        <f>SUM(C21:E21)</f>
        <v>1631.3241928240004</v>
      </c>
      <c r="C21" s="128">
        <v>322.42991848299999</v>
      </c>
      <c r="D21" s="128">
        <v>127.73557028800001</v>
      </c>
      <c r="E21" s="128">
        <f>SUM(F21:J21)</f>
        <v>1181.1587040530003</v>
      </c>
      <c r="F21" s="128">
        <v>857.09133001700002</v>
      </c>
      <c r="G21" s="128">
        <v>111.11226124300001</v>
      </c>
      <c r="H21" s="128">
        <v>26.208680238999996</v>
      </c>
      <c r="I21" s="124">
        <v>163.32586684299997</v>
      </c>
      <c r="J21" s="128">
        <v>23.420565710999998</v>
      </c>
      <c r="K21" s="39"/>
      <c r="L21" s="53"/>
      <c r="M21" s="53"/>
    </row>
    <row r="22" spans="1:13" x14ac:dyDescent="0.2">
      <c r="E22" s="38"/>
      <c r="F22" s="38"/>
      <c r="G22" s="38"/>
      <c r="H22" s="38"/>
    </row>
    <row r="23" spans="1:13" x14ac:dyDescent="0.2">
      <c r="A23" s="140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3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</row>
    <row r="25" spans="1:13" x14ac:dyDescent="0.2">
      <c r="B25" s="53"/>
      <c r="C25" s="53"/>
      <c r="D25" s="53"/>
      <c r="E25" s="53"/>
      <c r="F25" s="53"/>
      <c r="G25" s="53"/>
      <c r="H25" s="53"/>
      <c r="I25" s="53"/>
      <c r="J25" s="53"/>
    </row>
    <row r="26" spans="1:13" x14ac:dyDescent="0.2">
      <c r="B26" s="53"/>
      <c r="C26" s="53"/>
      <c r="D26" s="53"/>
      <c r="E26" s="53"/>
      <c r="F26" s="53"/>
      <c r="G26" s="53"/>
      <c r="H26" s="53"/>
      <c r="I26" s="53"/>
      <c r="J26" s="53"/>
    </row>
    <row r="27" spans="1:13" x14ac:dyDescent="0.2">
      <c r="B27" s="53"/>
      <c r="C27" s="53"/>
      <c r="D27" s="53"/>
      <c r="E27" s="53"/>
      <c r="F27" s="53"/>
      <c r="G27" s="53"/>
      <c r="H27" s="53"/>
      <c r="I27" s="53"/>
      <c r="J27" s="53"/>
    </row>
    <row r="28" spans="1:13" x14ac:dyDescent="0.2">
      <c r="B28" s="53"/>
      <c r="C28" s="53"/>
      <c r="D28" s="53"/>
      <c r="E28" s="53"/>
      <c r="F28" s="53"/>
      <c r="G28" s="53"/>
      <c r="H28" s="53"/>
      <c r="I28" s="53"/>
      <c r="J28" s="53"/>
    </row>
    <row r="29" spans="1:13" x14ac:dyDescent="0.2">
      <c r="B29" s="53"/>
      <c r="C29" s="53"/>
      <c r="D29" s="53"/>
      <c r="E29" s="53"/>
      <c r="F29" s="53"/>
      <c r="G29" s="53"/>
      <c r="H29" s="53"/>
      <c r="I29" s="53"/>
      <c r="J29" s="53"/>
    </row>
    <row r="30" spans="1:13" x14ac:dyDescent="0.2">
      <c r="B30" s="53"/>
      <c r="C30" s="53"/>
      <c r="D30" s="53"/>
      <c r="E30" s="53"/>
      <c r="F30" s="53"/>
      <c r="G30" s="53"/>
      <c r="H30" s="53"/>
      <c r="I30" s="53"/>
      <c r="J30" s="53"/>
    </row>
    <row r="31" spans="1:13" x14ac:dyDescent="0.2">
      <c r="B31" s="53"/>
      <c r="C31" s="53"/>
      <c r="D31" s="53"/>
      <c r="E31" s="53"/>
      <c r="F31" s="53"/>
      <c r="G31" s="53"/>
      <c r="H31" s="53"/>
      <c r="I31" s="53"/>
      <c r="J31" s="53"/>
    </row>
    <row r="32" spans="1:13" x14ac:dyDescent="0.2">
      <c r="B32" s="53"/>
      <c r="C32" s="53"/>
      <c r="D32" s="53"/>
      <c r="E32" s="53"/>
      <c r="F32" s="53"/>
      <c r="G32" s="53"/>
      <c r="H32" s="53"/>
      <c r="I32" s="53"/>
      <c r="J32" s="53"/>
    </row>
    <row r="33" spans="2:10" x14ac:dyDescent="0.2">
      <c r="B33" s="53"/>
      <c r="C33" s="53"/>
      <c r="D33" s="53"/>
      <c r="E33" s="53"/>
      <c r="F33" s="53"/>
      <c r="G33" s="53"/>
      <c r="H33" s="53"/>
      <c r="I33" s="53"/>
      <c r="J33" s="53"/>
    </row>
    <row r="34" spans="2:10" x14ac:dyDescent="0.2">
      <c r="B34" s="53"/>
      <c r="C34" s="53"/>
      <c r="D34" s="53"/>
      <c r="E34" s="53"/>
      <c r="F34" s="53"/>
      <c r="G34" s="53"/>
      <c r="H34" s="53"/>
      <c r="I34" s="53"/>
      <c r="J34" s="53"/>
    </row>
    <row r="35" spans="2:10" x14ac:dyDescent="0.2">
      <c r="B35" s="53"/>
      <c r="C35" s="53"/>
      <c r="D35" s="53"/>
      <c r="E35" s="53"/>
      <c r="F35" s="53"/>
      <c r="G35" s="53"/>
      <c r="H35" s="53"/>
      <c r="I35" s="53"/>
      <c r="J35" s="53"/>
    </row>
    <row r="36" spans="2:10" x14ac:dyDescent="0.2">
      <c r="B36" s="53"/>
      <c r="C36" s="53"/>
      <c r="D36" s="53"/>
      <c r="E36" s="53"/>
      <c r="F36" s="53"/>
      <c r="G36" s="53"/>
      <c r="H36" s="53"/>
      <c r="I36" s="53"/>
      <c r="J36" s="53"/>
    </row>
    <row r="37" spans="2:10" x14ac:dyDescent="0.2">
      <c r="B37" s="53"/>
      <c r="C37" s="53"/>
      <c r="D37" s="53"/>
      <c r="E37" s="53"/>
      <c r="F37" s="53"/>
      <c r="G37" s="53"/>
      <c r="H37" s="53"/>
      <c r="I37" s="53"/>
      <c r="J37" s="53"/>
    </row>
    <row r="38" spans="2:10" x14ac:dyDescent="0.2">
      <c r="B38" s="53"/>
      <c r="C38" s="53"/>
      <c r="D38" s="53"/>
      <c r="E38" s="53"/>
      <c r="F38" s="53"/>
      <c r="G38" s="53"/>
      <c r="H38" s="53"/>
      <c r="I38" s="53"/>
      <c r="J38" s="53"/>
    </row>
    <row r="39" spans="2:10" x14ac:dyDescent="0.2">
      <c r="B39" s="92"/>
      <c r="C39" s="92"/>
      <c r="D39" s="92"/>
      <c r="E39" s="92"/>
      <c r="F39" s="92"/>
      <c r="G39" s="92"/>
      <c r="H39" s="92"/>
      <c r="I39" s="92"/>
      <c r="J39" s="92"/>
    </row>
    <row r="40" spans="2:10" x14ac:dyDescent="0.2">
      <c r="B40" s="92"/>
      <c r="C40" s="92"/>
      <c r="D40" s="92"/>
      <c r="E40" s="92"/>
      <c r="F40" s="92"/>
      <c r="G40" s="92"/>
      <c r="H40" s="92"/>
      <c r="I40" s="92"/>
      <c r="J40" s="92"/>
    </row>
    <row r="41" spans="2:10" x14ac:dyDescent="0.2">
      <c r="B41" s="92"/>
      <c r="C41" s="92"/>
      <c r="D41" s="92"/>
      <c r="E41" s="92"/>
      <c r="F41" s="92"/>
      <c r="G41" s="92"/>
      <c r="H41" s="92"/>
      <c r="I41" s="92"/>
      <c r="J41" s="92"/>
    </row>
    <row r="42" spans="2:10" x14ac:dyDescent="0.2">
      <c r="B42" s="92"/>
      <c r="C42" s="92"/>
      <c r="D42" s="92"/>
      <c r="E42" s="92"/>
      <c r="F42" s="92"/>
      <c r="G42" s="92"/>
      <c r="H42" s="92"/>
      <c r="I42" s="92"/>
      <c r="J42" s="92"/>
    </row>
    <row r="43" spans="2:10" x14ac:dyDescent="0.2">
      <c r="B43" s="92"/>
      <c r="C43" s="92"/>
      <c r="D43" s="92"/>
      <c r="E43" s="92"/>
      <c r="F43" s="92"/>
      <c r="G43" s="92"/>
      <c r="H43" s="92"/>
      <c r="I43" s="92"/>
      <c r="J43" s="92"/>
    </row>
    <row r="44" spans="2:10" x14ac:dyDescent="0.2">
      <c r="B44" s="92"/>
      <c r="C44" s="92"/>
      <c r="D44" s="92"/>
      <c r="E44" s="92"/>
      <c r="F44" s="92"/>
      <c r="G44" s="92"/>
      <c r="H44" s="92"/>
      <c r="I44" s="92"/>
      <c r="J44" s="92"/>
    </row>
    <row r="45" spans="2:10" x14ac:dyDescent="0.2">
      <c r="B45" s="92"/>
      <c r="C45" s="92"/>
      <c r="D45" s="92"/>
      <c r="E45" s="92"/>
      <c r="F45" s="92"/>
      <c r="G45" s="92"/>
      <c r="H45" s="92"/>
      <c r="I45" s="92"/>
      <c r="J45" s="92"/>
    </row>
    <row r="46" spans="2:10" x14ac:dyDescent="0.2">
      <c r="B46" s="92"/>
      <c r="C46" s="92"/>
      <c r="D46" s="92"/>
      <c r="E46" s="92"/>
      <c r="F46" s="92"/>
      <c r="G46" s="92"/>
      <c r="H46" s="92"/>
      <c r="I46" s="92"/>
      <c r="J46" s="92"/>
    </row>
    <row r="47" spans="2:10" x14ac:dyDescent="0.2">
      <c r="B47" s="92"/>
      <c r="C47" s="92"/>
      <c r="D47" s="92"/>
      <c r="E47" s="92"/>
      <c r="F47" s="92"/>
      <c r="G47" s="92"/>
      <c r="H47" s="92"/>
      <c r="I47" s="92"/>
      <c r="J47" s="92"/>
    </row>
    <row r="48" spans="2:10" x14ac:dyDescent="0.2">
      <c r="B48" s="92"/>
      <c r="C48" s="92"/>
      <c r="D48" s="92"/>
      <c r="E48" s="92"/>
      <c r="F48" s="92"/>
      <c r="G48" s="92"/>
      <c r="H48" s="92"/>
      <c r="I48" s="92"/>
      <c r="J48" s="92"/>
    </row>
    <row r="49" spans="2:10" x14ac:dyDescent="0.2">
      <c r="B49" s="92"/>
      <c r="C49" s="92"/>
      <c r="D49" s="92"/>
      <c r="E49" s="92"/>
      <c r="F49" s="92"/>
      <c r="G49" s="92"/>
      <c r="H49" s="92"/>
      <c r="I49" s="92"/>
      <c r="J49" s="92"/>
    </row>
    <row r="50" spans="2:10" x14ac:dyDescent="0.2">
      <c r="B50" s="92"/>
      <c r="C50" s="92"/>
      <c r="D50" s="92"/>
      <c r="E50" s="92"/>
      <c r="F50" s="92"/>
      <c r="G50" s="92"/>
      <c r="H50" s="92"/>
      <c r="I50" s="92"/>
      <c r="J50" s="92"/>
    </row>
    <row r="51" spans="2:10" x14ac:dyDescent="0.2">
      <c r="B51" s="92"/>
      <c r="C51" s="92"/>
      <c r="D51" s="92"/>
      <c r="E51" s="92"/>
      <c r="F51" s="92"/>
      <c r="G51" s="92"/>
      <c r="H51" s="92"/>
      <c r="I51" s="92"/>
      <c r="J51" s="92"/>
    </row>
    <row r="52" spans="2:10" x14ac:dyDescent="0.2">
      <c r="B52" s="92"/>
      <c r="C52" s="92"/>
      <c r="D52" s="92"/>
      <c r="E52" s="92"/>
      <c r="F52" s="92"/>
      <c r="G52" s="92"/>
      <c r="H52" s="92"/>
      <c r="I52" s="92"/>
      <c r="J52" s="92"/>
    </row>
    <row r="53" spans="2:10" x14ac:dyDescent="0.2">
      <c r="B53" s="92"/>
      <c r="C53" s="92"/>
      <c r="D53" s="92"/>
      <c r="E53" s="92"/>
      <c r="F53" s="92"/>
      <c r="G53" s="92"/>
      <c r="H53" s="92"/>
      <c r="I53" s="92"/>
      <c r="J53" s="92"/>
    </row>
    <row r="54" spans="2:10" x14ac:dyDescent="0.2">
      <c r="B54" s="92"/>
      <c r="C54" s="92"/>
      <c r="D54" s="92"/>
      <c r="E54" s="92"/>
      <c r="F54" s="92"/>
      <c r="G54" s="92"/>
      <c r="H54" s="92"/>
      <c r="I54" s="92"/>
      <c r="J54" s="92"/>
    </row>
    <row r="55" spans="2:10" x14ac:dyDescent="0.2">
      <c r="B55" s="92"/>
      <c r="C55" s="92"/>
      <c r="D55" s="92"/>
      <c r="E55" s="92"/>
      <c r="F55" s="92"/>
      <c r="G55" s="92"/>
      <c r="H55" s="92"/>
      <c r="I55" s="92"/>
      <c r="J55" s="92"/>
    </row>
    <row r="56" spans="2:10" x14ac:dyDescent="0.2">
      <c r="B56" s="92"/>
      <c r="C56" s="92"/>
      <c r="D56" s="92"/>
      <c r="E56" s="92"/>
      <c r="F56" s="92"/>
      <c r="G56" s="92"/>
      <c r="H56" s="92"/>
      <c r="I56" s="92"/>
      <c r="J56" s="92"/>
    </row>
    <row r="57" spans="2:10" x14ac:dyDescent="0.2">
      <c r="B57" s="92"/>
      <c r="C57" s="92"/>
      <c r="D57" s="92"/>
      <c r="E57" s="92"/>
      <c r="F57" s="92"/>
      <c r="G57" s="92"/>
      <c r="H57" s="92"/>
      <c r="I57" s="92"/>
      <c r="J57" s="92"/>
    </row>
    <row r="58" spans="2:10" x14ac:dyDescent="0.2">
      <c r="B58" s="92"/>
      <c r="C58" s="92"/>
      <c r="D58" s="92"/>
      <c r="E58" s="92"/>
      <c r="F58" s="92"/>
      <c r="G58" s="92"/>
      <c r="H58" s="92"/>
      <c r="I58" s="92"/>
      <c r="J58" s="92"/>
    </row>
    <row r="59" spans="2:10" x14ac:dyDescent="0.2">
      <c r="B59" s="92"/>
      <c r="C59" s="92"/>
      <c r="D59" s="92"/>
      <c r="E59" s="92"/>
      <c r="F59" s="92"/>
      <c r="G59" s="92"/>
      <c r="H59" s="92"/>
      <c r="I59" s="92"/>
      <c r="J59" s="92"/>
    </row>
    <row r="60" spans="2:10" x14ac:dyDescent="0.2">
      <c r="B60" s="92"/>
      <c r="C60" s="92"/>
      <c r="D60" s="92"/>
      <c r="E60" s="92"/>
      <c r="F60" s="92"/>
      <c r="G60" s="92"/>
      <c r="H60" s="92"/>
      <c r="I60" s="92"/>
      <c r="J60" s="92"/>
    </row>
    <row r="61" spans="2:10" x14ac:dyDescent="0.2">
      <c r="B61" s="92"/>
      <c r="C61" s="92"/>
      <c r="D61" s="92"/>
      <c r="E61" s="92"/>
      <c r="F61" s="92"/>
      <c r="G61" s="92"/>
      <c r="H61" s="92"/>
      <c r="I61" s="92"/>
      <c r="J61" s="92"/>
    </row>
    <row r="62" spans="2:10" x14ac:dyDescent="0.2">
      <c r="B62" s="92"/>
      <c r="C62" s="92"/>
      <c r="D62" s="92"/>
      <c r="E62" s="92"/>
      <c r="F62" s="92"/>
      <c r="G62" s="92"/>
      <c r="H62" s="92"/>
      <c r="I62" s="92"/>
      <c r="J62" s="92"/>
    </row>
    <row r="63" spans="2:10" x14ac:dyDescent="0.2">
      <c r="B63" s="92"/>
      <c r="C63" s="92"/>
      <c r="D63" s="92"/>
      <c r="E63" s="92"/>
      <c r="F63" s="92"/>
      <c r="G63" s="92"/>
      <c r="H63" s="92"/>
      <c r="I63" s="92"/>
      <c r="J63" s="92"/>
    </row>
    <row r="64" spans="2:10" x14ac:dyDescent="0.2">
      <c r="B64" s="92"/>
      <c r="C64" s="92"/>
      <c r="D64" s="92"/>
      <c r="E64" s="92"/>
      <c r="F64" s="92"/>
      <c r="G64" s="92"/>
      <c r="H64" s="92"/>
      <c r="I64" s="92"/>
      <c r="J64" s="92"/>
    </row>
    <row r="65" spans="2:10" x14ac:dyDescent="0.2">
      <c r="B65" s="92"/>
      <c r="C65" s="92"/>
      <c r="D65" s="92"/>
      <c r="E65" s="92"/>
      <c r="F65" s="92"/>
      <c r="G65" s="92"/>
      <c r="H65" s="92"/>
      <c r="I65" s="92"/>
      <c r="J65" s="92"/>
    </row>
    <row r="66" spans="2:10" x14ac:dyDescent="0.2">
      <c r="B66" s="92"/>
      <c r="C66" s="92"/>
      <c r="D66" s="92"/>
      <c r="E66" s="92"/>
      <c r="F66" s="92"/>
      <c r="G66" s="92"/>
      <c r="H66" s="92"/>
      <c r="I66" s="92"/>
      <c r="J66" s="92"/>
    </row>
    <row r="67" spans="2:10" x14ac:dyDescent="0.2">
      <c r="B67" s="92"/>
      <c r="C67" s="92"/>
      <c r="D67" s="92"/>
      <c r="E67" s="92"/>
      <c r="F67" s="92"/>
      <c r="G67" s="92"/>
      <c r="H67" s="92"/>
      <c r="I67" s="92"/>
      <c r="J67" s="92"/>
    </row>
    <row r="68" spans="2:10" x14ac:dyDescent="0.2">
      <c r="B68" s="92"/>
      <c r="C68" s="92"/>
      <c r="D68" s="92"/>
      <c r="E68" s="92"/>
      <c r="F68" s="92"/>
      <c r="G68" s="92"/>
      <c r="H68" s="92"/>
      <c r="I68" s="92"/>
      <c r="J68" s="92"/>
    </row>
    <row r="69" spans="2:10" x14ac:dyDescent="0.2">
      <c r="B69" s="92"/>
      <c r="C69" s="92"/>
      <c r="D69" s="92"/>
      <c r="E69" s="92"/>
      <c r="F69" s="92"/>
      <c r="G69" s="92"/>
      <c r="H69" s="92"/>
      <c r="I69" s="92"/>
      <c r="J69" s="92"/>
    </row>
    <row r="70" spans="2:10" x14ac:dyDescent="0.2">
      <c r="B70" s="92"/>
      <c r="C70" s="92"/>
      <c r="D70" s="92"/>
      <c r="E70" s="92"/>
      <c r="F70" s="92"/>
      <c r="G70" s="92"/>
      <c r="H70" s="92"/>
      <c r="I70" s="92"/>
      <c r="J70" s="92"/>
    </row>
    <row r="71" spans="2:10" x14ac:dyDescent="0.2">
      <c r="B71" s="92"/>
      <c r="C71" s="92"/>
      <c r="D71" s="92"/>
      <c r="E71" s="92"/>
      <c r="F71" s="92"/>
      <c r="G71" s="92"/>
      <c r="H71" s="92"/>
      <c r="I71" s="92"/>
      <c r="J71" s="92"/>
    </row>
    <row r="72" spans="2:10" x14ac:dyDescent="0.2">
      <c r="B72" s="92"/>
      <c r="C72" s="92"/>
      <c r="D72" s="92"/>
      <c r="E72" s="92"/>
      <c r="F72" s="92"/>
      <c r="G72" s="92"/>
      <c r="H72" s="92"/>
      <c r="I72" s="92"/>
      <c r="J72" s="92"/>
    </row>
    <row r="73" spans="2:10" x14ac:dyDescent="0.2">
      <c r="B73" s="92"/>
      <c r="C73" s="92"/>
      <c r="D73" s="92"/>
      <c r="E73" s="92"/>
      <c r="F73" s="92"/>
      <c r="G73" s="92"/>
      <c r="H73" s="92"/>
      <c r="I73" s="92"/>
      <c r="J73" s="92"/>
    </row>
    <row r="74" spans="2:10" x14ac:dyDescent="0.2">
      <c r="B74" s="92"/>
      <c r="C74" s="92"/>
      <c r="D74" s="92"/>
      <c r="E74" s="92"/>
      <c r="F74" s="92"/>
      <c r="G74" s="92"/>
      <c r="H74" s="92"/>
      <c r="I74" s="92"/>
      <c r="J74" s="92"/>
    </row>
    <row r="75" spans="2:10" x14ac:dyDescent="0.2">
      <c r="B75" s="95"/>
      <c r="C75" s="95"/>
      <c r="D75" s="95"/>
      <c r="E75" s="95"/>
      <c r="F75" s="95"/>
      <c r="G75" s="95"/>
      <c r="H75" s="95"/>
      <c r="I75" s="95"/>
      <c r="J75" s="95"/>
    </row>
    <row r="76" spans="2:10" x14ac:dyDescent="0.2">
      <c r="B76" s="95"/>
      <c r="C76" s="95"/>
      <c r="D76" s="95"/>
      <c r="E76" s="95"/>
      <c r="F76" s="95"/>
      <c r="G76" s="95"/>
      <c r="H76" s="95"/>
      <c r="I76" s="95"/>
      <c r="J76" s="95"/>
    </row>
    <row r="77" spans="2:10" x14ac:dyDescent="0.2">
      <c r="B77" s="95"/>
      <c r="C77" s="95"/>
      <c r="D77" s="95"/>
      <c r="E77" s="95"/>
      <c r="F77" s="95"/>
      <c r="G77" s="95"/>
      <c r="H77" s="95"/>
      <c r="I77" s="95"/>
      <c r="J77" s="95"/>
    </row>
    <row r="78" spans="2:10" x14ac:dyDescent="0.2">
      <c r="B78" s="95"/>
      <c r="C78" s="95"/>
      <c r="D78" s="95"/>
      <c r="E78" s="95"/>
      <c r="F78" s="95"/>
      <c r="G78" s="95"/>
      <c r="H78" s="95"/>
      <c r="I78" s="95"/>
      <c r="J78" s="95"/>
    </row>
    <row r="79" spans="2:10" x14ac:dyDescent="0.2">
      <c r="B79" s="95"/>
      <c r="C79" s="95"/>
      <c r="D79" s="95"/>
      <c r="E79" s="95"/>
      <c r="F79" s="95"/>
      <c r="G79" s="95"/>
      <c r="H79" s="95"/>
      <c r="I79" s="95"/>
      <c r="J79" s="95"/>
    </row>
    <row r="80" spans="2:10" x14ac:dyDescent="0.2">
      <c r="B80" s="95"/>
      <c r="C80" s="95"/>
      <c r="D80" s="95"/>
      <c r="E80" s="95"/>
      <c r="F80" s="95"/>
      <c r="G80" s="95"/>
      <c r="H80" s="95"/>
      <c r="I80" s="95"/>
      <c r="J80" s="95"/>
    </row>
    <row r="81" spans="2:10" x14ac:dyDescent="0.2">
      <c r="B81" s="95"/>
      <c r="C81" s="95"/>
      <c r="D81" s="95"/>
      <c r="E81" s="95"/>
      <c r="F81" s="95"/>
      <c r="G81" s="95"/>
      <c r="H81" s="95"/>
      <c r="I81" s="95"/>
      <c r="J81" s="95"/>
    </row>
    <row r="82" spans="2:10" x14ac:dyDescent="0.2">
      <c r="B82" s="95"/>
      <c r="C82" s="95"/>
      <c r="D82" s="95"/>
      <c r="E82" s="95"/>
      <c r="F82" s="95"/>
      <c r="G82" s="95"/>
      <c r="H82" s="95"/>
      <c r="I82" s="95"/>
      <c r="J82" s="95"/>
    </row>
    <row r="83" spans="2:10" x14ac:dyDescent="0.2">
      <c r="B83" s="95"/>
      <c r="C83" s="95"/>
      <c r="D83" s="95"/>
      <c r="E83" s="95"/>
      <c r="F83" s="95"/>
      <c r="G83" s="95"/>
      <c r="H83" s="95"/>
      <c r="I83" s="95"/>
      <c r="J83" s="95"/>
    </row>
    <row r="84" spans="2:10" x14ac:dyDescent="0.2">
      <c r="B84" s="95"/>
      <c r="C84" s="95"/>
      <c r="D84" s="95"/>
      <c r="E84" s="95"/>
      <c r="F84" s="95"/>
      <c r="G84" s="95"/>
      <c r="H84" s="95"/>
      <c r="I84" s="95"/>
      <c r="J84" s="95"/>
    </row>
    <row r="85" spans="2:10" x14ac:dyDescent="0.2">
      <c r="B85" s="95"/>
      <c r="C85" s="95"/>
      <c r="D85" s="95"/>
      <c r="E85" s="95"/>
      <c r="F85" s="95"/>
      <c r="G85" s="95"/>
      <c r="H85" s="95"/>
      <c r="I85" s="95"/>
      <c r="J85" s="95"/>
    </row>
    <row r="86" spans="2:10" x14ac:dyDescent="0.2">
      <c r="B86" s="95"/>
      <c r="C86" s="95"/>
      <c r="D86" s="95"/>
      <c r="E86" s="95"/>
      <c r="F86" s="95"/>
      <c r="G86" s="95"/>
      <c r="H86" s="95"/>
      <c r="I86" s="95"/>
      <c r="J86" s="95"/>
    </row>
    <row r="87" spans="2:10" x14ac:dyDescent="0.2">
      <c r="B87" s="95"/>
      <c r="C87" s="95"/>
      <c r="D87" s="95"/>
      <c r="E87" s="95"/>
      <c r="F87" s="95"/>
      <c r="G87" s="95"/>
      <c r="H87" s="95"/>
      <c r="I87" s="95"/>
      <c r="J87" s="95"/>
    </row>
    <row r="88" spans="2:10" x14ac:dyDescent="0.2">
      <c r="B88" s="95"/>
      <c r="C88" s="95"/>
      <c r="D88" s="95"/>
      <c r="E88" s="95"/>
      <c r="F88" s="95"/>
      <c r="G88" s="95"/>
      <c r="H88" s="95"/>
      <c r="I88" s="95"/>
      <c r="J88" s="95"/>
    </row>
    <row r="89" spans="2:10" x14ac:dyDescent="0.2">
      <c r="B89" s="95"/>
      <c r="C89" s="95"/>
      <c r="D89" s="95"/>
      <c r="E89" s="95"/>
      <c r="F89" s="95"/>
      <c r="G89" s="95"/>
      <c r="H89" s="95"/>
      <c r="I89" s="95"/>
      <c r="J89" s="95"/>
    </row>
    <row r="90" spans="2:10" x14ac:dyDescent="0.2">
      <c r="B90" s="95"/>
      <c r="C90" s="95"/>
      <c r="D90" s="95"/>
      <c r="E90" s="95"/>
      <c r="F90" s="95"/>
      <c r="G90" s="95"/>
      <c r="H90" s="95"/>
      <c r="I90" s="95"/>
      <c r="J90" s="95"/>
    </row>
    <row r="91" spans="2:10" x14ac:dyDescent="0.2">
      <c r="B91" s="95"/>
      <c r="C91" s="95"/>
      <c r="D91" s="95"/>
      <c r="E91" s="95"/>
      <c r="F91" s="95"/>
      <c r="G91" s="95"/>
      <c r="H91" s="95"/>
      <c r="I91" s="95"/>
      <c r="J91" s="95"/>
    </row>
    <row r="92" spans="2:10" x14ac:dyDescent="0.2">
      <c r="B92" s="95"/>
      <c r="C92" s="95"/>
      <c r="D92" s="95"/>
      <c r="E92" s="95"/>
      <c r="F92" s="95"/>
      <c r="G92" s="95"/>
      <c r="H92" s="95"/>
      <c r="I92" s="95"/>
      <c r="J92" s="95"/>
    </row>
    <row r="93" spans="2:10" x14ac:dyDescent="0.2">
      <c r="B93" s="95"/>
      <c r="C93" s="95"/>
      <c r="D93" s="95"/>
      <c r="E93" s="95"/>
      <c r="F93" s="95"/>
      <c r="G93" s="95"/>
      <c r="H93" s="95"/>
      <c r="I93" s="95"/>
      <c r="J93" s="95"/>
    </row>
    <row r="94" spans="2:10" x14ac:dyDescent="0.2">
      <c r="B94" s="95"/>
      <c r="C94" s="95"/>
      <c r="D94" s="95"/>
      <c r="E94" s="95"/>
      <c r="F94" s="95"/>
      <c r="G94" s="95"/>
      <c r="H94" s="95"/>
      <c r="I94" s="95"/>
      <c r="J94" s="95"/>
    </row>
    <row r="95" spans="2:10" x14ac:dyDescent="0.2">
      <c r="B95" s="95"/>
      <c r="C95" s="95"/>
      <c r="D95" s="95"/>
      <c r="E95" s="95"/>
      <c r="F95" s="95"/>
      <c r="G95" s="95"/>
      <c r="H95" s="95"/>
      <c r="I95" s="95"/>
      <c r="J95" s="95"/>
    </row>
    <row r="96" spans="2:10" x14ac:dyDescent="0.2">
      <c r="B96" s="95"/>
      <c r="C96" s="95"/>
      <c r="D96" s="95"/>
      <c r="E96" s="95"/>
      <c r="F96" s="95"/>
      <c r="G96" s="95"/>
      <c r="H96" s="95"/>
      <c r="I96" s="95"/>
      <c r="J96" s="95"/>
    </row>
    <row r="97" spans="2:10" x14ac:dyDescent="0.2">
      <c r="B97" s="95"/>
      <c r="C97" s="95"/>
      <c r="D97" s="95"/>
      <c r="E97" s="95"/>
      <c r="F97" s="95"/>
      <c r="G97" s="95"/>
      <c r="H97" s="95"/>
      <c r="I97" s="95"/>
      <c r="J97" s="95"/>
    </row>
    <row r="98" spans="2:10" x14ac:dyDescent="0.2">
      <c r="B98" s="95"/>
      <c r="C98" s="95"/>
      <c r="D98" s="95"/>
      <c r="E98" s="95"/>
      <c r="F98" s="95"/>
      <c r="G98" s="95"/>
      <c r="H98" s="95"/>
      <c r="I98" s="95"/>
      <c r="J98" s="95"/>
    </row>
    <row r="99" spans="2:10" x14ac:dyDescent="0.2">
      <c r="B99" s="95"/>
      <c r="C99" s="95"/>
      <c r="D99" s="95"/>
      <c r="E99" s="95"/>
      <c r="F99" s="95"/>
      <c r="G99" s="95"/>
      <c r="H99" s="95"/>
      <c r="I99" s="95"/>
      <c r="J99" s="95"/>
    </row>
    <row r="100" spans="2:10" x14ac:dyDescent="0.2"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2:10" x14ac:dyDescent="0.2"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2:10" x14ac:dyDescent="0.2"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2:10" x14ac:dyDescent="0.2"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2:10" x14ac:dyDescent="0.2"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2:10" x14ac:dyDescent="0.2"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2:10" x14ac:dyDescent="0.2"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2:10" x14ac:dyDescent="0.2"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2:10" x14ac:dyDescent="0.2"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2:10" x14ac:dyDescent="0.2"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2:10" x14ac:dyDescent="0.2"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2:10" x14ac:dyDescent="0.2">
      <c r="B111" s="95"/>
    </row>
    <row r="112" spans="2:10" x14ac:dyDescent="0.2">
      <c r="B112" s="95"/>
    </row>
    <row r="113" spans="2:2" x14ac:dyDescent="0.2">
      <c r="B113" s="95"/>
    </row>
    <row r="114" spans="2:2" x14ac:dyDescent="0.2">
      <c r="B114" s="95"/>
    </row>
    <row r="115" spans="2:2" x14ac:dyDescent="0.2">
      <c r="B115" s="95"/>
    </row>
  </sheetData>
  <mergeCells count="9">
    <mergeCell ref="E7:E8"/>
    <mergeCell ref="F7:J7"/>
    <mergeCell ref="A2:J2"/>
    <mergeCell ref="A4:A8"/>
    <mergeCell ref="B5:B8"/>
    <mergeCell ref="C6:C8"/>
    <mergeCell ref="D6:D8"/>
    <mergeCell ref="E6:J6"/>
    <mergeCell ref="C4:J5"/>
  </mergeCells>
  <phoneticPr fontId="2" type="noConversion"/>
  <printOptions horizontalCentered="1" verticalCentered="1"/>
  <pageMargins left="0.36" right="0.28000000000000003" top="0.37" bottom="0.46" header="0.22" footer="0.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1"/>
  <sheetViews>
    <sheetView view="pageBreakPreview" zoomScale="130" zoomScaleNormal="70" zoomScaleSheetLayoutView="130" workbookViewId="0"/>
  </sheetViews>
  <sheetFormatPr defaultColWidth="9.140625" defaultRowHeight="12.75" x14ac:dyDescent="0.2"/>
  <cols>
    <col min="1" max="1" width="32.42578125" style="4" customWidth="1"/>
    <col min="2" max="2" width="13" style="49" customWidth="1"/>
    <col min="3" max="3" width="12.42578125" style="4" customWidth="1"/>
    <col min="4" max="4" width="9.5703125" style="4" customWidth="1"/>
    <col min="5" max="10" width="10.7109375" style="4" customWidth="1"/>
    <col min="11" max="12" width="9.28515625" style="4" customWidth="1"/>
    <col min="13" max="13" width="9.7109375" style="4" bestFit="1" customWidth="1"/>
    <col min="14" max="16384" width="9.140625" style="4"/>
  </cols>
  <sheetData>
    <row r="1" spans="1:38" x14ac:dyDescent="0.2">
      <c r="A1" s="18"/>
      <c r="B1" s="51"/>
      <c r="C1" s="10"/>
      <c r="D1" s="10"/>
      <c r="E1" s="10"/>
      <c r="F1" s="10"/>
      <c r="G1" s="10"/>
      <c r="H1" s="10"/>
      <c r="I1" s="10"/>
      <c r="J1" s="12"/>
    </row>
    <row r="2" spans="1:38" ht="38.25" customHeight="1" x14ac:dyDescent="0.25">
      <c r="A2" s="174" t="s">
        <v>110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38" ht="15.75" customHeight="1" x14ac:dyDescent="0.2">
      <c r="A3" s="19"/>
      <c r="B3" s="52"/>
      <c r="C3" s="20"/>
      <c r="D3" s="20"/>
      <c r="E3" s="20"/>
      <c r="F3" s="20"/>
      <c r="G3" s="20"/>
      <c r="H3" s="20"/>
      <c r="I3" s="20"/>
      <c r="J3" s="21" t="s">
        <v>30</v>
      </c>
    </row>
    <row r="4" spans="1:38" ht="15" customHeight="1" x14ac:dyDescent="0.2">
      <c r="A4" s="161"/>
      <c r="B4" s="74" t="s">
        <v>1</v>
      </c>
      <c r="C4" s="164" t="s">
        <v>29</v>
      </c>
      <c r="D4" s="165"/>
      <c r="E4" s="165"/>
      <c r="F4" s="165"/>
      <c r="G4" s="165"/>
      <c r="H4" s="165"/>
      <c r="I4" s="165"/>
      <c r="J4" s="166"/>
      <c r="K4" s="28"/>
      <c r="L4" s="62"/>
      <c r="M4" s="62"/>
    </row>
    <row r="5" spans="1:38" ht="13.5" customHeight="1" x14ac:dyDescent="0.2">
      <c r="A5" s="161"/>
      <c r="B5" s="172" t="s">
        <v>106</v>
      </c>
      <c r="C5" s="167"/>
      <c r="D5" s="168"/>
      <c r="E5" s="168"/>
      <c r="F5" s="168"/>
      <c r="G5" s="168"/>
      <c r="H5" s="168"/>
      <c r="I5" s="168"/>
      <c r="J5" s="169"/>
    </row>
    <row r="6" spans="1:38" ht="15" customHeight="1" x14ac:dyDescent="0.2">
      <c r="A6" s="161"/>
      <c r="B6" s="172"/>
      <c r="C6" s="162" t="s">
        <v>2</v>
      </c>
      <c r="D6" s="162" t="s">
        <v>3</v>
      </c>
      <c r="E6" s="163" t="s">
        <v>4</v>
      </c>
      <c r="F6" s="163"/>
      <c r="G6" s="163"/>
      <c r="H6" s="163"/>
      <c r="I6" s="163"/>
      <c r="J6" s="163"/>
    </row>
    <row r="7" spans="1:38" ht="13.5" customHeight="1" x14ac:dyDescent="0.2">
      <c r="A7" s="161"/>
      <c r="B7" s="172"/>
      <c r="C7" s="162"/>
      <c r="D7" s="162"/>
      <c r="E7" s="162" t="s">
        <v>31</v>
      </c>
      <c r="F7" s="158" t="s">
        <v>32</v>
      </c>
      <c r="G7" s="158"/>
      <c r="H7" s="158"/>
      <c r="I7" s="158"/>
      <c r="J7" s="158"/>
    </row>
    <row r="8" spans="1:38" x14ac:dyDescent="0.2">
      <c r="A8" s="161"/>
      <c r="B8" s="172"/>
      <c r="C8" s="162"/>
      <c r="D8" s="162"/>
      <c r="E8" s="162"/>
      <c r="F8" s="101" t="s">
        <v>0</v>
      </c>
      <c r="G8" s="101" t="s">
        <v>42</v>
      </c>
      <c r="H8" s="101" t="s">
        <v>43</v>
      </c>
      <c r="I8" s="148" t="s">
        <v>91</v>
      </c>
      <c r="J8" s="101" t="s">
        <v>5</v>
      </c>
      <c r="L8" s="63"/>
      <c r="M8" s="63"/>
    </row>
    <row r="9" spans="1:38" s="49" customFormat="1" x14ac:dyDescent="0.2">
      <c r="A9" s="77" t="s">
        <v>1</v>
      </c>
      <c r="B9" s="109">
        <f>SUM(B11:B15)</f>
        <v>3036.2818802339998</v>
      </c>
      <c r="C9" s="109">
        <f t="shared" ref="C9:J9" si="0">SUM(C11:C15)</f>
        <v>955.91295218899995</v>
      </c>
      <c r="D9" s="109">
        <f t="shared" si="0"/>
        <v>269.422142565</v>
      </c>
      <c r="E9" s="109">
        <f>SUM(E11:E15)</f>
        <v>1810.94678548</v>
      </c>
      <c r="F9" s="109">
        <f t="shared" si="0"/>
        <v>1100.2753984460001</v>
      </c>
      <c r="G9" s="109">
        <f t="shared" si="0"/>
        <v>167.34372327600002</v>
      </c>
      <c r="H9" s="109">
        <f t="shared" si="0"/>
        <v>266.34981120199996</v>
      </c>
      <c r="I9" s="109">
        <f t="shared" si="0"/>
        <v>204.89646111700003</v>
      </c>
      <c r="J9" s="109">
        <f t="shared" si="0"/>
        <v>72.081391438999987</v>
      </c>
      <c r="K9" s="46"/>
      <c r="L9" s="61"/>
      <c r="M9" s="61"/>
    </row>
    <row r="10" spans="1:38" x14ac:dyDescent="0.2">
      <c r="A10" s="87" t="s">
        <v>75</v>
      </c>
      <c r="B10" s="122"/>
      <c r="C10" s="122"/>
      <c r="D10" s="122"/>
      <c r="E10" s="122"/>
      <c r="F10" s="122"/>
      <c r="G10" s="122"/>
      <c r="H10" s="122"/>
      <c r="I10" s="122"/>
      <c r="J10" s="129"/>
      <c r="K10" s="39"/>
      <c r="L10" s="39"/>
      <c r="M10" s="39"/>
      <c r="N10" s="39"/>
      <c r="O10" s="39"/>
      <c r="P10" s="39"/>
      <c r="Q10" s="39"/>
      <c r="R10" s="39"/>
      <c r="S10" s="39"/>
    </row>
    <row r="11" spans="1:38" s="31" customFormat="1" x14ac:dyDescent="0.2">
      <c r="A11" s="78" t="s">
        <v>37</v>
      </c>
      <c r="B11" s="109">
        <f>SUM(C11:E11)</f>
        <v>1143.8501416089998</v>
      </c>
      <c r="C11" s="102">
        <f>C19+C26</f>
        <v>225.436849134</v>
      </c>
      <c r="D11" s="102">
        <f t="shared" ref="D11:J11" si="1">D19+D26</f>
        <v>129.01443752599999</v>
      </c>
      <c r="E11" s="102">
        <f>SUM(F11:J11)</f>
        <v>789.39885494899988</v>
      </c>
      <c r="F11" s="102">
        <f t="shared" si="1"/>
        <v>766.78</v>
      </c>
      <c r="G11" s="102">
        <f t="shared" si="1"/>
        <v>12.376272860999999</v>
      </c>
      <c r="H11" s="102">
        <f t="shared" si="1"/>
        <v>0</v>
      </c>
      <c r="I11" s="102">
        <f>I19+I26</f>
        <v>10.242582088000001</v>
      </c>
      <c r="J11" s="102">
        <f t="shared" si="1"/>
        <v>0</v>
      </c>
      <c r="K11" s="39"/>
      <c r="L11" s="61"/>
      <c r="M11" s="6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x14ac:dyDescent="0.2">
      <c r="A12" s="78" t="s">
        <v>38</v>
      </c>
      <c r="B12" s="109">
        <f t="shared" ref="B12:B15" si="2">SUM(C12:E12)</f>
        <v>108.425973555</v>
      </c>
      <c r="C12" s="102">
        <f t="shared" ref="C12:J15" si="3">C20+C27</f>
        <v>7.4207076409999999</v>
      </c>
      <c r="D12" s="102">
        <f t="shared" si="3"/>
        <v>18.740657391999996</v>
      </c>
      <c r="E12" s="102">
        <f>SUM(F12:J12)</f>
        <v>82.264608522000003</v>
      </c>
      <c r="F12" s="102">
        <f t="shared" si="3"/>
        <v>10.239653571</v>
      </c>
      <c r="G12" s="102">
        <f t="shared" si="3"/>
        <v>5.9134825450000008</v>
      </c>
      <c r="H12" s="102">
        <f t="shared" si="3"/>
        <v>9.0936862480000009</v>
      </c>
      <c r="I12" s="102">
        <f t="shared" ref="I12" si="4">I20+I27</f>
        <v>19.204055563000001</v>
      </c>
      <c r="J12" s="102">
        <f t="shared" si="3"/>
        <v>37.813730594999996</v>
      </c>
      <c r="K12" s="39"/>
      <c r="L12" s="61"/>
      <c r="M12" s="61"/>
    </row>
    <row r="13" spans="1:38" s="31" customFormat="1" x14ac:dyDescent="0.2">
      <c r="A13" s="78" t="s">
        <v>39</v>
      </c>
      <c r="B13" s="109">
        <f t="shared" si="2"/>
        <v>405.53793382499998</v>
      </c>
      <c r="C13" s="102">
        <f t="shared" si="3"/>
        <v>308.84458059799999</v>
      </c>
      <c r="D13" s="102">
        <f t="shared" si="3"/>
        <v>32.060329058000001</v>
      </c>
      <c r="E13" s="102">
        <f>SUM(F13:J13)</f>
        <v>64.633024168999995</v>
      </c>
      <c r="F13" s="102">
        <f t="shared" si="3"/>
        <v>0</v>
      </c>
      <c r="G13" s="102">
        <f t="shared" si="3"/>
        <v>55</v>
      </c>
      <c r="H13" s="102">
        <f t="shared" si="3"/>
        <v>0</v>
      </c>
      <c r="I13" s="102">
        <f t="shared" ref="I13" si="5">I21+I28</f>
        <v>9.6330241690000005</v>
      </c>
      <c r="J13" s="102">
        <f t="shared" si="3"/>
        <v>0</v>
      </c>
      <c r="K13" s="39"/>
      <c r="L13" s="61"/>
      <c r="M13" s="6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10" customFormat="1" x14ac:dyDescent="0.2">
      <c r="A14" s="78" t="s">
        <v>40</v>
      </c>
      <c r="B14" s="109">
        <f t="shared" si="2"/>
        <v>1257.651642369</v>
      </c>
      <c r="C14" s="102">
        <f t="shared" si="3"/>
        <v>360.84971639899999</v>
      </c>
      <c r="D14" s="102">
        <f t="shared" si="3"/>
        <v>78.710661231999993</v>
      </c>
      <c r="E14" s="102">
        <f>SUM(F14:J14)</f>
        <v>818.09126473800006</v>
      </c>
      <c r="F14" s="102">
        <f t="shared" si="3"/>
        <v>274.75363499900004</v>
      </c>
      <c r="G14" s="102">
        <f t="shared" si="3"/>
        <v>90.979741198000013</v>
      </c>
      <c r="H14" s="102">
        <f t="shared" si="3"/>
        <v>257.13112495399997</v>
      </c>
      <c r="I14" s="102">
        <f t="shared" ref="I14" si="6">I22+I29</f>
        <v>160.95910274300002</v>
      </c>
      <c r="J14" s="102">
        <f t="shared" si="3"/>
        <v>34.267660843999998</v>
      </c>
      <c r="K14" s="39"/>
      <c r="L14" s="61"/>
      <c r="M14" s="6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10" customFormat="1" x14ac:dyDescent="0.2">
      <c r="A15" s="78" t="s">
        <v>41</v>
      </c>
      <c r="B15" s="109">
        <f t="shared" si="2"/>
        <v>120.816188876</v>
      </c>
      <c r="C15" s="102">
        <f t="shared" si="3"/>
        <v>53.361098417000001</v>
      </c>
      <c r="D15" s="102">
        <f t="shared" si="3"/>
        <v>10.896057357</v>
      </c>
      <c r="E15" s="102">
        <f>SUM(F15:J15)</f>
        <v>56.559033102000001</v>
      </c>
      <c r="F15" s="102">
        <f t="shared" si="3"/>
        <v>48.502109875999999</v>
      </c>
      <c r="G15" s="102">
        <f t="shared" si="3"/>
        <v>3.074226672</v>
      </c>
      <c r="H15" s="102">
        <f t="shared" si="3"/>
        <v>0.125</v>
      </c>
      <c r="I15" s="102">
        <f t="shared" ref="I15" si="7">I23+I30</f>
        <v>4.8576965540000003</v>
      </c>
      <c r="J15" s="102">
        <f t="shared" si="3"/>
        <v>0</v>
      </c>
      <c r="K15" s="39"/>
      <c r="L15" s="61"/>
      <c r="M15" s="6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31" customFormat="1" ht="15" customHeight="1" x14ac:dyDescent="0.2">
      <c r="A16" s="86" t="s">
        <v>76</v>
      </c>
      <c r="B16" s="120"/>
      <c r="C16" s="120"/>
      <c r="D16" s="120"/>
      <c r="E16" s="120"/>
      <c r="F16" s="120"/>
      <c r="G16" s="120"/>
      <c r="H16" s="120"/>
      <c r="I16" s="120"/>
      <c r="J16" s="121"/>
      <c r="K16" s="39"/>
      <c r="L16" s="61"/>
      <c r="M16" s="6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s="48" customFormat="1" ht="25.5" x14ac:dyDescent="0.2">
      <c r="A17" s="77" t="s">
        <v>86</v>
      </c>
      <c r="B17" s="109">
        <f>SUM(B19:B23)</f>
        <v>383.558282104</v>
      </c>
      <c r="C17" s="109">
        <f>SUM(C19:C23)</f>
        <v>171.94834341400002</v>
      </c>
      <c r="D17" s="109">
        <f t="shared" ref="D17:J17" si="8">SUM(D19:D23)</f>
        <v>90.804017412999997</v>
      </c>
      <c r="E17" s="109">
        <f t="shared" si="8"/>
        <v>120.80592127700001</v>
      </c>
      <c r="F17" s="109">
        <f t="shared" si="8"/>
        <v>47.75175853999999</v>
      </c>
      <c r="G17" s="109">
        <f t="shared" si="8"/>
        <v>4.5634825450000003</v>
      </c>
      <c r="H17" s="109">
        <f t="shared" si="8"/>
        <v>11.093686248000001</v>
      </c>
      <c r="I17" s="109">
        <f t="shared" si="8"/>
        <v>17.125259401000001</v>
      </c>
      <c r="J17" s="109">
        <f t="shared" si="8"/>
        <v>40.271734542999994</v>
      </c>
      <c r="K17" s="46"/>
      <c r="L17" s="61"/>
      <c r="M17" s="61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s="10" customFormat="1" x14ac:dyDescent="0.2">
      <c r="A18" s="87" t="s">
        <v>75</v>
      </c>
      <c r="B18" s="122"/>
      <c r="C18" s="122"/>
      <c r="D18" s="122"/>
      <c r="E18" s="122"/>
      <c r="F18" s="122"/>
      <c r="G18" s="122"/>
      <c r="H18" s="122"/>
      <c r="I18" s="122"/>
      <c r="J18" s="129"/>
      <c r="K18" s="39"/>
      <c r="L18" s="61"/>
      <c r="M18" s="6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s="31" customFormat="1" x14ac:dyDescent="0.2">
      <c r="A19" s="78" t="s">
        <v>37</v>
      </c>
      <c r="B19" s="109">
        <f>SUM(C19:E19)</f>
        <v>178.295157526</v>
      </c>
      <c r="C19" s="102">
        <v>53.300719999999998</v>
      </c>
      <c r="D19" s="102">
        <v>79.014437525999995</v>
      </c>
      <c r="E19" s="102">
        <f>SUM(F19:J19)</f>
        <v>45.98</v>
      </c>
      <c r="F19" s="102">
        <v>45.98</v>
      </c>
      <c r="G19" s="102">
        <v>0</v>
      </c>
      <c r="H19" s="102">
        <v>0</v>
      </c>
      <c r="I19" s="102">
        <v>0</v>
      </c>
      <c r="J19" s="102">
        <v>0</v>
      </c>
      <c r="K19" s="39"/>
      <c r="L19" s="61"/>
      <c r="M19" s="6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s="10" customFormat="1" x14ac:dyDescent="0.2">
      <c r="A20" s="78" t="s">
        <v>38</v>
      </c>
      <c r="B20" s="109">
        <f t="shared" ref="B20:B23" si="9">SUM(C20:E20)</f>
        <v>73.605490903000003</v>
      </c>
      <c r="C20" s="102">
        <v>4.6793321140000002</v>
      </c>
      <c r="D20" s="102">
        <v>0.33</v>
      </c>
      <c r="E20" s="102">
        <f>SUM(F20:J20)</f>
        <v>68.596158789</v>
      </c>
      <c r="F20" s="102">
        <v>0</v>
      </c>
      <c r="G20" s="102">
        <v>4.5634825450000003</v>
      </c>
      <c r="H20" s="102">
        <v>9.0936862480000009</v>
      </c>
      <c r="I20" s="102">
        <v>17.125259401000001</v>
      </c>
      <c r="J20" s="102">
        <v>37.813730594999996</v>
      </c>
      <c r="K20" s="39"/>
      <c r="L20" s="61"/>
      <c r="M20" s="6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s="31" customFormat="1" x14ac:dyDescent="0.2">
      <c r="A21" s="78" t="s">
        <v>39</v>
      </c>
      <c r="B21" s="109">
        <f t="shared" si="9"/>
        <v>99.082000000000008</v>
      </c>
      <c r="C21" s="102">
        <v>99.082000000000008</v>
      </c>
      <c r="D21" s="102">
        <v>0</v>
      </c>
      <c r="E21" s="102">
        <f>SUM(F21:J21)</f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39"/>
      <c r="L21" s="61"/>
      <c r="M21" s="6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s="10" customFormat="1" x14ac:dyDescent="0.2">
      <c r="A22" s="78" t="s">
        <v>40</v>
      </c>
      <c r="B22" s="109">
        <f t="shared" si="9"/>
        <v>31.771875135000002</v>
      </c>
      <c r="C22" s="102">
        <v>14.8862913</v>
      </c>
      <c r="D22" s="102">
        <v>11.459579887</v>
      </c>
      <c r="E22" s="102">
        <f>SUM(F22:J22)</f>
        <v>5.426003948</v>
      </c>
      <c r="F22" s="102">
        <v>0.96799999999999997</v>
      </c>
      <c r="G22" s="102">
        <v>0</v>
      </c>
      <c r="H22" s="102">
        <v>2</v>
      </c>
      <c r="I22" s="102">
        <v>0</v>
      </c>
      <c r="J22" s="102">
        <v>2.458003948</v>
      </c>
      <c r="K22" s="39"/>
      <c r="L22" s="61"/>
      <c r="M22" s="6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s="10" customFormat="1" x14ac:dyDescent="0.2">
      <c r="A23" s="78" t="s">
        <v>41</v>
      </c>
      <c r="B23" s="109">
        <f t="shared" si="9"/>
        <v>0.80375854000000002</v>
      </c>
      <c r="C23" s="102">
        <v>0</v>
      </c>
      <c r="D23" s="102">
        <v>0</v>
      </c>
      <c r="E23" s="102">
        <f>SUM(F23:J23)</f>
        <v>0.80375854000000002</v>
      </c>
      <c r="F23" s="102">
        <v>0.80375854000000002</v>
      </c>
      <c r="G23" s="102">
        <v>0</v>
      </c>
      <c r="H23" s="102">
        <v>0</v>
      </c>
      <c r="I23" s="102">
        <v>0</v>
      </c>
      <c r="J23" s="102">
        <v>0</v>
      </c>
      <c r="K23" s="39"/>
      <c r="L23" s="61"/>
      <c r="M23" s="6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s="48" customFormat="1" ht="25.5" x14ac:dyDescent="0.2">
      <c r="A24" s="77" t="s">
        <v>87</v>
      </c>
      <c r="B24" s="109">
        <f>SUM(B26:B30)</f>
        <v>2652.72359813</v>
      </c>
      <c r="C24" s="109">
        <f t="shared" ref="C24:J24" si="10">SUM(C26:C30)</f>
        <v>783.96460877499999</v>
      </c>
      <c r="D24" s="109">
        <f t="shared" si="10"/>
        <v>178.61812515199998</v>
      </c>
      <c r="E24" s="109">
        <f t="shared" si="10"/>
        <v>1690.1408642029999</v>
      </c>
      <c r="F24" s="109">
        <f t="shared" si="10"/>
        <v>1052.523639906</v>
      </c>
      <c r="G24" s="109">
        <f t="shared" si="10"/>
        <v>162.78024073100002</v>
      </c>
      <c r="H24" s="109">
        <f t="shared" si="10"/>
        <v>255.25612495399997</v>
      </c>
      <c r="I24" s="109">
        <f t="shared" si="10"/>
        <v>187.77120171600001</v>
      </c>
      <c r="J24" s="109">
        <f t="shared" si="10"/>
        <v>31.809656896</v>
      </c>
      <c r="K24" s="46"/>
      <c r="L24" s="61"/>
      <c r="M24" s="61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s="31" customFormat="1" x14ac:dyDescent="0.2">
      <c r="A25" s="87" t="s">
        <v>75</v>
      </c>
      <c r="B25" s="122"/>
      <c r="C25" s="122"/>
      <c r="D25" s="122"/>
      <c r="E25" s="122"/>
      <c r="F25" s="122"/>
      <c r="G25" s="122"/>
      <c r="H25" s="122"/>
      <c r="I25" s="122"/>
      <c r="J25" s="129"/>
      <c r="K25" s="39"/>
      <c r="L25" s="61"/>
      <c r="M25" s="6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s="10" customFormat="1" x14ac:dyDescent="0.2">
      <c r="A26" s="78" t="s">
        <v>37</v>
      </c>
      <c r="B26" s="109">
        <f>SUM(C26:E26)</f>
        <v>965.55498408299991</v>
      </c>
      <c r="C26" s="102">
        <v>172.13612913399999</v>
      </c>
      <c r="D26" s="102">
        <v>50</v>
      </c>
      <c r="E26" s="102">
        <f>SUM(F26:J26)</f>
        <v>743.41885494899986</v>
      </c>
      <c r="F26" s="102">
        <v>720.8</v>
      </c>
      <c r="G26" s="102">
        <v>12.376272860999999</v>
      </c>
      <c r="H26" s="102">
        <v>0</v>
      </c>
      <c r="I26" s="102">
        <v>10.242582088000001</v>
      </c>
      <c r="J26" s="102">
        <v>0</v>
      </c>
      <c r="K26" s="39"/>
      <c r="L26" s="61"/>
      <c r="M26" s="6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s="31" customFormat="1" x14ac:dyDescent="0.2">
      <c r="A27" s="78" t="s">
        <v>38</v>
      </c>
      <c r="B27" s="109">
        <f t="shared" ref="B27:B30" si="11">SUM(C27:E27)</f>
        <v>34.820482651999995</v>
      </c>
      <c r="C27" s="102">
        <v>2.7413755269999998</v>
      </c>
      <c r="D27" s="102">
        <v>18.410657391999997</v>
      </c>
      <c r="E27" s="102">
        <f t="shared" ref="E27:E30" si="12">SUM(F27:J27)</f>
        <v>13.668449732999999</v>
      </c>
      <c r="F27" s="102">
        <v>10.239653571</v>
      </c>
      <c r="G27" s="102">
        <v>1.35</v>
      </c>
      <c r="H27" s="102">
        <v>0</v>
      </c>
      <c r="I27" s="102">
        <v>2.0787961619999997</v>
      </c>
      <c r="J27" s="102">
        <v>0</v>
      </c>
      <c r="K27" s="39"/>
      <c r="L27" s="61"/>
      <c r="M27" s="6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10" customFormat="1" x14ac:dyDescent="0.2">
      <c r="A28" s="78" t="s">
        <v>39</v>
      </c>
      <c r="B28" s="109">
        <f t="shared" si="11"/>
        <v>306.45593382499999</v>
      </c>
      <c r="C28" s="102">
        <v>209.762580598</v>
      </c>
      <c r="D28" s="102">
        <v>32.060329058000001</v>
      </c>
      <c r="E28" s="102">
        <f t="shared" si="12"/>
        <v>64.633024168999995</v>
      </c>
      <c r="F28" s="102">
        <v>0</v>
      </c>
      <c r="G28" s="102">
        <v>55</v>
      </c>
      <c r="H28" s="102">
        <v>0</v>
      </c>
      <c r="I28" s="102">
        <v>9.6330241690000005</v>
      </c>
      <c r="J28" s="102">
        <v>0</v>
      </c>
      <c r="K28" s="39"/>
      <c r="L28" s="61"/>
      <c r="M28" s="6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31" customFormat="1" x14ac:dyDescent="0.2">
      <c r="A29" s="78" t="s">
        <v>40</v>
      </c>
      <c r="B29" s="109">
        <f t="shared" si="11"/>
        <v>1225.8797672339999</v>
      </c>
      <c r="C29" s="102">
        <v>345.96342509900001</v>
      </c>
      <c r="D29" s="102">
        <v>67.251081344999989</v>
      </c>
      <c r="E29" s="102">
        <f t="shared" si="12"/>
        <v>812.66526078999993</v>
      </c>
      <c r="F29" s="102">
        <v>273.78563499900002</v>
      </c>
      <c r="G29" s="102">
        <v>90.979741198000013</v>
      </c>
      <c r="H29" s="102">
        <v>255.13112495399997</v>
      </c>
      <c r="I29" s="102">
        <v>160.95910274300002</v>
      </c>
      <c r="J29" s="102">
        <v>31.809656896</v>
      </c>
      <c r="K29" s="39"/>
      <c r="L29" s="61"/>
      <c r="M29" s="61"/>
    </row>
    <row r="30" spans="1:38" s="31" customFormat="1" x14ac:dyDescent="0.2">
      <c r="A30" s="78" t="s">
        <v>41</v>
      </c>
      <c r="B30" s="109">
        <f t="shared" si="11"/>
        <v>120.01243033599999</v>
      </c>
      <c r="C30" s="102">
        <v>53.361098417000001</v>
      </c>
      <c r="D30" s="102">
        <v>10.896057357</v>
      </c>
      <c r="E30" s="102">
        <f t="shared" si="12"/>
        <v>55.755274562000004</v>
      </c>
      <c r="F30" s="102">
        <v>47.698351336000002</v>
      </c>
      <c r="G30" s="102">
        <v>3.074226672</v>
      </c>
      <c r="H30" s="102">
        <v>0.125</v>
      </c>
      <c r="I30" s="102">
        <v>4.8576965540000003</v>
      </c>
      <c r="J30" s="102">
        <v>0</v>
      </c>
      <c r="K30" s="39"/>
      <c r="L30" s="61"/>
      <c r="M30" s="61"/>
    </row>
    <row r="31" spans="1:38" x14ac:dyDescent="0.2">
      <c r="B31" s="46"/>
      <c r="C31" s="39"/>
      <c r="D31" s="39"/>
      <c r="E31" s="39"/>
      <c r="F31" s="39"/>
      <c r="G31" s="39"/>
      <c r="H31" s="39"/>
      <c r="I31" s="39"/>
      <c r="J31" s="39"/>
      <c r="K31" s="39"/>
    </row>
    <row r="32" spans="1:38" x14ac:dyDescent="0.2">
      <c r="B32" s="53"/>
      <c r="C32" s="53"/>
      <c r="D32" s="53"/>
      <c r="E32" s="53"/>
      <c r="F32" s="53"/>
      <c r="G32" s="53"/>
      <c r="H32" s="53"/>
      <c r="I32" s="53"/>
      <c r="J32" s="53"/>
    </row>
    <row r="33" spans="2:10" x14ac:dyDescent="0.2">
      <c r="B33" s="53"/>
      <c r="C33" s="53"/>
      <c r="D33" s="53"/>
      <c r="E33" s="53"/>
      <c r="F33" s="53"/>
      <c r="G33" s="53"/>
      <c r="H33" s="53"/>
      <c r="I33" s="53"/>
      <c r="J33" s="53"/>
    </row>
    <row r="34" spans="2:10" x14ac:dyDescent="0.2">
      <c r="B34" s="53"/>
      <c r="C34" s="53"/>
      <c r="D34" s="53"/>
      <c r="E34" s="53"/>
      <c r="F34" s="53"/>
      <c r="G34" s="53"/>
      <c r="H34" s="53"/>
      <c r="I34" s="53"/>
      <c r="J34" s="53"/>
    </row>
    <row r="35" spans="2:10" x14ac:dyDescent="0.2">
      <c r="B35" s="53"/>
      <c r="C35" s="53"/>
      <c r="D35" s="53"/>
      <c r="E35" s="53"/>
      <c r="F35" s="53"/>
      <c r="G35" s="53"/>
      <c r="H35" s="53"/>
      <c r="I35" s="53"/>
      <c r="J35" s="53"/>
    </row>
    <row r="36" spans="2:10" x14ac:dyDescent="0.2">
      <c r="B36" s="53"/>
      <c r="C36" s="53"/>
      <c r="D36" s="53"/>
      <c r="E36" s="53"/>
      <c r="F36" s="53"/>
      <c r="G36" s="53"/>
      <c r="H36" s="53"/>
      <c r="I36" s="53"/>
      <c r="J36" s="53"/>
    </row>
    <row r="37" spans="2:10" x14ac:dyDescent="0.2">
      <c r="B37" s="53"/>
      <c r="C37" s="53"/>
      <c r="D37" s="53"/>
      <c r="E37" s="53"/>
      <c r="F37" s="53"/>
      <c r="G37" s="53"/>
      <c r="H37" s="53"/>
      <c r="I37" s="53"/>
      <c r="J37" s="53"/>
    </row>
    <row r="38" spans="2:10" x14ac:dyDescent="0.2">
      <c r="B38" s="53"/>
      <c r="C38" s="53"/>
      <c r="D38" s="53"/>
      <c r="E38" s="53"/>
      <c r="F38" s="53"/>
      <c r="G38" s="53"/>
      <c r="H38" s="53"/>
      <c r="I38" s="53"/>
      <c r="J38" s="53"/>
    </row>
    <row r="39" spans="2:10" x14ac:dyDescent="0.2">
      <c r="B39" s="53"/>
      <c r="C39" s="53"/>
      <c r="D39" s="53"/>
      <c r="E39" s="53"/>
      <c r="F39" s="53"/>
      <c r="G39" s="53"/>
      <c r="H39" s="53"/>
      <c r="I39" s="53"/>
      <c r="J39" s="53"/>
    </row>
    <row r="40" spans="2:10" x14ac:dyDescent="0.2">
      <c r="B40" s="53"/>
      <c r="C40" s="53"/>
      <c r="D40" s="53"/>
      <c r="E40" s="53"/>
      <c r="F40" s="53"/>
      <c r="G40" s="53"/>
      <c r="H40" s="53"/>
      <c r="I40" s="53"/>
      <c r="J40" s="53"/>
    </row>
    <row r="41" spans="2:10" x14ac:dyDescent="0.2">
      <c r="B41" s="53"/>
      <c r="C41" s="53"/>
      <c r="D41" s="53"/>
      <c r="E41" s="53"/>
      <c r="F41" s="53"/>
      <c r="G41" s="53"/>
      <c r="H41" s="53"/>
      <c r="I41" s="53"/>
      <c r="J41" s="53"/>
    </row>
    <row r="42" spans="2:10" x14ac:dyDescent="0.2">
      <c r="B42" s="53"/>
      <c r="C42" s="53"/>
      <c r="D42" s="53"/>
      <c r="E42" s="53"/>
      <c r="F42" s="53"/>
      <c r="G42" s="53"/>
      <c r="H42" s="53"/>
      <c r="I42" s="53"/>
      <c r="J42" s="53"/>
    </row>
    <row r="43" spans="2:10" x14ac:dyDescent="0.2">
      <c r="B43" s="53"/>
      <c r="C43" s="53"/>
      <c r="D43" s="53"/>
      <c r="E43" s="53"/>
      <c r="F43" s="53"/>
      <c r="G43" s="53"/>
      <c r="H43" s="53"/>
      <c r="I43" s="53"/>
      <c r="J43" s="53"/>
    </row>
    <row r="44" spans="2:10" x14ac:dyDescent="0.2">
      <c r="B44" s="53"/>
      <c r="C44" s="53"/>
      <c r="D44" s="53"/>
      <c r="E44" s="53"/>
      <c r="F44" s="53"/>
      <c r="G44" s="53"/>
      <c r="H44" s="53"/>
      <c r="I44" s="53"/>
      <c r="J44" s="53"/>
    </row>
    <row r="45" spans="2:10" x14ac:dyDescent="0.2">
      <c r="B45" s="53"/>
      <c r="C45" s="53"/>
      <c r="D45" s="53"/>
      <c r="E45" s="53"/>
      <c r="F45" s="53"/>
      <c r="G45" s="53"/>
      <c r="H45" s="53"/>
      <c r="I45" s="53"/>
      <c r="J45" s="53"/>
    </row>
    <row r="46" spans="2:10" x14ac:dyDescent="0.2">
      <c r="B46" s="53"/>
      <c r="C46" s="53"/>
      <c r="D46" s="53"/>
      <c r="E46" s="53"/>
      <c r="F46" s="53"/>
      <c r="G46" s="53"/>
      <c r="H46" s="53"/>
      <c r="I46" s="53"/>
      <c r="J46" s="53"/>
    </row>
    <row r="47" spans="2:10" x14ac:dyDescent="0.2">
      <c r="B47" s="53"/>
      <c r="C47" s="53"/>
      <c r="D47" s="53"/>
      <c r="E47" s="53"/>
      <c r="F47" s="53"/>
      <c r="G47" s="53"/>
      <c r="H47" s="53"/>
      <c r="I47" s="53"/>
      <c r="J47" s="53"/>
    </row>
    <row r="48" spans="2:10" x14ac:dyDescent="0.2">
      <c r="B48" s="53"/>
      <c r="C48" s="53"/>
      <c r="D48" s="53"/>
      <c r="E48" s="53"/>
      <c r="F48" s="53"/>
      <c r="G48" s="53"/>
      <c r="H48" s="53"/>
      <c r="I48" s="53"/>
      <c r="J48" s="53"/>
    </row>
    <row r="49" spans="2:10" x14ac:dyDescent="0.2">
      <c r="B49" s="53"/>
      <c r="C49" s="53"/>
      <c r="D49" s="53"/>
      <c r="E49" s="53"/>
      <c r="F49" s="53"/>
      <c r="G49" s="53"/>
      <c r="H49" s="53"/>
      <c r="I49" s="53"/>
      <c r="J49" s="53"/>
    </row>
    <row r="50" spans="2:10" x14ac:dyDescent="0.2">
      <c r="B50" s="53"/>
      <c r="C50" s="53"/>
      <c r="D50" s="53"/>
      <c r="E50" s="53"/>
      <c r="F50" s="53"/>
      <c r="G50" s="53"/>
      <c r="H50" s="53"/>
      <c r="I50" s="53"/>
      <c r="J50" s="53"/>
    </row>
    <row r="51" spans="2:10" x14ac:dyDescent="0.2">
      <c r="B51" s="53"/>
      <c r="C51" s="53"/>
      <c r="D51" s="53"/>
      <c r="E51" s="53"/>
      <c r="F51" s="53"/>
      <c r="G51" s="53"/>
      <c r="H51" s="53"/>
      <c r="I51" s="53"/>
      <c r="J51" s="53"/>
    </row>
    <row r="52" spans="2:10" x14ac:dyDescent="0.2">
      <c r="B52" s="53"/>
      <c r="C52" s="53"/>
      <c r="D52" s="53"/>
      <c r="E52" s="53"/>
      <c r="F52" s="53"/>
      <c r="G52" s="53"/>
      <c r="H52" s="53"/>
      <c r="I52" s="53"/>
      <c r="J52" s="53"/>
    </row>
    <row r="53" spans="2:10" x14ac:dyDescent="0.2">
      <c r="B53" s="53"/>
      <c r="C53" s="53"/>
      <c r="D53" s="53"/>
      <c r="E53" s="53"/>
      <c r="F53" s="53"/>
      <c r="G53" s="53"/>
      <c r="H53" s="53"/>
      <c r="I53" s="53"/>
      <c r="J53" s="53"/>
    </row>
    <row r="54" spans="2:10" x14ac:dyDescent="0.2">
      <c r="B54" s="53"/>
      <c r="C54" s="53"/>
      <c r="D54" s="53"/>
      <c r="E54" s="53"/>
      <c r="F54" s="53"/>
      <c r="G54" s="53"/>
      <c r="H54" s="53"/>
      <c r="I54" s="53"/>
      <c r="J54" s="53"/>
    </row>
    <row r="55" spans="2:10" x14ac:dyDescent="0.2">
      <c r="B55" s="53"/>
      <c r="C55" s="53"/>
      <c r="D55" s="53"/>
      <c r="E55" s="53"/>
      <c r="F55" s="53"/>
      <c r="G55" s="53"/>
      <c r="H55" s="53"/>
      <c r="I55" s="53"/>
      <c r="J55" s="53"/>
    </row>
    <row r="56" spans="2:10" x14ac:dyDescent="0.2">
      <c r="B56" s="53"/>
      <c r="C56" s="53"/>
      <c r="D56" s="53"/>
      <c r="E56" s="53"/>
      <c r="F56" s="53"/>
      <c r="G56" s="53"/>
      <c r="H56" s="53"/>
      <c r="I56" s="53"/>
      <c r="J56" s="53"/>
    </row>
    <row r="57" spans="2:10" x14ac:dyDescent="0.2">
      <c r="B57" s="53"/>
      <c r="C57" s="53"/>
      <c r="D57" s="53"/>
      <c r="E57" s="53"/>
      <c r="F57" s="53"/>
      <c r="G57" s="53"/>
      <c r="H57" s="53"/>
      <c r="I57" s="53"/>
      <c r="J57" s="53"/>
    </row>
    <row r="58" spans="2:10" x14ac:dyDescent="0.2">
      <c r="B58" s="53"/>
      <c r="C58" s="53"/>
      <c r="D58" s="53"/>
      <c r="E58" s="53"/>
      <c r="F58" s="53"/>
      <c r="G58" s="53"/>
      <c r="H58" s="53"/>
      <c r="I58" s="53"/>
      <c r="J58" s="53"/>
    </row>
    <row r="59" spans="2:10" x14ac:dyDescent="0.2">
      <c r="B59" s="53"/>
      <c r="C59" s="53"/>
      <c r="D59" s="53"/>
      <c r="E59" s="53"/>
      <c r="F59" s="53"/>
      <c r="G59" s="53"/>
      <c r="H59" s="53"/>
      <c r="I59" s="53"/>
      <c r="J59" s="53"/>
    </row>
    <row r="60" spans="2:10" x14ac:dyDescent="0.2">
      <c r="B60" s="53"/>
      <c r="C60" s="53"/>
      <c r="D60" s="53"/>
      <c r="E60" s="53"/>
      <c r="F60" s="53"/>
      <c r="G60" s="53"/>
      <c r="H60" s="53"/>
      <c r="I60" s="53"/>
      <c r="J60" s="53"/>
    </row>
    <row r="61" spans="2:10" x14ac:dyDescent="0.2">
      <c r="B61" s="53"/>
      <c r="C61" s="53"/>
      <c r="D61" s="53"/>
      <c r="E61" s="53"/>
      <c r="F61" s="53"/>
      <c r="G61" s="53"/>
      <c r="H61" s="53"/>
      <c r="I61" s="53"/>
      <c r="J61" s="53"/>
    </row>
    <row r="62" spans="2:10" x14ac:dyDescent="0.2">
      <c r="B62" s="53"/>
      <c r="C62" s="53"/>
      <c r="D62" s="53"/>
      <c r="E62" s="53"/>
      <c r="F62" s="53"/>
      <c r="G62" s="53"/>
      <c r="H62" s="53"/>
      <c r="I62" s="53"/>
      <c r="J62" s="53"/>
    </row>
    <row r="63" spans="2:10" x14ac:dyDescent="0.2">
      <c r="B63" s="53"/>
      <c r="C63" s="53"/>
      <c r="D63" s="53"/>
      <c r="E63" s="53"/>
      <c r="F63" s="53"/>
      <c r="G63" s="53"/>
      <c r="H63" s="53"/>
      <c r="I63" s="53"/>
      <c r="J63" s="53"/>
    </row>
    <row r="64" spans="2:10" x14ac:dyDescent="0.2">
      <c r="B64" s="53"/>
      <c r="C64" s="53"/>
      <c r="D64" s="53"/>
      <c r="E64" s="53"/>
      <c r="F64" s="53"/>
      <c r="G64" s="53"/>
      <c r="H64" s="53"/>
      <c r="I64" s="53"/>
      <c r="J64" s="53"/>
    </row>
    <row r="65" spans="2:10" x14ac:dyDescent="0.2">
      <c r="B65" s="53"/>
      <c r="C65" s="53"/>
      <c r="D65" s="53"/>
      <c r="E65" s="53"/>
      <c r="F65" s="53"/>
      <c r="G65" s="53"/>
      <c r="H65" s="53"/>
      <c r="I65" s="53"/>
      <c r="J65" s="53"/>
    </row>
    <row r="66" spans="2:10" x14ac:dyDescent="0.2">
      <c r="B66" s="53"/>
      <c r="C66" s="53"/>
      <c r="D66" s="53"/>
      <c r="E66" s="53"/>
      <c r="F66" s="53"/>
      <c r="G66" s="53"/>
      <c r="H66" s="53"/>
      <c r="I66" s="53"/>
      <c r="J66" s="53"/>
    </row>
    <row r="67" spans="2:10" x14ac:dyDescent="0.2">
      <c r="B67" s="53"/>
      <c r="C67" s="53"/>
      <c r="D67" s="53"/>
      <c r="E67" s="53"/>
      <c r="F67" s="53"/>
      <c r="G67" s="53"/>
      <c r="H67" s="53"/>
      <c r="I67" s="53"/>
      <c r="J67" s="53"/>
    </row>
    <row r="68" spans="2:10" x14ac:dyDescent="0.2">
      <c r="B68" s="53"/>
      <c r="C68" s="53"/>
      <c r="D68" s="53"/>
      <c r="E68" s="53"/>
      <c r="F68" s="53"/>
      <c r="G68" s="53"/>
      <c r="H68" s="53"/>
      <c r="I68" s="53"/>
      <c r="J68" s="53"/>
    </row>
    <row r="69" spans="2:10" x14ac:dyDescent="0.2">
      <c r="B69" s="53"/>
      <c r="C69" s="53"/>
      <c r="D69" s="53"/>
      <c r="E69" s="53"/>
      <c r="F69" s="53"/>
      <c r="G69" s="53"/>
      <c r="H69" s="53"/>
      <c r="I69" s="53"/>
      <c r="J69" s="53"/>
    </row>
    <row r="70" spans="2:10" x14ac:dyDescent="0.2">
      <c r="B70" s="53"/>
      <c r="C70" s="53"/>
      <c r="D70" s="53"/>
      <c r="E70" s="53"/>
      <c r="F70" s="53"/>
      <c r="G70" s="53"/>
      <c r="H70" s="53"/>
      <c r="I70" s="53"/>
      <c r="J70" s="53"/>
    </row>
    <row r="71" spans="2:10" x14ac:dyDescent="0.2">
      <c r="B71" s="53"/>
      <c r="C71" s="53"/>
      <c r="D71" s="53"/>
      <c r="E71" s="53"/>
      <c r="F71" s="53"/>
      <c r="G71" s="53"/>
      <c r="H71" s="53"/>
      <c r="I71" s="53"/>
      <c r="J71" s="53"/>
    </row>
    <row r="72" spans="2:10" x14ac:dyDescent="0.2">
      <c r="B72" s="53"/>
      <c r="C72" s="53"/>
      <c r="D72" s="53"/>
      <c r="E72" s="53"/>
      <c r="F72" s="53"/>
      <c r="G72" s="53"/>
      <c r="H72" s="53"/>
      <c r="I72" s="53"/>
      <c r="J72" s="53"/>
    </row>
    <row r="73" spans="2:10" x14ac:dyDescent="0.2">
      <c r="B73" s="53"/>
      <c r="C73" s="53"/>
      <c r="D73" s="53"/>
      <c r="E73" s="53"/>
      <c r="F73" s="53"/>
      <c r="G73" s="53"/>
      <c r="H73" s="53"/>
      <c r="I73" s="53"/>
      <c r="J73" s="53"/>
    </row>
    <row r="74" spans="2:10" x14ac:dyDescent="0.2">
      <c r="B74" s="53"/>
      <c r="C74" s="53"/>
      <c r="D74" s="53"/>
      <c r="E74" s="53"/>
      <c r="F74" s="53"/>
      <c r="G74" s="53"/>
      <c r="H74" s="53"/>
      <c r="I74" s="53"/>
      <c r="J74" s="53"/>
    </row>
    <row r="75" spans="2:10" x14ac:dyDescent="0.2">
      <c r="B75" s="53"/>
      <c r="C75" s="53"/>
      <c r="D75" s="53"/>
      <c r="E75" s="53"/>
      <c r="F75" s="53"/>
      <c r="G75" s="53"/>
      <c r="H75" s="53"/>
      <c r="I75" s="53"/>
      <c r="J75" s="53"/>
    </row>
    <row r="76" spans="2:10" x14ac:dyDescent="0.2">
      <c r="B76" s="53"/>
      <c r="C76" s="53"/>
      <c r="D76" s="53"/>
      <c r="E76" s="53"/>
      <c r="F76" s="53"/>
      <c r="G76" s="53"/>
      <c r="H76" s="53"/>
      <c r="I76" s="53"/>
      <c r="J76" s="53"/>
    </row>
    <row r="77" spans="2:10" x14ac:dyDescent="0.2">
      <c r="B77" s="53"/>
      <c r="C77" s="53"/>
      <c r="D77" s="53"/>
      <c r="E77" s="53"/>
      <c r="F77" s="53"/>
      <c r="G77" s="53"/>
      <c r="H77" s="53"/>
      <c r="I77" s="53"/>
      <c r="J77" s="53"/>
    </row>
    <row r="78" spans="2:10" x14ac:dyDescent="0.2">
      <c r="B78" s="53"/>
      <c r="C78" s="53"/>
      <c r="D78" s="53"/>
      <c r="E78" s="53"/>
      <c r="F78" s="53"/>
      <c r="G78" s="53"/>
      <c r="H78" s="53"/>
      <c r="I78" s="53"/>
      <c r="J78" s="53"/>
    </row>
    <row r="79" spans="2:10" x14ac:dyDescent="0.2">
      <c r="B79" s="53"/>
      <c r="C79" s="53"/>
      <c r="D79" s="53"/>
      <c r="E79" s="53"/>
      <c r="F79" s="53"/>
      <c r="G79" s="53"/>
      <c r="H79" s="53"/>
      <c r="I79" s="53"/>
      <c r="J79" s="53"/>
    </row>
    <row r="80" spans="2:10" x14ac:dyDescent="0.2">
      <c r="B80" s="53"/>
      <c r="C80" s="53"/>
      <c r="D80" s="53"/>
      <c r="E80" s="53"/>
      <c r="F80" s="53"/>
      <c r="G80" s="53"/>
      <c r="H80" s="53"/>
      <c r="I80" s="53"/>
      <c r="J80" s="53"/>
    </row>
    <row r="81" spans="2:10" x14ac:dyDescent="0.2">
      <c r="B81" s="53"/>
      <c r="C81" s="53"/>
      <c r="D81" s="53"/>
      <c r="E81" s="53"/>
      <c r="F81" s="53"/>
      <c r="G81" s="53"/>
      <c r="H81" s="53"/>
      <c r="I81" s="53"/>
      <c r="J81" s="53"/>
    </row>
    <row r="82" spans="2:10" x14ac:dyDescent="0.2">
      <c r="B82" s="53"/>
      <c r="C82" s="53"/>
      <c r="D82" s="53"/>
      <c r="E82" s="53"/>
      <c r="F82" s="53"/>
      <c r="G82" s="53"/>
      <c r="H82" s="53"/>
      <c r="I82" s="53"/>
      <c r="J82" s="53"/>
    </row>
    <row r="83" spans="2:10" x14ac:dyDescent="0.2">
      <c r="B83" s="53"/>
      <c r="C83" s="53"/>
      <c r="D83" s="53"/>
      <c r="E83" s="53"/>
      <c r="F83" s="53"/>
      <c r="G83" s="53"/>
      <c r="H83" s="53"/>
      <c r="I83" s="53"/>
      <c r="J83" s="53"/>
    </row>
    <row r="84" spans="2:10" x14ac:dyDescent="0.2">
      <c r="B84" s="53"/>
      <c r="C84" s="53"/>
      <c r="D84" s="53"/>
      <c r="E84" s="53"/>
      <c r="F84" s="53"/>
      <c r="G84" s="53"/>
      <c r="H84" s="53"/>
      <c r="I84" s="53"/>
      <c r="J84" s="53"/>
    </row>
    <row r="85" spans="2:10" x14ac:dyDescent="0.2">
      <c r="B85" s="53"/>
      <c r="C85" s="53"/>
      <c r="D85" s="53"/>
      <c r="E85" s="53"/>
      <c r="F85" s="53"/>
      <c r="G85" s="53"/>
      <c r="H85" s="53"/>
      <c r="I85" s="53"/>
      <c r="J85" s="53"/>
    </row>
    <row r="86" spans="2:10" x14ac:dyDescent="0.2">
      <c r="B86" s="53"/>
      <c r="C86" s="53"/>
      <c r="D86" s="53"/>
      <c r="E86" s="53"/>
      <c r="F86" s="53"/>
      <c r="G86" s="53"/>
      <c r="H86" s="53"/>
      <c r="I86" s="53"/>
      <c r="J86" s="53"/>
    </row>
    <row r="87" spans="2:10" x14ac:dyDescent="0.2">
      <c r="B87" s="53"/>
      <c r="C87" s="53"/>
      <c r="D87" s="53"/>
      <c r="E87" s="53"/>
      <c r="F87" s="53"/>
      <c r="G87" s="53"/>
      <c r="H87" s="53"/>
      <c r="I87" s="53"/>
      <c r="J87" s="53"/>
    </row>
    <row r="88" spans="2:10" x14ac:dyDescent="0.2">
      <c r="B88" s="53"/>
      <c r="C88" s="53"/>
      <c r="D88" s="53"/>
      <c r="E88" s="53"/>
      <c r="F88" s="53"/>
      <c r="G88" s="53"/>
      <c r="H88" s="53"/>
      <c r="I88" s="53"/>
      <c r="J88" s="53"/>
    </row>
    <row r="89" spans="2:10" x14ac:dyDescent="0.2">
      <c r="B89" s="53"/>
      <c r="C89" s="53"/>
      <c r="D89" s="53"/>
      <c r="E89" s="53"/>
      <c r="F89" s="53"/>
      <c r="G89" s="53"/>
      <c r="H89" s="53"/>
      <c r="I89" s="53"/>
      <c r="J89" s="53"/>
    </row>
    <row r="90" spans="2:10" x14ac:dyDescent="0.2">
      <c r="B90" s="53"/>
      <c r="C90" s="53"/>
      <c r="D90" s="53"/>
      <c r="E90" s="53"/>
      <c r="F90" s="53"/>
      <c r="G90" s="53"/>
      <c r="H90" s="53"/>
      <c r="I90" s="53"/>
      <c r="J90" s="53"/>
    </row>
    <row r="91" spans="2:10" x14ac:dyDescent="0.2">
      <c r="B91" s="53"/>
      <c r="C91" s="53"/>
      <c r="D91" s="53"/>
      <c r="E91" s="53"/>
      <c r="F91" s="53"/>
      <c r="G91" s="53"/>
      <c r="H91" s="53"/>
      <c r="I91" s="53"/>
      <c r="J91" s="53"/>
    </row>
    <row r="92" spans="2:10" x14ac:dyDescent="0.2">
      <c r="B92" s="53"/>
      <c r="C92" s="53"/>
      <c r="D92" s="53"/>
      <c r="E92" s="53"/>
      <c r="F92" s="53"/>
      <c r="G92" s="53"/>
      <c r="H92" s="53"/>
      <c r="I92" s="53"/>
      <c r="J92" s="53"/>
    </row>
    <row r="93" spans="2:10" x14ac:dyDescent="0.2">
      <c r="B93" s="53"/>
      <c r="C93" s="53"/>
      <c r="D93" s="53"/>
      <c r="E93" s="53"/>
      <c r="F93" s="53"/>
      <c r="G93" s="53"/>
      <c r="H93" s="53"/>
      <c r="I93" s="53"/>
      <c r="J93" s="53"/>
    </row>
    <row r="94" spans="2:10" x14ac:dyDescent="0.2">
      <c r="B94" s="53"/>
      <c r="C94" s="53"/>
      <c r="D94" s="53"/>
      <c r="E94" s="53"/>
      <c r="F94" s="53"/>
      <c r="G94" s="53"/>
      <c r="H94" s="53"/>
      <c r="I94" s="53"/>
      <c r="J94" s="53"/>
    </row>
    <row r="95" spans="2:10" x14ac:dyDescent="0.2">
      <c r="B95" s="53"/>
      <c r="C95" s="53"/>
      <c r="D95" s="53"/>
      <c r="E95" s="53"/>
      <c r="F95" s="53"/>
      <c r="G95" s="53"/>
      <c r="H95" s="53"/>
      <c r="I95" s="53"/>
      <c r="J95" s="53"/>
    </row>
    <row r="96" spans="2:10" x14ac:dyDescent="0.2">
      <c r="B96" s="53"/>
      <c r="C96" s="53"/>
      <c r="D96" s="53"/>
      <c r="E96" s="53"/>
      <c r="F96" s="53"/>
      <c r="G96" s="53"/>
      <c r="H96" s="53"/>
      <c r="I96" s="53"/>
      <c r="J96" s="53"/>
    </row>
    <row r="97" spans="2:10" x14ac:dyDescent="0.2">
      <c r="B97" s="53"/>
      <c r="C97" s="53"/>
      <c r="D97" s="53"/>
      <c r="E97" s="53"/>
      <c r="F97" s="53"/>
      <c r="G97" s="53"/>
      <c r="H97" s="53"/>
      <c r="I97" s="53"/>
      <c r="J97" s="53"/>
    </row>
    <row r="98" spans="2:10" x14ac:dyDescent="0.2">
      <c r="B98" s="53"/>
      <c r="C98" s="53"/>
      <c r="D98" s="53"/>
      <c r="E98" s="53"/>
      <c r="F98" s="53"/>
      <c r="G98" s="53"/>
      <c r="H98" s="53"/>
      <c r="I98" s="53"/>
      <c r="J98" s="53"/>
    </row>
    <row r="99" spans="2:10" x14ac:dyDescent="0.2">
      <c r="B99" s="53"/>
      <c r="C99" s="53"/>
      <c r="D99" s="53"/>
      <c r="E99" s="53"/>
      <c r="F99" s="53"/>
      <c r="G99" s="53"/>
      <c r="H99" s="53"/>
      <c r="I99" s="53"/>
      <c r="J99" s="53"/>
    </row>
    <row r="100" spans="2:10" x14ac:dyDescent="0.2"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2:10" x14ac:dyDescent="0.2"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2:10" x14ac:dyDescent="0.2"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2:10" x14ac:dyDescent="0.2"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2:10" x14ac:dyDescent="0.2"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2:10" x14ac:dyDescent="0.2"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2:10" x14ac:dyDescent="0.2">
      <c r="B106" s="94"/>
      <c r="C106" s="94"/>
      <c r="D106" s="94"/>
      <c r="E106" s="94"/>
      <c r="F106" s="94"/>
      <c r="G106" s="94"/>
      <c r="H106" s="94"/>
      <c r="I106" s="94"/>
      <c r="J106" s="94"/>
    </row>
    <row r="107" spans="2:10" x14ac:dyDescent="0.2">
      <c r="B107" s="94"/>
      <c r="C107" s="94"/>
      <c r="D107" s="94"/>
      <c r="E107" s="94"/>
      <c r="F107" s="94"/>
      <c r="G107" s="94"/>
      <c r="H107" s="94"/>
      <c r="I107" s="94"/>
      <c r="J107" s="94"/>
    </row>
    <row r="108" spans="2:10" x14ac:dyDescent="0.2">
      <c r="B108" s="94"/>
      <c r="C108" s="94"/>
      <c r="D108" s="94"/>
      <c r="E108" s="94"/>
      <c r="F108" s="94"/>
      <c r="G108" s="94"/>
      <c r="H108" s="94"/>
      <c r="I108" s="94"/>
      <c r="J108" s="94"/>
    </row>
    <row r="109" spans="2:10" x14ac:dyDescent="0.2">
      <c r="B109" s="94"/>
      <c r="C109" s="94"/>
      <c r="D109" s="94"/>
      <c r="E109" s="94"/>
      <c r="F109" s="94"/>
      <c r="G109" s="94"/>
      <c r="H109" s="94"/>
      <c r="I109" s="94"/>
      <c r="J109" s="94"/>
    </row>
    <row r="110" spans="2:10" x14ac:dyDescent="0.2">
      <c r="B110" s="94"/>
      <c r="C110" s="94"/>
      <c r="D110" s="94"/>
      <c r="E110" s="94"/>
      <c r="F110" s="94"/>
      <c r="G110" s="94"/>
      <c r="H110" s="94"/>
      <c r="I110" s="94"/>
      <c r="J110" s="94"/>
    </row>
    <row r="111" spans="2:10" x14ac:dyDescent="0.2">
      <c r="B111" s="94"/>
      <c r="C111" s="94"/>
      <c r="D111" s="94"/>
      <c r="E111" s="94"/>
      <c r="F111" s="94"/>
      <c r="G111" s="94"/>
      <c r="H111" s="94"/>
      <c r="I111" s="94"/>
      <c r="J111" s="94"/>
    </row>
    <row r="112" spans="2:10" x14ac:dyDescent="0.2">
      <c r="B112" s="94"/>
      <c r="C112" s="94"/>
      <c r="D112" s="94"/>
      <c r="E112" s="94"/>
      <c r="F112" s="94"/>
      <c r="G112" s="94"/>
      <c r="H112" s="94"/>
      <c r="I112" s="94"/>
      <c r="J112" s="94"/>
    </row>
    <row r="113" spans="2:10" x14ac:dyDescent="0.2">
      <c r="B113" s="94"/>
      <c r="C113" s="94"/>
      <c r="D113" s="94"/>
      <c r="E113" s="94"/>
      <c r="F113" s="94"/>
      <c r="G113" s="94"/>
      <c r="H113" s="94"/>
      <c r="I113" s="94"/>
      <c r="J113" s="94"/>
    </row>
    <row r="114" spans="2:10" x14ac:dyDescent="0.2">
      <c r="B114" s="94"/>
      <c r="C114" s="94"/>
      <c r="D114" s="94"/>
      <c r="E114" s="94"/>
      <c r="F114" s="94"/>
      <c r="G114" s="94"/>
      <c r="H114" s="94"/>
      <c r="I114" s="94"/>
      <c r="J114" s="94"/>
    </row>
    <row r="115" spans="2:10" x14ac:dyDescent="0.2">
      <c r="B115" s="94"/>
    </row>
    <row r="116" spans="2:10" x14ac:dyDescent="0.2">
      <c r="B116" s="94"/>
    </row>
    <row r="117" spans="2:10" x14ac:dyDescent="0.2">
      <c r="B117" s="94"/>
    </row>
    <row r="118" spans="2:10" x14ac:dyDescent="0.2">
      <c r="B118" s="94"/>
    </row>
    <row r="119" spans="2:10" x14ac:dyDescent="0.2">
      <c r="B119" s="94"/>
    </row>
    <row r="120" spans="2:10" x14ac:dyDescent="0.2">
      <c r="B120" s="94"/>
    </row>
    <row r="121" spans="2:10" x14ac:dyDescent="0.2">
      <c r="B121" s="94"/>
    </row>
  </sheetData>
  <mergeCells count="9">
    <mergeCell ref="A4:A8"/>
    <mergeCell ref="A2:J2"/>
    <mergeCell ref="E7:E8"/>
    <mergeCell ref="F7:J7"/>
    <mergeCell ref="C6:C8"/>
    <mergeCell ref="D6:D8"/>
    <mergeCell ref="E6:J6"/>
    <mergeCell ref="B5:B8"/>
    <mergeCell ref="C4:J5"/>
  </mergeCells>
  <phoneticPr fontId="2" type="noConversion"/>
  <printOptions horizontalCentered="1" verticalCentered="1"/>
  <pageMargins left="0.15748031496062992" right="0.15748031496062992" top="0.23622047244094491" bottom="0.15748031496062992" header="0.3" footer="0.1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view="pageBreakPreview" zoomScale="130" zoomScaleNormal="85" zoomScaleSheetLayoutView="130" workbookViewId="0"/>
  </sheetViews>
  <sheetFormatPr defaultColWidth="9.140625" defaultRowHeight="12.75" x14ac:dyDescent="0.2"/>
  <cols>
    <col min="1" max="1" width="38.42578125" style="2" customWidth="1"/>
    <col min="2" max="2" width="11.7109375" style="2" customWidth="1"/>
    <col min="3" max="6" width="15.7109375" style="2" customWidth="1"/>
    <col min="7" max="7" width="18" style="2" customWidth="1"/>
    <col min="8" max="10" width="9.140625" style="2"/>
    <col min="11" max="11" width="9.140625" style="2" customWidth="1"/>
    <col min="12" max="16384" width="9.140625" style="2"/>
  </cols>
  <sheetData>
    <row r="1" spans="1:16" x14ac:dyDescent="0.2">
      <c r="A1" s="1"/>
      <c r="G1" s="22"/>
    </row>
    <row r="2" spans="1:16" ht="29.25" customHeight="1" x14ac:dyDescent="0.25">
      <c r="A2" s="175" t="s">
        <v>111</v>
      </c>
      <c r="B2" s="175"/>
      <c r="C2" s="175"/>
      <c r="D2" s="175"/>
      <c r="E2" s="175"/>
      <c r="F2" s="175"/>
      <c r="G2" s="175"/>
      <c r="I2" s="40"/>
      <c r="J2" s="40"/>
      <c r="K2" s="40"/>
      <c r="L2" s="40"/>
      <c r="M2" s="40"/>
      <c r="N2" s="40"/>
      <c r="O2" s="40"/>
      <c r="P2" s="40"/>
    </row>
    <row r="3" spans="1:16" x14ac:dyDescent="0.2">
      <c r="A3" s="1"/>
      <c r="G3" s="23" t="s">
        <v>30</v>
      </c>
      <c r="I3" s="40"/>
      <c r="J3" s="40"/>
      <c r="K3" s="40"/>
      <c r="L3" s="40"/>
      <c r="M3" s="40"/>
      <c r="N3" s="40"/>
      <c r="O3" s="40"/>
      <c r="P3" s="40"/>
    </row>
    <row r="4" spans="1:16" ht="12.75" customHeight="1" x14ac:dyDescent="0.2">
      <c r="A4" s="177"/>
      <c r="B4" s="79" t="s">
        <v>1</v>
      </c>
      <c r="C4" s="178" t="s">
        <v>60</v>
      </c>
      <c r="D4" s="179"/>
      <c r="E4" s="179"/>
      <c r="F4" s="179"/>
      <c r="G4" s="180"/>
      <c r="I4" s="40"/>
      <c r="J4" s="40"/>
      <c r="K4" s="40"/>
      <c r="L4" s="40"/>
      <c r="M4" s="40"/>
      <c r="N4" s="40"/>
      <c r="O4" s="40"/>
      <c r="P4" s="40"/>
    </row>
    <row r="5" spans="1:16" ht="12.75" customHeight="1" x14ac:dyDescent="0.2">
      <c r="A5" s="177"/>
      <c r="B5" s="176" t="s">
        <v>106</v>
      </c>
      <c r="C5" s="181"/>
      <c r="D5" s="182"/>
      <c r="E5" s="182"/>
      <c r="F5" s="182"/>
      <c r="G5" s="183"/>
      <c r="I5" s="40"/>
      <c r="J5" s="40"/>
      <c r="K5" s="40"/>
      <c r="L5" s="40"/>
      <c r="M5" s="40"/>
      <c r="N5" s="40"/>
      <c r="O5" s="40"/>
      <c r="P5" s="40"/>
    </row>
    <row r="6" spans="1:16" ht="46.5" customHeight="1" x14ac:dyDescent="0.2">
      <c r="A6" s="177"/>
      <c r="B6" s="176"/>
      <c r="C6" s="81" t="s">
        <v>37</v>
      </c>
      <c r="D6" s="81" t="s">
        <v>38</v>
      </c>
      <c r="E6" s="81" t="s">
        <v>39</v>
      </c>
      <c r="F6" s="81" t="s">
        <v>40</v>
      </c>
      <c r="G6" s="81" t="s">
        <v>41</v>
      </c>
      <c r="I6" s="40"/>
      <c r="J6" s="40"/>
      <c r="K6" s="40"/>
      <c r="L6" s="40"/>
      <c r="M6" s="40"/>
      <c r="N6" s="40"/>
      <c r="O6" s="40"/>
      <c r="P6" s="40"/>
    </row>
    <row r="7" spans="1:16" x14ac:dyDescent="0.2">
      <c r="A7" s="72" t="s">
        <v>1</v>
      </c>
      <c r="B7" s="109">
        <f>SUM(B9:B12)</f>
        <v>3036.2818802339998</v>
      </c>
      <c r="C7" s="109">
        <f>SUM(C9:C12)</f>
        <v>1143.850141609</v>
      </c>
      <c r="D7" s="109">
        <f>SUM(D9:D12)</f>
        <v>108.42597355499998</v>
      </c>
      <c r="E7" s="109">
        <f t="shared" ref="E7:G7" si="0">SUM(E9:E12)</f>
        <v>405.53793382499998</v>
      </c>
      <c r="F7" s="109">
        <f t="shared" si="0"/>
        <v>1257.6516423689998</v>
      </c>
      <c r="G7" s="109">
        <f t="shared" si="0"/>
        <v>120.81618887599998</v>
      </c>
      <c r="H7" s="41"/>
      <c r="I7" s="55"/>
      <c r="J7" s="40"/>
      <c r="K7" s="40"/>
      <c r="L7" s="40"/>
      <c r="M7" s="40"/>
      <c r="N7" s="40"/>
      <c r="O7" s="40"/>
      <c r="P7" s="40"/>
    </row>
    <row r="8" spans="1:16" s="42" customFormat="1" x14ac:dyDescent="0.2">
      <c r="A8" s="82" t="s">
        <v>33</v>
      </c>
      <c r="B8" s="110"/>
      <c r="C8" s="110"/>
      <c r="D8" s="110"/>
      <c r="E8" s="110"/>
      <c r="F8" s="110"/>
      <c r="G8" s="111"/>
      <c r="H8" s="41"/>
      <c r="I8" s="41"/>
      <c r="J8" s="41"/>
      <c r="K8" s="41"/>
      <c r="L8" s="41"/>
      <c r="M8" s="41"/>
      <c r="N8" s="41"/>
      <c r="O8" s="41"/>
      <c r="P8" s="41"/>
    </row>
    <row r="9" spans="1:16" x14ac:dyDescent="0.2">
      <c r="A9" s="69" t="s">
        <v>6</v>
      </c>
      <c r="B9" s="109">
        <f>SUM(C9:G9)</f>
        <v>386.60419614699998</v>
      </c>
      <c r="C9" s="102">
        <f>C16+C22</f>
        <v>5.1415361200000005</v>
      </c>
      <c r="D9" s="102">
        <f>D16+D22</f>
        <v>5.5689477039999993</v>
      </c>
      <c r="E9" s="102">
        <f t="shared" ref="E9:G9" si="1">E16+E22</f>
        <v>0</v>
      </c>
      <c r="F9" s="102">
        <f t="shared" si="1"/>
        <v>358.19044613199998</v>
      </c>
      <c r="G9" s="102">
        <f t="shared" si="1"/>
        <v>17.703266191000001</v>
      </c>
      <c r="H9" s="41"/>
      <c r="I9" s="55"/>
      <c r="J9" s="40"/>
      <c r="K9" s="40"/>
      <c r="L9" s="40"/>
      <c r="M9" s="40"/>
      <c r="N9" s="40"/>
      <c r="O9" s="40"/>
      <c r="P9" s="40"/>
    </row>
    <row r="10" spans="1:16" s="42" customFormat="1" x14ac:dyDescent="0.2">
      <c r="A10" s="69" t="s">
        <v>7</v>
      </c>
      <c r="B10" s="109">
        <f t="shared" ref="B10:B12" si="2">SUM(C10:G10)</f>
        <v>785.82444566499998</v>
      </c>
      <c r="C10" s="102">
        <f t="shared" ref="C10:G12" si="3">C17+C23</f>
        <v>304.85425113600002</v>
      </c>
      <c r="D10" s="102">
        <f>D17+D23</f>
        <v>66.170803867999993</v>
      </c>
      <c r="E10" s="102">
        <f t="shared" si="3"/>
        <v>100</v>
      </c>
      <c r="F10" s="102">
        <f t="shared" si="3"/>
        <v>269.35362692399997</v>
      </c>
      <c r="G10" s="102">
        <f t="shared" si="3"/>
        <v>45.445763736999993</v>
      </c>
      <c r="H10" s="41"/>
      <c r="I10" s="55"/>
      <c r="J10" s="40"/>
      <c r="K10" s="40"/>
      <c r="L10" s="40"/>
      <c r="M10" s="40"/>
      <c r="N10" s="40"/>
      <c r="O10" s="40"/>
      <c r="P10" s="40"/>
    </row>
    <row r="11" spans="1:16" x14ac:dyDescent="0.2">
      <c r="A11" s="69" t="s">
        <v>8</v>
      </c>
      <c r="B11" s="109">
        <f t="shared" si="2"/>
        <v>740.40581664799981</v>
      </c>
      <c r="C11" s="102">
        <f t="shared" si="3"/>
        <v>22.339916827</v>
      </c>
      <c r="D11" s="102">
        <f>D18+D24</f>
        <v>23.808686534000003</v>
      </c>
      <c r="E11" s="102">
        <f t="shared" si="3"/>
        <v>216.16332905799999</v>
      </c>
      <c r="F11" s="102">
        <f t="shared" si="3"/>
        <v>472.88671923299995</v>
      </c>
      <c r="G11" s="102">
        <f t="shared" si="3"/>
        <v>5.2071649959999995</v>
      </c>
      <c r="H11" s="41"/>
      <c r="I11" s="55"/>
      <c r="J11" s="40"/>
      <c r="K11" s="40"/>
      <c r="L11" s="40"/>
      <c r="M11" s="40"/>
      <c r="N11" s="40"/>
      <c r="O11" s="40"/>
      <c r="P11" s="40"/>
    </row>
    <row r="12" spans="1:16" s="42" customFormat="1" x14ac:dyDescent="0.2">
      <c r="A12" s="68" t="s">
        <v>27</v>
      </c>
      <c r="B12" s="109">
        <f t="shared" si="2"/>
        <v>1123.4474217740001</v>
      </c>
      <c r="C12" s="102">
        <f t="shared" si="3"/>
        <v>811.51443752599994</v>
      </c>
      <c r="D12" s="102">
        <f>D19+D25</f>
        <v>12.877535449</v>
      </c>
      <c r="E12" s="102">
        <f t="shared" si="3"/>
        <v>89.374604766999994</v>
      </c>
      <c r="F12" s="102">
        <f t="shared" si="3"/>
        <v>157.22085008000002</v>
      </c>
      <c r="G12" s="102">
        <f t="shared" si="3"/>
        <v>52.459993951999998</v>
      </c>
      <c r="H12" s="41"/>
      <c r="I12" s="55"/>
      <c r="J12" s="40"/>
      <c r="K12" s="40"/>
      <c r="L12" s="40"/>
      <c r="M12" s="40"/>
      <c r="N12" s="40"/>
      <c r="O12" s="40"/>
      <c r="P12" s="40"/>
    </row>
    <row r="13" spans="1:16" s="11" customFormat="1" x14ac:dyDescent="0.2">
      <c r="A13" s="85" t="s">
        <v>77</v>
      </c>
      <c r="B13" s="112"/>
      <c r="C13" s="112"/>
      <c r="D13" s="112"/>
      <c r="E13" s="112"/>
      <c r="F13" s="112"/>
      <c r="G13" s="113"/>
      <c r="H13" s="41"/>
      <c r="I13" s="55"/>
      <c r="J13" s="40"/>
      <c r="K13" s="40"/>
      <c r="L13" s="40"/>
      <c r="M13" s="40"/>
      <c r="N13" s="40"/>
      <c r="O13" s="40"/>
      <c r="P13" s="40"/>
    </row>
    <row r="14" spans="1:16" x14ac:dyDescent="0.2">
      <c r="A14" s="75" t="s">
        <v>86</v>
      </c>
      <c r="B14" s="109">
        <f>SUM(B16:B19)</f>
        <v>383.558282104</v>
      </c>
      <c r="C14" s="109">
        <f>SUM(C16:C19)</f>
        <v>178.295157526</v>
      </c>
      <c r="D14" s="109">
        <f t="shared" ref="D14:G14" si="4">SUM(D16:D19)</f>
        <v>73.605490903000003</v>
      </c>
      <c r="E14" s="109">
        <f t="shared" si="4"/>
        <v>99.082000000000008</v>
      </c>
      <c r="F14" s="109">
        <f t="shared" si="4"/>
        <v>31.771875134999998</v>
      </c>
      <c r="G14" s="109">
        <f t="shared" si="4"/>
        <v>0.80375854000000002</v>
      </c>
      <c r="H14" s="41"/>
      <c r="I14" s="55"/>
      <c r="J14" s="40"/>
      <c r="K14" s="40"/>
      <c r="L14" s="40"/>
      <c r="M14" s="40"/>
      <c r="N14" s="40"/>
      <c r="O14" s="40"/>
      <c r="P14" s="40"/>
    </row>
    <row r="15" spans="1:16" s="42" customFormat="1" x14ac:dyDescent="0.2">
      <c r="A15" s="82" t="s">
        <v>33</v>
      </c>
      <c r="B15" s="110"/>
      <c r="C15" s="110"/>
      <c r="D15" s="110"/>
      <c r="E15" s="110"/>
      <c r="F15" s="110"/>
      <c r="G15" s="111"/>
      <c r="H15" s="41"/>
      <c r="I15" s="55"/>
      <c r="J15" s="40"/>
      <c r="K15" s="40"/>
      <c r="L15" s="40"/>
      <c r="M15" s="40"/>
      <c r="N15" s="40"/>
      <c r="O15" s="40"/>
      <c r="P15" s="40"/>
    </row>
    <row r="16" spans="1:16" x14ac:dyDescent="0.2">
      <c r="A16" s="69" t="s">
        <v>6</v>
      </c>
      <c r="B16" s="109">
        <f>SUM(C16:G16)</f>
        <v>6.0565478099999996</v>
      </c>
      <c r="C16" s="102">
        <v>0</v>
      </c>
      <c r="D16" s="102">
        <v>3.490151542</v>
      </c>
      <c r="E16" s="102">
        <v>0</v>
      </c>
      <c r="F16" s="102">
        <v>2.5663962679999996</v>
      </c>
      <c r="G16" s="102">
        <v>0</v>
      </c>
      <c r="H16" s="41"/>
      <c r="I16" s="55"/>
      <c r="J16" s="40"/>
      <c r="K16" s="40"/>
      <c r="L16" s="40"/>
      <c r="M16" s="40"/>
      <c r="N16" s="40"/>
      <c r="O16" s="40"/>
      <c r="P16" s="40"/>
    </row>
    <row r="17" spans="1:16" x14ac:dyDescent="0.2">
      <c r="A17" s="69" t="s">
        <v>7</v>
      </c>
      <c r="B17" s="109">
        <f t="shared" ref="B17:B19" si="5">SUM(C17:G17)</f>
        <v>109.07749143499998</v>
      </c>
      <c r="C17" s="102">
        <v>58.899540000000002</v>
      </c>
      <c r="D17" s="102">
        <v>37.85876386799999</v>
      </c>
      <c r="E17" s="102">
        <v>0</v>
      </c>
      <c r="F17" s="102">
        <v>12.319187567</v>
      </c>
      <c r="G17" s="102">
        <v>0</v>
      </c>
      <c r="H17" s="41"/>
      <c r="I17" s="55"/>
      <c r="J17" s="40"/>
      <c r="K17" s="40"/>
      <c r="L17" s="40"/>
      <c r="M17" s="40"/>
      <c r="N17" s="40"/>
      <c r="O17" s="40"/>
      <c r="P17" s="40"/>
    </row>
    <row r="18" spans="1:16" s="42" customFormat="1" x14ac:dyDescent="0.2">
      <c r="A18" s="69" t="s">
        <v>8</v>
      </c>
      <c r="B18" s="109">
        <f t="shared" si="5"/>
        <v>137.55813100700001</v>
      </c>
      <c r="C18" s="102">
        <v>12.881180000000001</v>
      </c>
      <c r="D18" s="102">
        <v>23.594951007000002</v>
      </c>
      <c r="E18" s="102">
        <v>99.082000000000008</v>
      </c>
      <c r="F18" s="102">
        <v>2</v>
      </c>
      <c r="G18" s="102">
        <v>0</v>
      </c>
      <c r="H18" s="41"/>
      <c r="I18" s="55"/>
      <c r="J18" s="40"/>
      <c r="K18" s="40"/>
      <c r="L18" s="40"/>
      <c r="M18" s="40"/>
      <c r="N18" s="40"/>
      <c r="O18" s="40"/>
      <c r="P18" s="40"/>
    </row>
    <row r="19" spans="1:16" x14ac:dyDescent="0.2">
      <c r="A19" s="68" t="s">
        <v>27</v>
      </c>
      <c r="B19" s="109">
        <f t="shared" si="5"/>
        <v>130.86611185199999</v>
      </c>
      <c r="C19" s="102">
        <v>106.51443752599999</v>
      </c>
      <c r="D19" s="102">
        <v>8.6616244860000009</v>
      </c>
      <c r="E19" s="102">
        <v>0</v>
      </c>
      <c r="F19" s="102">
        <v>14.8862913</v>
      </c>
      <c r="G19" s="102">
        <v>0.80375854000000002</v>
      </c>
      <c r="H19" s="41"/>
      <c r="I19" s="55"/>
      <c r="J19" s="40"/>
      <c r="K19" s="40"/>
      <c r="L19" s="40"/>
      <c r="M19" s="40"/>
      <c r="N19" s="40"/>
      <c r="O19" s="40"/>
      <c r="P19" s="40"/>
    </row>
    <row r="20" spans="1:16" ht="25.5" x14ac:dyDescent="0.2">
      <c r="A20" s="77" t="s">
        <v>87</v>
      </c>
      <c r="B20" s="109">
        <f>SUM(B22:B25)</f>
        <v>2652.7235981299996</v>
      </c>
      <c r="C20" s="109">
        <f>SUM(C22:C25)</f>
        <v>965.55498408300002</v>
      </c>
      <c r="D20" s="109">
        <f t="shared" ref="D20:G20" si="6">SUM(D22:D25)</f>
        <v>34.820482652000003</v>
      </c>
      <c r="E20" s="109">
        <f t="shared" si="6"/>
        <v>306.45593382499999</v>
      </c>
      <c r="F20" s="109">
        <f t="shared" si="6"/>
        <v>1225.8797672339999</v>
      </c>
      <c r="G20" s="109">
        <f t="shared" si="6"/>
        <v>120.01243033599999</v>
      </c>
      <c r="H20" s="41"/>
      <c r="I20" s="55"/>
      <c r="J20" s="40"/>
      <c r="K20" s="40"/>
      <c r="L20" s="40"/>
      <c r="M20" s="40"/>
      <c r="N20" s="40"/>
      <c r="O20" s="40"/>
      <c r="P20" s="40"/>
    </row>
    <row r="21" spans="1:16" s="42" customFormat="1" x14ac:dyDescent="0.2">
      <c r="A21" s="82" t="s">
        <v>33</v>
      </c>
      <c r="B21" s="110"/>
      <c r="C21" s="110"/>
      <c r="D21" s="110"/>
      <c r="E21" s="110"/>
      <c r="F21" s="110"/>
      <c r="G21" s="111"/>
      <c r="H21" s="41"/>
      <c r="I21" s="55"/>
      <c r="J21" s="40"/>
      <c r="K21" s="40"/>
      <c r="L21" s="40"/>
      <c r="M21" s="40"/>
      <c r="N21" s="40"/>
      <c r="O21" s="40"/>
      <c r="P21" s="40"/>
    </row>
    <row r="22" spans="1:16" x14ac:dyDescent="0.2">
      <c r="A22" s="69" t="s">
        <v>6</v>
      </c>
      <c r="B22" s="109">
        <f>SUM(C22:G22)</f>
        <v>380.547648337</v>
      </c>
      <c r="C22" s="102">
        <v>5.1415361200000005</v>
      </c>
      <c r="D22" s="102">
        <v>2.0787961619999997</v>
      </c>
      <c r="E22" s="102">
        <v>0</v>
      </c>
      <c r="F22" s="102">
        <v>355.62404986399997</v>
      </c>
      <c r="G22" s="102">
        <v>17.703266191000001</v>
      </c>
      <c r="H22" s="41"/>
      <c r="I22" s="55"/>
      <c r="J22" s="40"/>
      <c r="K22" s="40"/>
      <c r="L22" s="40"/>
      <c r="M22" s="40"/>
      <c r="N22" s="40"/>
      <c r="O22" s="40"/>
      <c r="P22" s="40"/>
    </row>
    <row r="23" spans="1:16" s="42" customFormat="1" x14ac:dyDescent="0.2">
      <c r="A23" s="69" t="s">
        <v>7</v>
      </c>
      <c r="B23" s="109">
        <f t="shared" ref="B23:B25" si="7">SUM(C23:G23)</f>
        <v>676.74695422999991</v>
      </c>
      <c r="C23" s="102">
        <v>245.95471113599999</v>
      </c>
      <c r="D23" s="102">
        <v>28.31204</v>
      </c>
      <c r="E23" s="102">
        <v>100</v>
      </c>
      <c r="F23" s="102">
        <v>257.034439357</v>
      </c>
      <c r="G23" s="102">
        <v>45.445763736999993</v>
      </c>
      <c r="H23" s="41"/>
      <c r="I23" s="55"/>
      <c r="J23" s="40"/>
      <c r="K23" s="40"/>
      <c r="L23" s="40"/>
      <c r="M23" s="40"/>
      <c r="N23" s="40"/>
      <c r="O23" s="40"/>
      <c r="P23" s="40"/>
    </row>
    <row r="24" spans="1:16" s="42" customFormat="1" x14ac:dyDescent="0.2">
      <c r="A24" s="69" t="s">
        <v>8</v>
      </c>
      <c r="B24" s="109">
        <f t="shared" si="7"/>
        <v>602.84768564099988</v>
      </c>
      <c r="C24" s="102">
        <v>9.4587368269999992</v>
      </c>
      <c r="D24" s="102">
        <v>0.21373552699999998</v>
      </c>
      <c r="E24" s="102">
        <v>117.08132905799999</v>
      </c>
      <c r="F24" s="102">
        <v>470.88671923299995</v>
      </c>
      <c r="G24" s="102">
        <v>5.2071649959999995</v>
      </c>
      <c r="H24" s="41"/>
      <c r="I24" s="55"/>
      <c r="J24" s="40"/>
      <c r="K24" s="40"/>
      <c r="L24" s="40"/>
      <c r="M24" s="40"/>
      <c r="N24" s="40"/>
      <c r="O24" s="40"/>
      <c r="P24" s="40"/>
    </row>
    <row r="25" spans="1:16" x14ac:dyDescent="0.2">
      <c r="A25" s="73" t="s">
        <v>27</v>
      </c>
      <c r="B25" s="109">
        <f t="shared" si="7"/>
        <v>992.58130992200006</v>
      </c>
      <c r="C25" s="102">
        <v>705</v>
      </c>
      <c r="D25" s="102">
        <v>4.2159109629999998</v>
      </c>
      <c r="E25" s="102">
        <v>89.374604766999994</v>
      </c>
      <c r="F25" s="102">
        <v>142.33455878000001</v>
      </c>
      <c r="G25" s="102">
        <v>51.656235412000001</v>
      </c>
      <c r="H25" s="41"/>
      <c r="I25" s="55"/>
      <c r="J25" s="40"/>
      <c r="K25" s="40"/>
      <c r="L25" s="40"/>
      <c r="M25" s="40"/>
      <c r="N25" s="40"/>
      <c r="O25" s="40"/>
      <c r="P25" s="40"/>
    </row>
    <row r="26" spans="1:16" x14ac:dyDescent="0.2">
      <c r="B26" s="37"/>
      <c r="C26" s="37"/>
      <c r="D26" s="37"/>
      <c r="E26" s="37"/>
      <c r="F26" s="37"/>
      <c r="G26" s="37"/>
      <c r="H26" s="37"/>
      <c r="I26" s="65"/>
      <c r="J26" s="40"/>
      <c r="K26" s="40"/>
      <c r="L26" s="40"/>
      <c r="M26" s="40"/>
      <c r="N26" s="40"/>
      <c r="O26" s="40"/>
      <c r="P26" s="40"/>
    </row>
    <row r="27" spans="1:16" x14ac:dyDescent="0.2">
      <c r="A27" s="140"/>
      <c r="B27" s="141"/>
      <c r="C27" s="141"/>
      <c r="D27" s="141"/>
      <c r="E27" s="141"/>
      <c r="F27" s="141"/>
      <c r="G27" s="141"/>
      <c r="H27" s="64"/>
      <c r="I27" s="64"/>
      <c r="J27" s="64"/>
      <c r="K27" s="64"/>
      <c r="L27" s="64"/>
      <c r="M27" s="64"/>
      <c r="N27" s="64"/>
      <c r="O27" s="64"/>
    </row>
    <row r="28" spans="1:16" x14ac:dyDescent="0.2">
      <c r="A28" s="141"/>
      <c r="B28" s="141"/>
      <c r="C28" s="141"/>
      <c r="D28" s="141"/>
      <c r="E28" s="141"/>
      <c r="F28" s="141"/>
      <c r="G28" s="141"/>
      <c r="H28" s="64"/>
      <c r="I28" s="64"/>
      <c r="J28" s="64"/>
      <c r="K28" s="64"/>
      <c r="L28" s="64"/>
      <c r="M28" s="64"/>
      <c r="N28" s="64"/>
      <c r="O28" s="64"/>
    </row>
    <row r="29" spans="1:16" x14ac:dyDescent="0.2">
      <c r="B29" s="141"/>
      <c r="C29" s="141"/>
      <c r="D29" s="141"/>
      <c r="E29" s="141"/>
      <c r="F29" s="141"/>
      <c r="G29" s="141"/>
    </row>
    <row r="30" spans="1:16" x14ac:dyDescent="0.2">
      <c r="B30" s="141"/>
      <c r="C30" s="141"/>
      <c r="D30" s="141"/>
      <c r="E30" s="141"/>
      <c r="F30" s="141"/>
      <c r="G30" s="141"/>
    </row>
    <row r="31" spans="1:16" x14ac:dyDescent="0.2">
      <c r="B31" s="141"/>
      <c r="C31" s="141"/>
      <c r="D31" s="141"/>
      <c r="E31" s="141"/>
      <c r="F31" s="141"/>
      <c r="G31" s="141"/>
    </row>
    <row r="32" spans="1:16" x14ac:dyDescent="0.2">
      <c r="B32" s="141"/>
      <c r="C32" s="141"/>
      <c r="D32" s="141"/>
      <c r="E32" s="141"/>
      <c r="F32" s="141"/>
      <c r="G32" s="141"/>
    </row>
    <row r="33" spans="2:7" x14ac:dyDescent="0.2">
      <c r="B33" s="141"/>
      <c r="C33" s="141"/>
      <c r="D33" s="141"/>
      <c r="E33" s="141"/>
      <c r="F33" s="141"/>
      <c r="G33" s="141"/>
    </row>
    <row r="34" spans="2:7" x14ac:dyDescent="0.2">
      <c r="B34" s="141"/>
      <c r="C34" s="141"/>
      <c r="D34" s="141"/>
      <c r="E34" s="141"/>
      <c r="F34" s="141"/>
      <c r="G34" s="141"/>
    </row>
    <row r="35" spans="2:7" x14ac:dyDescent="0.2">
      <c r="B35" s="141"/>
      <c r="C35" s="141"/>
      <c r="D35" s="141"/>
      <c r="E35" s="141"/>
      <c r="F35" s="141"/>
      <c r="G35" s="141"/>
    </row>
    <row r="36" spans="2:7" x14ac:dyDescent="0.2">
      <c r="B36" s="141"/>
      <c r="C36" s="141"/>
      <c r="D36" s="141"/>
      <c r="E36" s="141"/>
      <c r="F36" s="141"/>
      <c r="G36" s="141"/>
    </row>
    <row r="37" spans="2:7" x14ac:dyDescent="0.2">
      <c r="B37" s="141"/>
      <c r="C37" s="141"/>
      <c r="D37" s="141"/>
      <c r="E37" s="141"/>
      <c r="F37" s="141"/>
      <c r="G37" s="141"/>
    </row>
    <row r="38" spans="2:7" x14ac:dyDescent="0.2">
      <c r="B38" s="141"/>
      <c r="C38" s="141"/>
      <c r="D38" s="141"/>
      <c r="E38" s="141"/>
      <c r="F38" s="141"/>
      <c r="G38" s="141"/>
    </row>
    <row r="39" spans="2:7" x14ac:dyDescent="0.2">
      <c r="B39" s="141"/>
      <c r="C39" s="141"/>
      <c r="D39" s="141"/>
      <c r="E39" s="141"/>
      <c r="F39" s="141"/>
      <c r="G39" s="141"/>
    </row>
    <row r="40" spans="2:7" x14ac:dyDescent="0.2">
      <c r="B40" s="141"/>
      <c r="C40" s="141"/>
      <c r="D40" s="141"/>
      <c r="E40" s="141"/>
      <c r="F40" s="141"/>
      <c r="G40" s="141"/>
    </row>
    <row r="41" spans="2:7" x14ac:dyDescent="0.2">
      <c r="B41" s="141"/>
      <c r="C41" s="141"/>
      <c r="D41" s="141"/>
      <c r="E41" s="141"/>
      <c r="F41" s="141"/>
      <c r="G41" s="141"/>
    </row>
    <row r="42" spans="2:7" x14ac:dyDescent="0.2">
      <c r="B42" s="141"/>
      <c r="C42" s="141"/>
      <c r="D42" s="141"/>
      <c r="E42" s="141"/>
      <c r="F42" s="141"/>
      <c r="G42" s="141"/>
    </row>
    <row r="43" spans="2:7" x14ac:dyDescent="0.2">
      <c r="B43" s="141"/>
      <c r="C43" s="141"/>
      <c r="D43" s="141"/>
      <c r="E43" s="141"/>
      <c r="F43" s="141"/>
      <c r="G43" s="141"/>
    </row>
    <row r="44" spans="2:7" x14ac:dyDescent="0.2">
      <c r="B44" s="141"/>
      <c r="C44" s="141"/>
      <c r="D44" s="141"/>
      <c r="E44" s="141"/>
      <c r="F44" s="141"/>
      <c r="G44" s="141"/>
    </row>
    <row r="45" spans="2:7" x14ac:dyDescent="0.2">
      <c r="B45" s="141"/>
      <c r="C45" s="141"/>
      <c r="D45" s="141"/>
      <c r="E45" s="141"/>
      <c r="F45" s="141"/>
      <c r="G45" s="141"/>
    </row>
    <row r="46" spans="2:7" x14ac:dyDescent="0.2">
      <c r="B46" s="141"/>
      <c r="C46" s="141"/>
      <c r="D46" s="141"/>
      <c r="E46" s="141"/>
      <c r="F46" s="141"/>
      <c r="G46" s="141"/>
    </row>
    <row r="47" spans="2:7" x14ac:dyDescent="0.2">
      <c r="B47" s="141"/>
      <c r="C47" s="141"/>
      <c r="D47" s="141"/>
      <c r="E47" s="141"/>
      <c r="F47" s="141"/>
      <c r="G47" s="141"/>
    </row>
    <row r="48" spans="2:7" x14ac:dyDescent="0.2">
      <c r="B48" s="141"/>
      <c r="C48" s="141"/>
      <c r="D48" s="141"/>
      <c r="E48" s="141"/>
      <c r="F48" s="141"/>
      <c r="G48" s="141"/>
    </row>
    <row r="49" spans="2:7" x14ac:dyDescent="0.2">
      <c r="B49" s="141"/>
      <c r="C49" s="141"/>
      <c r="D49" s="141"/>
      <c r="E49" s="141"/>
      <c r="F49" s="141"/>
      <c r="G49" s="141"/>
    </row>
    <row r="50" spans="2:7" x14ac:dyDescent="0.2">
      <c r="B50" s="141"/>
      <c r="C50" s="141"/>
      <c r="D50" s="141"/>
      <c r="E50" s="141"/>
      <c r="F50" s="141"/>
      <c r="G50" s="141"/>
    </row>
    <row r="51" spans="2:7" x14ac:dyDescent="0.2">
      <c r="B51" s="141"/>
      <c r="C51" s="141"/>
      <c r="D51" s="141"/>
      <c r="E51" s="141"/>
      <c r="F51" s="141"/>
      <c r="G51" s="141"/>
    </row>
    <row r="52" spans="2:7" x14ac:dyDescent="0.2">
      <c r="B52" s="141"/>
      <c r="C52" s="141"/>
      <c r="D52" s="141"/>
      <c r="E52" s="141"/>
      <c r="F52" s="141"/>
      <c r="G52" s="141"/>
    </row>
    <row r="53" spans="2:7" x14ac:dyDescent="0.2">
      <c r="B53" s="141"/>
      <c r="C53" s="141"/>
      <c r="D53" s="141"/>
      <c r="E53" s="141"/>
      <c r="F53" s="141"/>
      <c r="G53" s="141"/>
    </row>
    <row r="54" spans="2:7" x14ac:dyDescent="0.2">
      <c r="B54" s="141"/>
      <c r="C54" s="141"/>
      <c r="D54" s="141"/>
      <c r="E54" s="141"/>
      <c r="F54" s="141"/>
      <c r="G54" s="141"/>
    </row>
    <row r="55" spans="2:7" x14ac:dyDescent="0.2">
      <c r="B55" s="141"/>
      <c r="C55" s="141"/>
      <c r="D55" s="141"/>
      <c r="E55" s="141"/>
      <c r="F55" s="141"/>
      <c r="G55" s="141"/>
    </row>
    <row r="56" spans="2:7" x14ac:dyDescent="0.2">
      <c r="B56" s="141"/>
      <c r="C56" s="141"/>
      <c r="D56" s="141"/>
      <c r="E56" s="141"/>
      <c r="F56" s="141"/>
      <c r="G56" s="141"/>
    </row>
    <row r="57" spans="2:7" x14ac:dyDescent="0.2">
      <c r="B57" s="141"/>
      <c r="C57" s="141"/>
      <c r="D57" s="141"/>
      <c r="E57" s="141"/>
      <c r="F57" s="141"/>
      <c r="G57" s="141"/>
    </row>
    <row r="58" spans="2:7" x14ac:dyDescent="0.2">
      <c r="B58" s="141"/>
      <c r="C58" s="141"/>
      <c r="D58" s="141"/>
      <c r="E58" s="141"/>
      <c r="F58" s="141"/>
      <c r="G58" s="141"/>
    </row>
    <row r="59" spans="2:7" x14ac:dyDescent="0.2">
      <c r="B59" s="141"/>
      <c r="C59" s="141"/>
      <c r="D59" s="141"/>
      <c r="E59" s="141"/>
      <c r="F59" s="141"/>
      <c r="G59" s="141"/>
    </row>
    <row r="60" spans="2:7" x14ac:dyDescent="0.2">
      <c r="B60" s="141"/>
      <c r="C60" s="141"/>
      <c r="D60" s="141"/>
      <c r="E60" s="141"/>
      <c r="F60" s="141"/>
      <c r="G60" s="141"/>
    </row>
    <row r="61" spans="2:7" x14ac:dyDescent="0.2">
      <c r="B61" s="141"/>
      <c r="C61" s="141"/>
      <c r="D61" s="141"/>
      <c r="E61" s="141"/>
      <c r="F61" s="141"/>
      <c r="G61" s="141"/>
    </row>
    <row r="62" spans="2:7" x14ac:dyDescent="0.2">
      <c r="B62" s="141"/>
      <c r="C62" s="141"/>
      <c r="D62" s="141"/>
      <c r="E62" s="141"/>
      <c r="F62" s="141"/>
      <c r="G62" s="141"/>
    </row>
    <row r="63" spans="2:7" x14ac:dyDescent="0.2">
      <c r="B63" s="141"/>
      <c r="C63" s="141"/>
      <c r="D63" s="141"/>
      <c r="E63" s="141"/>
      <c r="F63" s="141"/>
      <c r="G63" s="141"/>
    </row>
    <row r="64" spans="2:7" x14ac:dyDescent="0.2">
      <c r="B64" s="141"/>
      <c r="C64" s="141"/>
      <c r="D64" s="141"/>
      <c r="E64" s="141"/>
      <c r="F64" s="141"/>
      <c r="G64" s="141"/>
    </row>
    <row r="65" spans="2:7" x14ac:dyDescent="0.2">
      <c r="B65" s="141"/>
      <c r="C65" s="141"/>
      <c r="D65" s="141"/>
      <c r="E65" s="141"/>
      <c r="F65" s="141"/>
      <c r="G65" s="141"/>
    </row>
    <row r="66" spans="2:7" x14ac:dyDescent="0.2">
      <c r="B66" s="141"/>
      <c r="C66" s="141"/>
      <c r="D66" s="141"/>
      <c r="E66" s="141"/>
      <c r="F66" s="141"/>
      <c r="G66" s="141"/>
    </row>
    <row r="67" spans="2:7" x14ac:dyDescent="0.2">
      <c r="B67" s="141"/>
      <c r="C67" s="141"/>
      <c r="D67" s="141"/>
      <c r="E67" s="141"/>
      <c r="F67" s="141"/>
      <c r="G67" s="141"/>
    </row>
    <row r="68" spans="2:7" x14ac:dyDescent="0.2">
      <c r="B68" s="141"/>
      <c r="C68" s="141"/>
      <c r="D68" s="141"/>
      <c r="E68" s="141"/>
      <c r="F68" s="141"/>
      <c r="G68" s="141"/>
    </row>
    <row r="69" spans="2:7" x14ac:dyDescent="0.2">
      <c r="B69" s="141"/>
      <c r="C69" s="141"/>
      <c r="D69" s="141"/>
      <c r="E69" s="141"/>
      <c r="F69" s="141"/>
      <c r="G69" s="141"/>
    </row>
    <row r="70" spans="2:7" x14ac:dyDescent="0.2">
      <c r="B70" s="141"/>
      <c r="C70" s="141"/>
      <c r="D70" s="141"/>
      <c r="E70" s="141"/>
      <c r="F70" s="141"/>
      <c r="G70" s="141"/>
    </row>
    <row r="71" spans="2:7" x14ac:dyDescent="0.2">
      <c r="B71" s="141"/>
      <c r="C71" s="141"/>
      <c r="D71" s="141"/>
      <c r="E71" s="141"/>
      <c r="F71" s="141"/>
      <c r="G71" s="141"/>
    </row>
    <row r="72" spans="2:7" x14ac:dyDescent="0.2">
      <c r="B72" s="141"/>
      <c r="C72" s="141"/>
      <c r="D72" s="141"/>
      <c r="E72" s="141"/>
      <c r="F72" s="141"/>
      <c r="G72" s="141"/>
    </row>
    <row r="73" spans="2:7" x14ac:dyDescent="0.2">
      <c r="B73" s="141"/>
      <c r="C73" s="141"/>
      <c r="D73" s="141"/>
      <c r="E73" s="141"/>
      <c r="F73" s="141"/>
      <c r="G73" s="141"/>
    </row>
    <row r="74" spans="2:7" x14ac:dyDescent="0.2">
      <c r="B74" s="141"/>
      <c r="C74" s="141"/>
      <c r="D74" s="141"/>
      <c r="E74" s="141"/>
      <c r="F74" s="141"/>
      <c r="G74" s="141"/>
    </row>
    <row r="75" spans="2:7" x14ac:dyDescent="0.2">
      <c r="B75" s="141"/>
      <c r="C75" s="141"/>
      <c r="D75" s="141"/>
      <c r="E75" s="141"/>
      <c r="F75" s="141"/>
      <c r="G75" s="141"/>
    </row>
    <row r="76" spans="2:7" x14ac:dyDescent="0.2">
      <c r="B76" s="141"/>
      <c r="C76" s="141"/>
      <c r="D76" s="141"/>
      <c r="E76" s="141"/>
      <c r="F76" s="141"/>
      <c r="G76" s="141"/>
    </row>
    <row r="77" spans="2:7" x14ac:dyDescent="0.2">
      <c r="B77" s="141"/>
      <c r="C77" s="141"/>
      <c r="D77" s="141"/>
      <c r="E77" s="141"/>
      <c r="F77" s="141"/>
      <c r="G77" s="141"/>
    </row>
    <row r="78" spans="2:7" x14ac:dyDescent="0.2">
      <c r="B78" s="141"/>
      <c r="C78" s="141"/>
      <c r="D78" s="141"/>
      <c r="E78" s="141"/>
      <c r="F78" s="141"/>
      <c r="G78" s="141"/>
    </row>
    <row r="79" spans="2:7" x14ac:dyDescent="0.2">
      <c r="B79" s="141"/>
      <c r="C79" s="141"/>
      <c r="D79" s="141"/>
      <c r="E79" s="141"/>
      <c r="F79" s="141"/>
      <c r="G79" s="141"/>
    </row>
    <row r="80" spans="2:7" x14ac:dyDescent="0.2">
      <c r="B80" s="141"/>
      <c r="C80" s="141"/>
      <c r="D80" s="141"/>
      <c r="E80" s="141"/>
      <c r="F80" s="141"/>
      <c r="G80" s="141"/>
    </row>
    <row r="81" spans="2:7" x14ac:dyDescent="0.2">
      <c r="B81" s="141"/>
      <c r="C81" s="141"/>
      <c r="D81" s="141"/>
      <c r="E81" s="141"/>
      <c r="F81" s="141"/>
      <c r="G81" s="141"/>
    </row>
    <row r="82" spans="2:7" x14ac:dyDescent="0.2">
      <c r="B82" s="141"/>
      <c r="C82" s="141"/>
      <c r="D82" s="141"/>
      <c r="E82" s="141"/>
      <c r="F82" s="141"/>
      <c r="G82" s="141"/>
    </row>
    <row r="83" spans="2:7" x14ac:dyDescent="0.2">
      <c r="B83" s="141"/>
      <c r="C83" s="141"/>
      <c r="D83" s="141"/>
      <c r="E83" s="141"/>
      <c r="F83" s="141"/>
      <c r="G83" s="141"/>
    </row>
    <row r="84" spans="2:7" x14ac:dyDescent="0.2">
      <c r="B84" s="141"/>
      <c r="C84" s="141"/>
      <c r="D84" s="141"/>
      <c r="E84" s="141"/>
      <c r="F84" s="141"/>
      <c r="G84" s="141"/>
    </row>
    <row r="85" spans="2:7" x14ac:dyDescent="0.2">
      <c r="B85" s="141"/>
      <c r="C85" s="141"/>
      <c r="D85" s="141"/>
      <c r="E85" s="141"/>
      <c r="F85" s="141"/>
      <c r="G85" s="141"/>
    </row>
    <row r="86" spans="2:7" x14ac:dyDescent="0.2">
      <c r="B86" s="141"/>
      <c r="C86" s="141"/>
      <c r="D86" s="141"/>
      <c r="E86" s="141"/>
      <c r="F86" s="141"/>
      <c r="G86" s="141"/>
    </row>
    <row r="87" spans="2:7" x14ac:dyDescent="0.2">
      <c r="B87" s="141"/>
      <c r="C87" s="141"/>
      <c r="D87" s="141"/>
      <c r="E87" s="141"/>
      <c r="F87" s="141"/>
      <c r="G87" s="141"/>
    </row>
    <row r="88" spans="2:7" x14ac:dyDescent="0.2">
      <c r="B88" s="141"/>
      <c r="C88" s="141"/>
      <c r="D88" s="141"/>
      <c r="E88" s="141"/>
      <c r="F88" s="141"/>
      <c r="G88" s="141"/>
    </row>
    <row r="89" spans="2:7" x14ac:dyDescent="0.2">
      <c r="B89" s="141"/>
      <c r="C89" s="141"/>
      <c r="D89" s="141"/>
      <c r="E89" s="141"/>
      <c r="F89" s="141"/>
      <c r="G89" s="141"/>
    </row>
    <row r="90" spans="2:7" x14ac:dyDescent="0.2">
      <c r="B90" s="141"/>
      <c r="C90" s="141"/>
      <c r="D90" s="141"/>
      <c r="E90" s="141"/>
      <c r="F90" s="141"/>
      <c r="G90" s="141"/>
    </row>
    <row r="91" spans="2:7" x14ac:dyDescent="0.2">
      <c r="B91" s="141"/>
      <c r="C91" s="141"/>
      <c r="D91" s="141"/>
      <c r="E91" s="141"/>
      <c r="F91" s="141"/>
      <c r="G91" s="141"/>
    </row>
    <row r="92" spans="2:7" x14ac:dyDescent="0.2">
      <c r="B92" s="141"/>
      <c r="C92" s="141"/>
      <c r="D92" s="141"/>
      <c r="E92" s="141"/>
      <c r="F92" s="141"/>
      <c r="G92" s="141"/>
    </row>
    <row r="93" spans="2:7" x14ac:dyDescent="0.2">
      <c r="B93" s="141"/>
      <c r="C93" s="141"/>
      <c r="D93" s="141"/>
      <c r="E93" s="141"/>
      <c r="F93" s="141"/>
      <c r="G93" s="141"/>
    </row>
    <row r="94" spans="2:7" x14ac:dyDescent="0.2">
      <c r="B94" s="141"/>
      <c r="C94" s="141"/>
      <c r="D94" s="141"/>
      <c r="E94" s="141"/>
      <c r="F94" s="141"/>
      <c r="G94" s="141"/>
    </row>
    <row r="95" spans="2:7" x14ac:dyDescent="0.2">
      <c r="B95" s="141"/>
      <c r="C95" s="141"/>
      <c r="D95" s="141"/>
      <c r="E95" s="141"/>
      <c r="F95" s="141"/>
      <c r="G95" s="141"/>
    </row>
    <row r="96" spans="2:7" x14ac:dyDescent="0.2">
      <c r="B96" s="141"/>
      <c r="C96" s="141"/>
      <c r="D96" s="141"/>
      <c r="E96" s="141"/>
      <c r="F96" s="141"/>
      <c r="G96" s="141"/>
    </row>
    <row r="97" spans="2:7" x14ac:dyDescent="0.2">
      <c r="B97" s="141"/>
      <c r="C97" s="141"/>
      <c r="D97" s="141"/>
      <c r="E97" s="141"/>
      <c r="F97" s="141"/>
      <c r="G97" s="141"/>
    </row>
    <row r="98" spans="2:7" x14ac:dyDescent="0.2">
      <c r="B98" s="141"/>
      <c r="C98" s="141"/>
      <c r="D98" s="141"/>
      <c r="E98" s="141"/>
      <c r="F98" s="141"/>
      <c r="G98" s="141"/>
    </row>
    <row r="99" spans="2:7" x14ac:dyDescent="0.2">
      <c r="B99" s="141"/>
      <c r="C99" s="141"/>
      <c r="D99" s="141"/>
      <c r="E99" s="141"/>
      <c r="F99" s="141"/>
      <c r="G99" s="141"/>
    </row>
    <row r="100" spans="2:7" x14ac:dyDescent="0.2">
      <c r="B100" s="141"/>
      <c r="C100" s="141"/>
      <c r="D100" s="141"/>
      <c r="E100" s="141"/>
      <c r="F100" s="141"/>
      <c r="G100" s="141"/>
    </row>
    <row r="101" spans="2:7" x14ac:dyDescent="0.2">
      <c r="B101" s="141"/>
      <c r="C101" s="141"/>
      <c r="D101" s="141"/>
      <c r="E101" s="141"/>
      <c r="F101" s="141"/>
      <c r="G101" s="141"/>
    </row>
    <row r="102" spans="2:7" x14ac:dyDescent="0.2">
      <c r="B102" s="141"/>
      <c r="C102" s="141"/>
      <c r="D102" s="141"/>
      <c r="E102" s="141"/>
      <c r="F102" s="141"/>
      <c r="G102" s="141"/>
    </row>
    <row r="103" spans="2:7" x14ac:dyDescent="0.2">
      <c r="B103" s="141"/>
      <c r="C103" s="141"/>
      <c r="D103" s="141"/>
      <c r="E103" s="141"/>
      <c r="F103" s="141"/>
      <c r="G103" s="141"/>
    </row>
    <row r="104" spans="2:7" x14ac:dyDescent="0.2">
      <c r="B104" s="96"/>
    </row>
    <row r="105" spans="2:7" x14ac:dyDescent="0.2">
      <c r="B105" s="96"/>
    </row>
    <row r="106" spans="2:7" x14ac:dyDescent="0.2">
      <c r="B106" s="96"/>
    </row>
    <row r="107" spans="2:7" x14ac:dyDescent="0.2">
      <c r="B107" s="96"/>
    </row>
  </sheetData>
  <mergeCells count="4">
    <mergeCell ref="A2:G2"/>
    <mergeCell ref="B5:B6"/>
    <mergeCell ref="A4:A6"/>
    <mergeCell ref="C4:G5"/>
  </mergeCells>
  <phoneticPr fontId="2" type="noConversion"/>
  <conditionalFormatting sqref="B7:G7">
    <cfRule type="cellIs" dxfId="19" priority="1" stopIfTrue="1" operator="equal">
      <formula>0</formula>
    </cfRule>
  </conditionalFormatting>
  <printOptions horizontalCentered="1" verticalCentered="1"/>
  <pageMargins left="0.15748031496062992" right="0.15748031496062992" top="0.36" bottom="0.3" header="0.21" footer="0.1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view="pageBreakPreview" zoomScale="115" zoomScaleNormal="100" zoomScaleSheetLayoutView="115" workbookViewId="0"/>
  </sheetViews>
  <sheetFormatPr defaultColWidth="9.140625" defaultRowHeight="12.75" x14ac:dyDescent="0.2"/>
  <cols>
    <col min="1" max="1" width="47" style="39" customWidth="1"/>
    <col min="2" max="2" width="31.85546875" style="39" customWidth="1"/>
    <col min="3" max="3" width="14.5703125" style="39" customWidth="1"/>
    <col min="4" max="16384" width="9.140625" style="39"/>
  </cols>
  <sheetData>
    <row r="1" spans="1:8" x14ac:dyDescent="0.2">
      <c r="A1" s="5"/>
      <c r="B1" s="25"/>
    </row>
    <row r="2" spans="1:8" ht="47.45" customHeight="1" x14ac:dyDescent="0.25">
      <c r="A2" s="184" t="s">
        <v>112</v>
      </c>
      <c r="B2" s="184"/>
    </row>
    <row r="3" spans="1:8" x14ac:dyDescent="0.2">
      <c r="A3" s="6"/>
      <c r="B3" s="23" t="s">
        <v>30</v>
      </c>
    </row>
    <row r="4" spans="1:8" ht="12.75" customHeight="1" x14ac:dyDescent="0.2">
      <c r="A4" s="185" t="s">
        <v>106</v>
      </c>
      <c r="B4" s="186"/>
    </row>
    <row r="5" spans="1:8" ht="38.25" customHeight="1" x14ac:dyDescent="0.2">
      <c r="A5" s="187"/>
      <c r="B5" s="188"/>
    </row>
    <row r="6" spans="1:8" x14ac:dyDescent="0.2">
      <c r="A6" s="134" t="s">
        <v>1</v>
      </c>
      <c r="B6" s="135">
        <f>SUM(B8:B47)</f>
        <v>3036.2818802340003</v>
      </c>
      <c r="C6" s="56"/>
      <c r="D6" s="108"/>
      <c r="E6" s="56"/>
      <c r="F6" s="56"/>
      <c r="G6" s="56"/>
      <c r="H6" s="56"/>
    </row>
    <row r="7" spans="1:8" x14ac:dyDescent="0.2">
      <c r="A7" s="88" t="s">
        <v>78</v>
      </c>
      <c r="B7" s="136"/>
    </row>
    <row r="8" spans="1:8" x14ac:dyDescent="0.2">
      <c r="A8" s="80" t="s">
        <v>114</v>
      </c>
      <c r="B8" s="147">
        <v>0.81466390999999994</v>
      </c>
    </row>
    <row r="9" spans="1:8" x14ac:dyDescent="0.2">
      <c r="A9" s="80" t="s">
        <v>115</v>
      </c>
      <c r="B9" s="146">
        <v>0.75</v>
      </c>
    </row>
    <row r="10" spans="1:8" x14ac:dyDescent="0.2">
      <c r="A10" s="80" t="s">
        <v>116</v>
      </c>
      <c r="B10" s="147">
        <v>3</v>
      </c>
    </row>
    <row r="11" spans="1:8" x14ac:dyDescent="0.2">
      <c r="A11" s="80" t="s">
        <v>63</v>
      </c>
      <c r="B11" s="147">
        <v>46.174863717999997</v>
      </c>
    </row>
    <row r="12" spans="1:8" x14ac:dyDescent="0.2">
      <c r="A12" s="80" t="s">
        <v>66</v>
      </c>
      <c r="B12" s="147">
        <v>73</v>
      </c>
    </row>
    <row r="13" spans="1:8" x14ac:dyDescent="0.2">
      <c r="A13" s="80" t="s">
        <v>117</v>
      </c>
      <c r="B13" s="147">
        <v>0.42747105399999996</v>
      </c>
    </row>
    <row r="14" spans="1:8" x14ac:dyDescent="0.2">
      <c r="A14" s="80" t="s">
        <v>92</v>
      </c>
      <c r="B14" s="147">
        <v>1.8069999999999999</v>
      </c>
    </row>
    <row r="15" spans="1:8" x14ac:dyDescent="0.2">
      <c r="A15" s="80" t="s">
        <v>46</v>
      </c>
      <c r="B15" s="147">
        <v>10.975560000000002</v>
      </c>
    </row>
    <row r="16" spans="1:8" x14ac:dyDescent="0.2">
      <c r="A16" s="80" t="s">
        <v>47</v>
      </c>
      <c r="B16" s="147">
        <v>19.669965858000005</v>
      </c>
    </row>
    <row r="17" spans="1:2" x14ac:dyDescent="0.2">
      <c r="A17" s="80" t="s">
        <v>48</v>
      </c>
      <c r="B17" s="147">
        <v>175.571345329</v>
      </c>
    </row>
    <row r="18" spans="1:2" x14ac:dyDescent="0.2">
      <c r="A18" s="80" t="s">
        <v>118</v>
      </c>
      <c r="B18" s="147">
        <v>1.165580404</v>
      </c>
    </row>
    <row r="19" spans="1:2" x14ac:dyDescent="0.2">
      <c r="A19" s="80" t="s">
        <v>100</v>
      </c>
      <c r="B19" s="147">
        <v>165.272708919</v>
      </c>
    </row>
    <row r="20" spans="1:2" x14ac:dyDescent="0.2">
      <c r="A20" s="80" t="s">
        <v>96</v>
      </c>
      <c r="B20" s="147">
        <v>0.3</v>
      </c>
    </row>
    <row r="21" spans="1:2" x14ac:dyDescent="0.2">
      <c r="A21" s="80" t="s">
        <v>57</v>
      </c>
      <c r="B21" s="147">
        <v>202.56370031900002</v>
      </c>
    </row>
    <row r="22" spans="1:2" x14ac:dyDescent="0.2">
      <c r="A22" s="80" t="s">
        <v>62</v>
      </c>
      <c r="B22" s="147">
        <v>27.89401548</v>
      </c>
    </row>
    <row r="23" spans="1:2" x14ac:dyDescent="0.2">
      <c r="A23" s="80" t="s">
        <v>93</v>
      </c>
      <c r="B23" s="147">
        <v>7.7219905709999992</v>
      </c>
    </row>
    <row r="24" spans="1:2" x14ac:dyDescent="0.2">
      <c r="A24" s="80" t="s">
        <v>88</v>
      </c>
      <c r="B24" s="147">
        <v>14.864510445000001</v>
      </c>
    </row>
    <row r="25" spans="1:2" x14ac:dyDescent="0.2">
      <c r="A25" s="80" t="s">
        <v>58</v>
      </c>
      <c r="B25" s="147">
        <v>2.458003948</v>
      </c>
    </row>
    <row r="26" spans="1:2" x14ac:dyDescent="0.2">
      <c r="A26" s="80" t="s">
        <v>101</v>
      </c>
      <c r="B26" s="147">
        <v>8.0841880489999998</v>
      </c>
    </row>
    <row r="27" spans="1:2" x14ac:dyDescent="0.2">
      <c r="A27" s="80" t="s">
        <v>49</v>
      </c>
      <c r="B27" s="147">
        <v>55.590715059999987</v>
      </c>
    </row>
    <row r="28" spans="1:2" x14ac:dyDescent="0.2">
      <c r="A28" s="80" t="s">
        <v>67</v>
      </c>
      <c r="B28" s="147">
        <v>9.3349528240000001</v>
      </c>
    </row>
    <row r="29" spans="1:2" x14ac:dyDescent="0.2">
      <c r="A29" s="80" t="s">
        <v>55</v>
      </c>
      <c r="B29" s="147">
        <v>405.53793382499998</v>
      </c>
    </row>
    <row r="30" spans="1:2" x14ac:dyDescent="0.2">
      <c r="A30" s="80" t="s">
        <v>119</v>
      </c>
      <c r="B30" s="147">
        <v>3.0037000000000003</v>
      </c>
    </row>
    <row r="31" spans="1:2" x14ac:dyDescent="0.2">
      <c r="A31" s="80" t="s">
        <v>50</v>
      </c>
      <c r="B31" s="147">
        <v>206.679826413</v>
      </c>
    </row>
    <row r="32" spans="1:2" x14ac:dyDescent="0.2">
      <c r="A32" s="107" t="s">
        <v>51</v>
      </c>
      <c r="B32" s="153">
        <v>789.897562859</v>
      </c>
    </row>
    <row r="33" spans="1:2" x14ac:dyDescent="0.2">
      <c r="A33" s="80" t="s">
        <v>94</v>
      </c>
      <c r="B33" s="153">
        <v>0.47881999999999997</v>
      </c>
    </row>
    <row r="34" spans="1:2" x14ac:dyDescent="0.2">
      <c r="A34" s="107" t="s">
        <v>97</v>
      </c>
      <c r="B34" s="153">
        <v>24.439917289</v>
      </c>
    </row>
    <row r="35" spans="1:2" x14ac:dyDescent="0.2">
      <c r="A35" s="80" t="s">
        <v>98</v>
      </c>
      <c r="B35" s="147">
        <v>9.536900000000001</v>
      </c>
    </row>
    <row r="36" spans="1:2" x14ac:dyDescent="0.2">
      <c r="A36" s="80" t="s">
        <v>52</v>
      </c>
      <c r="B36" s="147">
        <v>600.73867228999995</v>
      </c>
    </row>
    <row r="37" spans="1:2" x14ac:dyDescent="0.2">
      <c r="A37" s="80" t="s">
        <v>56</v>
      </c>
      <c r="B37" s="147">
        <v>41.371626985999995</v>
      </c>
    </row>
    <row r="38" spans="1:2" x14ac:dyDescent="0.2">
      <c r="A38" s="80" t="s">
        <v>53</v>
      </c>
      <c r="B38" s="147">
        <v>13.415640471</v>
      </c>
    </row>
    <row r="39" spans="1:2" x14ac:dyDescent="0.2">
      <c r="A39" s="80" t="s">
        <v>64</v>
      </c>
      <c r="B39" s="147">
        <v>2.4381199999999996</v>
      </c>
    </row>
    <row r="40" spans="1:2" x14ac:dyDescent="0.2">
      <c r="A40" s="80" t="s">
        <v>89</v>
      </c>
      <c r="B40" s="147">
        <v>2.6591200170000002</v>
      </c>
    </row>
    <row r="41" spans="1:2" x14ac:dyDescent="0.2">
      <c r="A41" s="80" t="s">
        <v>54</v>
      </c>
      <c r="B41" s="147">
        <v>29.860837602000004</v>
      </c>
    </row>
    <row r="42" spans="1:2" x14ac:dyDescent="0.2">
      <c r="A42" s="80" t="s">
        <v>120</v>
      </c>
      <c r="B42" s="147">
        <v>10.066130287</v>
      </c>
    </row>
    <row r="43" spans="1:2" x14ac:dyDescent="0.2">
      <c r="A43" s="107" t="s">
        <v>99</v>
      </c>
      <c r="B43" s="153">
        <v>1.0183298869999999</v>
      </c>
    </row>
    <row r="44" spans="1:2" x14ac:dyDescent="0.2">
      <c r="A44" s="80" t="s">
        <v>80</v>
      </c>
      <c r="B44" s="147">
        <v>19.692398995999998</v>
      </c>
    </row>
    <row r="45" spans="1:2" x14ac:dyDescent="0.2">
      <c r="A45" s="80" t="s">
        <v>121</v>
      </c>
      <c r="B45" s="147">
        <v>0.65596860600000007</v>
      </c>
    </row>
    <row r="46" spans="1:2" x14ac:dyDescent="0.2">
      <c r="A46" s="80" t="s">
        <v>102</v>
      </c>
      <c r="B46" s="147">
        <v>0.53433881799999994</v>
      </c>
    </row>
    <row r="47" spans="1:2" x14ac:dyDescent="0.2">
      <c r="A47" s="80" t="s">
        <v>95</v>
      </c>
      <c r="B47" s="147">
        <v>46.814799999999998</v>
      </c>
    </row>
  </sheetData>
  <mergeCells count="2">
    <mergeCell ref="A2:B2"/>
    <mergeCell ref="A4:B5"/>
  </mergeCells>
  <phoneticPr fontId="2" type="noConversion"/>
  <conditionalFormatting sqref="B10 B16:B18 B38:B40 B36 B28:B29 B23:B24 B20:B21 B45">
    <cfRule type="cellIs" dxfId="18" priority="33" stopIfTrue="1" operator="equal">
      <formula>0</formula>
    </cfRule>
  </conditionalFormatting>
  <conditionalFormatting sqref="B14">
    <cfRule type="cellIs" dxfId="17" priority="25" stopIfTrue="1" operator="equal">
      <formula>0</formula>
    </cfRule>
  </conditionalFormatting>
  <conditionalFormatting sqref="B8">
    <cfRule type="cellIs" dxfId="16" priority="22" stopIfTrue="1" operator="equal">
      <formula>0</formula>
    </cfRule>
  </conditionalFormatting>
  <conditionalFormatting sqref="B11">
    <cfRule type="cellIs" dxfId="15" priority="21" stopIfTrue="1" operator="equal">
      <formula>0</formula>
    </cfRule>
  </conditionalFormatting>
  <conditionalFormatting sqref="B25:B26">
    <cfRule type="cellIs" dxfId="14" priority="19" stopIfTrue="1" operator="equal">
      <formula>0</formula>
    </cfRule>
  </conditionalFormatting>
  <conditionalFormatting sqref="B37">
    <cfRule type="cellIs" dxfId="13" priority="18" stopIfTrue="1" operator="equal">
      <formula>0</formula>
    </cfRule>
  </conditionalFormatting>
  <conditionalFormatting sqref="B13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B41">
    <cfRule type="cellIs" dxfId="10" priority="11" stopIfTrue="1" operator="equal">
      <formula>0</formula>
    </cfRule>
  </conditionalFormatting>
  <conditionalFormatting sqref="B12">
    <cfRule type="cellIs" dxfId="9" priority="10" stopIfTrue="1" operator="equal">
      <formula>0</formula>
    </cfRule>
  </conditionalFormatting>
  <conditionalFormatting sqref="B30">
    <cfRule type="cellIs" dxfId="8" priority="9" stopIfTrue="1" operator="equal">
      <formula>0</formula>
    </cfRule>
  </conditionalFormatting>
  <conditionalFormatting sqref="B22">
    <cfRule type="cellIs" dxfId="7" priority="8" stopIfTrue="1" operator="equal">
      <formula>0</formula>
    </cfRule>
  </conditionalFormatting>
  <conditionalFormatting sqref="B31">
    <cfRule type="cellIs" dxfId="6" priority="7" stopIfTrue="1" operator="equal">
      <formula>0</formula>
    </cfRule>
  </conditionalFormatting>
  <conditionalFormatting sqref="B15">
    <cfRule type="cellIs" dxfId="5" priority="6" stopIfTrue="1" operator="equal">
      <formula>0</formula>
    </cfRule>
  </conditionalFormatting>
  <conditionalFormatting sqref="B19">
    <cfRule type="cellIs" dxfId="4" priority="5" stopIfTrue="1" operator="equal">
      <formula>0</formula>
    </cfRule>
  </conditionalFormatting>
  <conditionalFormatting sqref="B42">
    <cfRule type="cellIs" dxfId="3" priority="4" stopIfTrue="1" operator="equal">
      <formula>0</formula>
    </cfRule>
  </conditionalFormatting>
  <conditionalFormatting sqref="B44">
    <cfRule type="cellIs" dxfId="2" priority="3" stopIfTrue="1" operator="equal">
      <formula>0</formula>
    </cfRule>
  </conditionalFormatting>
  <conditionalFormatting sqref="B35">
    <cfRule type="cellIs" dxfId="1" priority="2" stopIfTrue="1" operator="equal">
      <formula>0</formula>
    </cfRule>
  </conditionalFormatting>
  <conditionalFormatting sqref="B46:B47">
    <cfRule type="cellIs" dxfId="0" priority="1" stopIfTrue="1" operator="equal">
      <formula>0</formula>
    </cfRule>
  </conditionalFormatting>
  <printOptions horizontalCentered="1" verticalCentered="1"/>
  <pageMargins left="0.15748031496062992" right="0.15748031496062992" top="0.16" bottom="0.15748031496062992" header="0.27" footer="0.25"/>
  <pageSetup paperSize="9"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3"/>
  <sheetViews>
    <sheetView view="pageBreakPreview" zoomScale="115" zoomScaleNormal="85" zoomScaleSheetLayoutView="115" workbookViewId="0"/>
  </sheetViews>
  <sheetFormatPr defaultColWidth="9.140625" defaultRowHeight="12.75" x14ac:dyDescent="0.2"/>
  <cols>
    <col min="1" max="1" width="42.5703125" style="1" customWidth="1"/>
    <col min="2" max="2" width="47.28515625" style="4" customWidth="1"/>
    <col min="3" max="16384" width="9.140625" style="4"/>
  </cols>
  <sheetData>
    <row r="1" spans="1:3" x14ac:dyDescent="0.2">
      <c r="A1" s="3"/>
    </row>
    <row r="2" spans="1:3" ht="51" customHeight="1" x14ac:dyDescent="0.25">
      <c r="A2" s="189" t="s">
        <v>113</v>
      </c>
      <c r="B2" s="189"/>
    </row>
    <row r="3" spans="1:3" x14ac:dyDescent="0.2">
      <c r="A3" s="3"/>
      <c r="B3" s="23" t="s">
        <v>30</v>
      </c>
    </row>
    <row r="4" spans="1:3" ht="26.45" customHeight="1" x14ac:dyDescent="0.2">
      <c r="A4" s="190" t="s">
        <v>106</v>
      </c>
      <c r="B4" s="191"/>
    </row>
    <row r="5" spans="1:3" s="49" customFormat="1" x14ac:dyDescent="0.2">
      <c r="A5" s="144" t="s">
        <v>1</v>
      </c>
      <c r="B5" s="145">
        <f>B7+B8+B10+B11+B12+B14+B15+B16+B17+B18+B20+B21+B22+B23+B9+B13+B19</f>
        <v>3036.2818802339993</v>
      </c>
    </row>
    <row r="6" spans="1:3" x14ac:dyDescent="0.2">
      <c r="A6" s="89" t="s">
        <v>79</v>
      </c>
      <c r="B6" s="130"/>
    </row>
    <row r="7" spans="1:3" s="49" customFormat="1" x14ac:dyDescent="0.2">
      <c r="A7" s="131" t="s">
        <v>15</v>
      </c>
      <c r="B7" s="132">
        <v>2.1953900000000002</v>
      </c>
    </row>
    <row r="8" spans="1:3" ht="25.5" x14ac:dyDescent="0.2">
      <c r="A8" s="131" t="s">
        <v>16</v>
      </c>
      <c r="B8" s="132">
        <v>396.82016748799998</v>
      </c>
      <c r="C8" s="49"/>
    </row>
    <row r="9" spans="1:3" x14ac:dyDescent="0.2">
      <c r="A9" s="131" t="s">
        <v>13</v>
      </c>
      <c r="B9" s="132">
        <v>345.06618318999995</v>
      </c>
      <c r="C9" s="49"/>
    </row>
    <row r="10" spans="1:3" ht="25.5" x14ac:dyDescent="0.2">
      <c r="A10" s="133" t="s">
        <v>59</v>
      </c>
      <c r="B10" s="132">
        <v>351.36897549299999</v>
      </c>
      <c r="C10" s="49"/>
    </row>
    <row r="11" spans="1:3" ht="38.25" x14ac:dyDescent="0.2">
      <c r="A11" s="133" t="s">
        <v>81</v>
      </c>
      <c r="B11" s="132">
        <v>1.0823499999999999</v>
      </c>
      <c r="C11" s="49"/>
    </row>
    <row r="12" spans="1:3" x14ac:dyDescent="0.2">
      <c r="A12" s="133" t="s">
        <v>14</v>
      </c>
      <c r="B12" s="132">
        <v>37.905339587</v>
      </c>
      <c r="C12" s="49"/>
    </row>
    <row r="13" spans="1:3" ht="25.5" x14ac:dyDescent="0.2">
      <c r="A13" s="133" t="s">
        <v>17</v>
      </c>
      <c r="B13" s="132">
        <v>461.84949140700002</v>
      </c>
      <c r="C13" s="49"/>
    </row>
    <row r="14" spans="1:3" x14ac:dyDescent="0.2">
      <c r="A14" s="133" t="s">
        <v>18</v>
      </c>
      <c r="B14" s="132">
        <v>823.55706467399989</v>
      </c>
      <c r="C14" s="49"/>
    </row>
    <row r="15" spans="1:3" x14ac:dyDescent="0.2">
      <c r="A15" s="133" t="s">
        <v>19</v>
      </c>
      <c r="B15" s="132">
        <v>2.220921288</v>
      </c>
      <c r="C15" s="49"/>
    </row>
    <row r="16" spans="1:3" x14ac:dyDescent="0.2">
      <c r="A16" s="133" t="s">
        <v>20</v>
      </c>
      <c r="B16" s="132">
        <v>15.811685775000001</v>
      </c>
      <c r="C16" s="49"/>
    </row>
    <row r="17" spans="1:3" x14ac:dyDescent="0.2">
      <c r="A17" s="133" t="s">
        <v>21</v>
      </c>
      <c r="B17" s="132">
        <v>383.558282104</v>
      </c>
      <c r="C17" s="49"/>
    </row>
    <row r="18" spans="1:3" x14ac:dyDescent="0.2">
      <c r="A18" s="133" t="s">
        <v>22</v>
      </c>
      <c r="B18" s="132">
        <v>26.512700570999996</v>
      </c>
      <c r="C18" s="49"/>
    </row>
    <row r="19" spans="1:3" ht="25.5" x14ac:dyDescent="0.2">
      <c r="A19" s="133" t="s">
        <v>23</v>
      </c>
      <c r="B19" s="132">
        <v>41.401623667999999</v>
      </c>
      <c r="C19" s="49"/>
    </row>
    <row r="20" spans="1:3" ht="38.25" x14ac:dyDescent="0.2">
      <c r="A20" s="133" t="s">
        <v>24</v>
      </c>
      <c r="B20" s="132">
        <v>11.305264205000002</v>
      </c>
      <c r="C20" s="49"/>
    </row>
    <row r="21" spans="1:3" ht="38.25" x14ac:dyDescent="0.2">
      <c r="A21" s="133" t="s">
        <v>65</v>
      </c>
      <c r="B21" s="132">
        <v>10.101844372</v>
      </c>
      <c r="C21" s="49"/>
    </row>
    <row r="22" spans="1:3" x14ac:dyDescent="0.2">
      <c r="A22" s="133" t="s">
        <v>25</v>
      </c>
      <c r="B22" s="132">
        <v>103.64909191000001</v>
      </c>
      <c r="C22" s="49"/>
    </row>
    <row r="23" spans="1:3" ht="51" x14ac:dyDescent="0.2">
      <c r="A23" s="133" t="s">
        <v>26</v>
      </c>
      <c r="B23" s="132">
        <v>21.875504501999998</v>
      </c>
      <c r="C23" s="49"/>
    </row>
    <row r="25" spans="1:3" x14ac:dyDescent="0.2">
      <c r="A25" s="140"/>
      <c r="B25" s="141"/>
    </row>
    <row r="26" spans="1:3" x14ac:dyDescent="0.2">
      <c r="A26" s="141"/>
      <c r="B26" s="141"/>
    </row>
    <row r="27" spans="1:3" x14ac:dyDescent="0.2">
      <c r="A27" s="141"/>
      <c r="B27" s="141"/>
    </row>
    <row r="28" spans="1:3" x14ac:dyDescent="0.2">
      <c r="A28" s="104"/>
      <c r="B28" s="39"/>
    </row>
    <row r="29" spans="1:3" x14ac:dyDescent="0.2">
      <c r="B29" s="92"/>
    </row>
    <row r="30" spans="1:3" x14ac:dyDescent="0.2">
      <c r="B30" s="92"/>
    </row>
    <row r="31" spans="1:3" x14ac:dyDescent="0.2">
      <c r="B31" s="92"/>
    </row>
    <row r="32" spans="1:3" x14ac:dyDescent="0.2">
      <c r="B32" s="92"/>
    </row>
    <row r="33" spans="2:2" x14ac:dyDescent="0.2">
      <c r="B33" s="92"/>
    </row>
    <row r="34" spans="2:2" x14ac:dyDescent="0.2">
      <c r="B34" s="92"/>
    </row>
    <row r="35" spans="2:2" x14ac:dyDescent="0.2">
      <c r="B35" s="92"/>
    </row>
    <row r="36" spans="2:2" x14ac:dyDescent="0.2">
      <c r="B36" s="92"/>
    </row>
    <row r="37" spans="2:2" x14ac:dyDescent="0.2">
      <c r="B37" s="92"/>
    </row>
    <row r="38" spans="2:2" x14ac:dyDescent="0.2">
      <c r="B38" s="92"/>
    </row>
    <row r="39" spans="2:2" x14ac:dyDescent="0.2">
      <c r="B39" s="92"/>
    </row>
    <row r="40" spans="2:2" x14ac:dyDescent="0.2">
      <c r="B40" s="92"/>
    </row>
    <row r="41" spans="2:2" x14ac:dyDescent="0.2">
      <c r="B41" s="92"/>
    </row>
    <row r="42" spans="2:2" x14ac:dyDescent="0.2">
      <c r="B42" s="92"/>
    </row>
    <row r="43" spans="2:2" x14ac:dyDescent="0.2">
      <c r="B43" s="92"/>
    </row>
    <row r="44" spans="2:2" x14ac:dyDescent="0.2">
      <c r="B44" s="92"/>
    </row>
    <row r="45" spans="2:2" x14ac:dyDescent="0.2">
      <c r="B45" s="92"/>
    </row>
    <row r="46" spans="2:2" x14ac:dyDescent="0.2">
      <c r="B46" s="92"/>
    </row>
    <row r="47" spans="2:2" x14ac:dyDescent="0.2">
      <c r="B47" s="92"/>
    </row>
    <row r="48" spans="2:2" x14ac:dyDescent="0.2">
      <c r="B48" s="92"/>
    </row>
    <row r="49" spans="2:2" x14ac:dyDescent="0.2">
      <c r="B49" s="92"/>
    </row>
    <row r="50" spans="2:2" x14ac:dyDescent="0.2">
      <c r="B50" s="92"/>
    </row>
    <row r="51" spans="2:2" x14ac:dyDescent="0.2">
      <c r="B51" s="92"/>
    </row>
    <row r="52" spans="2:2" x14ac:dyDescent="0.2">
      <c r="B52" s="92"/>
    </row>
    <row r="53" spans="2:2" x14ac:dyDescent="0.2">
      <c r="B53" s="92"/>
    </row>
    <row r="54" spans="2:2" x14ac:dyDescent="0.2">
      <c r="B54" s="92"/>
    </row>
    <row r="55" spans="2:2" x14ac:dyDescent="0.2">
      <c r="B55" s="92"/>
    </row>
    <row r="56" spans="2:2" x14ac:dyDescent="0.2">
      <c r="B56" s="92"/>
    </row>
    <row r="57" spans="2:2" x14ac:dyDescent="0.2">
      <c r="B57" s="92"/>
    </row>
    <row r="58" spans="2:2" x14ac:dyDescent="0.2">
      <c r="B58" s="92"/>
    </row>
    <row r="59" spans="2:2" x14ac:dyDescent="0.2">
      <c r="B59" s="92"/>
    </row>
    <row r="60" spans="2:2" x14ac:dyDescent="0.2">
      <c r="B60" s="92"/>
    </row>
    <row r="61" spans="2:2" x14ac:dyDescent="0.2">
      <c r="B61" s="92"/>
    </row>
    <row r="62" spans="2:2" x14ac:dyDescent="0.2">
      <c r="B62" s="92"/>
    </row>
    <row r="63" spans="2:2" x14ac:dyDescent="0.2">
      <c r="B63" s="92"/>
    </row>
    <row r="64" spans="2:2" x14ac:dyDescent="0.2">
      <c r="B64" s="92"/>
    </row>
    <row r="65" spans="2:2" x14ac:dyDescent="0.2">
      <c r="B65" s="92"/>
    </row>
    <row r="66" spans="2:2" x14ac:dyDescent="0.2">
      <c r="B66" s="92"/>
    </row>
    <row r="67" spans="2:2" x14ac:dyDescent="0.2">
      <c r="B67" s="92"/>
    </row>
    <row r="68" spans="2:2" x14ac:dyDescent="0.2">
      <c r="B68" s="92"/>
    </row>
    <row r="69" spans="2:2" x14ac:dyDescent="0.2">
      <c r="B69" s="92"/>
    </row>
    <row r="70" spans="2:2" x14ac:dyDescent="0.2">
      <c r="B70" s="92"/>
    </row>
    <row r="71" spans="2:2" x14ac:dyDescent="0.2">
      <c r="B71" s="95"/>
    </row>
    <row r="72" spans="2:2" x14ac:dyDescent="0.2">
      <c r="B72" s="95"/>
    </row>
    <row r="73" spans="2:2" x14ac:dyDescent="0.2">
      <c r="B73" s="95"/>
    </row>
    <row r="74" spans="2:2" x14ac:dyDescent="0.2">
      <c r="B74" s="95"/>
    </row>
    <row r="75" spans="2:2" x14ac:dyDescent="0.2">
      <c r="B75" s="95"/>
    </row>
    <row r="76" spans="2:2" x14ac:dyDescent="0.2">
      <c r="B76" s="95"/>
    </row>
    <row r="77" spans="2:2" x14ac:dyDescent="0.2">
      <c r="B77" s="95"/>
    </row>
    <row r="78" spans="2:2" x14ac:dyDescent="0.2">
      <c r="B78" s="95"/>
    </row>
    <row r="79" spans="2:2" x14ac:dyDescent="0.2">
      <c r="B79" s="95"/>
    </row>
    <row r="80" spans="2:2" x14ac:dyDescent="0.2">
      <c r="B80" s="95"/>
    </row>
    <row r="81" spans="2:2" x14ac:dyDescent="0.2">
      <c r="B81" s="95"/>
    </row>
    <row r="82" spans="2:2" x14ac:dyDescent="0.2">
      <c r="B82" s="95"/>
    </row>
    <row r="83" spans="2:2" x14ac:dyDescent="0.2">
      <c r="B83" s="95"/>
    </row>
    <row r="84" spans="2:2" x14ac:dyDescent="0.2">
      <c r="B84" s="95"/>
    </row>
    <row r="85" spans="2:2" x14ac:dyDescent="0.2">
      <c r="B85" s="95"/>
    </row>
    <row r="86" spans="2:2" x14ac:dyDescent="0.2">
      <c r="B86" s="95"/>
    </row>
    <row r="87" spans="2:2" x14ac:dyDescent="0.2">
      <c r="B87" s="95"/>
    </row>
    <row r="88" spans="2:2" x14ac:dyDescent="0.2">
      <c r="B88" s="95"/>
    </row>
    <row r="89" spans="2:2" x14ac:dyDescent="0.2">
      <c r="B89" s="95"/>
    </row>
    <row r="90" spans="2:2" x14ac:dyDescent="0.2">
      <c r="B90" s="95"/>
    </row>
    <row r="91" spans="2:2" x14ac:dyDescent="0.2">
      <c r="B91" s="95"/>
    </row>
    <row r="92" spans="2:2" x14ac:dyDescent="0.2">
      <c r="B92" s="95"/>
    </row>
    <row r="93" spans="2:2" x14ac:dyDescent="0.2">
      <c r="B93" s="95"/>
    </row>
    <row r="94" spans="2:2" x14ac:dyDescent="0.2">
      <c r="B94" s="95"/>
    </row>
    <row r="95" spans="2:2" x14ac:dyDescent="0.2">
      <c r="B95" s="95"/>
    </row>
    <row r="96" spans="2:2" x14ac:dyDescent="0.2">
      <c r="B96" s="95"/>
    </row>
    <row r="97" spans="2:2" x14ac:dyDescent="0.2">
      <c r="B97" s="95"/>
    </row>
    <row r="98" spans="2:2" x14ac:dyDescent="0.2">
      <c r="B98" s="95"/>
    </row>
    <row r="99" spans="2:2" x14ac:dyDescent="0.2">
      <c r="B99" s="95"/>
    </row>
    <row r="100" spans="2:2" x14ac:dyDescent="0.2">
      <c r="B100" s="95"/>
    </row>
    <row r="101" spans="2:2" x14ac:dyDescent="0.2">
      <c r="B101" s="95"/>
    </row>
    <row r="102" spans="2:2" x14ac:dyDescent="0.2">
      <c r="B102" s="95"/>
    </row>
    <row r="103" spans="2:2" x14ac:dyDescent="0.2">
      <c r="B103" s="95"/>
    </row>
    <row r="104" spans="2:2" x14ac:dyDescent="0.2">
      <c r="B104" s="95"/>
    </row>
    <row r="105" spans="2:2" x14ac:dyDescent="0.2">
      <c r="B105" s="95"/>
    </row>
    <row r="106" spans="2:2" x14ac:dyDescent="0.2">
      <c r="B106" s="95"/>
    </row>
    <row r="107" spans="2:2" x14ac:dyDescent="0.2">
      <c r="B107" s="95"/>
    </row>
    <row r="108" spans="2:2" x14ac:dyDescent="0.2">
      <c r="B108" s="95"/>
    </row>
    <row r="109" spans="2:2" x14ac:dyDescent="0.2">
      <c r="B109" s="95"/>
    </row>
    <row r="110" spans="2:2" x14ac:dyDescent="0.2">
      <c r="B110" s="95"/>
    </row>
    <row r="111" spans="2:2" x14ac:dyDescent="0.2">
      <c r="B111" s="95"/>
    </row>
    <row r="112" spans="2:2" x14ac:dyDescent="0.2">
      <c r="B112" s="95"/>
    </row>
    <row r="113" spans="2:2" x14ac:dyDescent="0.2">
      <c r="B113" s="95"/>
    </row>
  </sheetData>
  <mergeCells count="2">
    <mergeCell ref="A2:B2"/>
    <mergeCell ref="A4:B4"/>
  </mergeCells>
  <phoneticPr fontId="2" type="noConversion"/>
  <pageMargins left="0.23622047244094491" right="0.23622047244094491" top="0.28000000000000003" bottom="0.32" header="0.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Содержание </vt:lpstr>
      <vt:lpstr>1.по ставкам, срокам, секторам</vt:lpstr>
      <vt:lpstr>2.по ставкам и валютам</vt:lpstr>
      <vt:lpstr>3.по ставкам, валютам, срокам</vt:lpstr>
      <vt:lpstr>4.по ставкам и отношению</vt:lpstr>
      <vt:lpstr>5.по ставкам и секторам кредит.</vt:lpstr>
      <vt:lpstr>6.по срокам и секторам</vt:lpstr>
      <vt:lpstr>7.по странам</vt:lpstr>
      <vt:lpstr>8.по отраслям</vt:lpstr>
      <vt:lpstr>'1.по ставкам, срокам, секторам'!Заголовки_для_печати</vt:lpstr>
      <vt:lpstr>'7.по странам'!Заголовки_для_печати</vt:lpstr>
      <vt:lpstr>'8.по отраслям'!Заголовки_для_печати</vt:lpstr>
      <vt:lpstr>'1.по ставкам, срокам, секторам'!Область_печати</vt:lpstr>
      <vt:lpstr>'2.по ставкам и валютам'!Область_печати</vt:lpstr>
      <vt:lpstr>'3.по ставкам, валютам, срокам'!Область_печати</vt:lpstr>
      <vt:lpstr>'4.по ставкам и отношению'!Область_печати</vt:lpstr>
      <vt:lpstr>'5.по ставкам и секторам кредит.'!Область_печати</vt:lpstr>
      <vt:lpstr>'6.по срокам и секторам'!Область_печати</vt:lpstr>
      <vt:lpstr>'7.по странам'!Область_печати</vt:lpstr>
      <vt:lpstr>'8.по отраслям'!Область_печати</vt:lpstr>
      <vt:lpstr>'Содержание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2016-12-28T06:08:49Z</dcterms:created>
  <dcterms:modified xsi:type="dcterms:W3CDTF">2023-04-10T09:56:59Z</dcterms:modified>
</cp:coreProperties>
</file>