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Доки\финансовые притоки\2 квартал 2022\новый вариант таблиц\"/>
    </mc:Choice>
  </mc:AlternateContent>
  <bookViews>
    <workbookView xWindow="-15" yWindow="-15" windowWidth="14520" windowHeight="11865" tabRatio="752" activeTab="1"/>
  </bookViews>
  <sheets>
    <sheet name="Мазмұны" sheetId="25" r:id="rId1"/>
    <sheet name="1.сектор, мерзім, сыйақы мөлш." sheetId="4" r:id="rId2"/>
    <sheet name="2.сектор, валюта, сыйақы мөлш." sheetId="6" r:id="rId3"/>
    <sheet name="3.валюта, мерзім, сыйақы мөлш." sheetId="9" r:id="rId4"/>
    <sheet name="4.сектор, аффил., сыйақы мөлш." sheetId="11" r:id="rId5"/>
    <sheet name="5.сектор, сыйақы мөлш." sheetId="13" r:id="rId6"/>
    <sheet name="6.сектор, мерзім" sheetId="15" r:id="rId7"/>
    <sheet name="7.елдер" sheetId="20" r:id="rId8"/>
    <sheet name="8.салалар, кред.сектор" sheetId="22" r:id="rId9"/>
  </sheets>
  <externalReferences>
    <externalReference r:id="rId10"/>
    <externalReference r:id="rId11"/>
  </externalReferences>
  <definedNames>
    <definedName name="_xlnm._FilterDatabase" localSheetId="8" hidden="1">'8.салалар, кред.сектор'!$C$8:$E$24</definedName>
    <definedName name="p1_ACCRUED_INTEREST" localSheetId="0">'[1]рег кред 1'!#REF!</definedName>
    <definedName name="p1_ACCRUED_INTEREST">'[2]рег кред 1'!#REF!</definedName>
    <definedName name="p1_AGREEMENT_CURRENCY" localSheetId="0">'[1]рег кред 1'!#REF!</definedName>
    <definedName name="p1_AGREEMENT_CURRENCY">'[2]рег кред 1'!#REF!</definedName>
    <definedName name="p1_AGREEMENT_DATE" localSheetId="0">'[1]рег кред 1'!#REF!</definedName>
    <definedName name="p1_AGREEMENT_DATE">'[2]рег кред 1'!#REF!</definedName>
    <definedName name="p1_AGREEMENT_NAME" localSheetId="0">'[1]рег кред 1'!#REF!</definedName>
    <definedName name="p1_AGREEMENT_NAME">'[2]рег кред 1'!#REF!</definedName>
    <definedName name="p1_AGREEMENT_NUMBER" localSheetId="0">'[1]рег кред 1'!#REF!</definedName>
    <definedName name="p1_AGREEMENT_NUMBER">'[2]рег кред 1'!#REF!</definedName>
    <definedName name="p1_AGREEMENT_PERIOD" localSheetId="0">'[1]рег кред 1'!#REF!</definedName>
    <definedName name="p1_AGREEMENT_PERIOD">'[2]рег кред 1'!#REF!</definedName>
    <definedName name="p1_AGREEMENT_SUM" localSheetId="0">'[1]рег кред 1'!#REF!</definedName>
    <definedName name="p1_AGREEMENT_SUM">'[2]рег кред 1'!#REF!</definedName>
    <definedName name="p1_AGREEMENT_TYPE_NAME" localSheetId="0">'[1]рег кред 1'!#REF!</definedName>
    <definedName name="p1_AGREEMENT_TYPE_NAME">'[2]рег кред 1'!#REF!</definedName>
    <definedName name="p1_CAPITAL_AMOUNT" localSheetId="0">'[1]рег кред 1'!#REF!</definedName>
    <definedName name="p1_CAPITAL_AMOUNT">'[2]рег кред 1'!#REF!</definedName>
    <definedName name="p1_CAPITALIZED_FEE" localSheetId="0">'[1]рег кред 1'!#REF!</definedName>
    <definedName name="p1_CAPITALIZED_FEE">'[2]рег кред 1'!#REF!</definedName>
    <definedName name="p1_CERTIFICATE_TYPE" localSheetId="0">'[1]рег кред 1'!#REF!</definedName>
    <definedName name="p1_CERTIFICATE_TYPE">'[2]рег кред 1'!#REF!</definedName>
    <definedName name="p1_COMMENTARY" localSheetId="0">'[1]рег кред 1'!#REF!</definedName>
    <definedName name="p1_COMMENTARY">'[2]рег кред 1'!#REF!</definedName>
    <definedName name="p1_COUNT_CONTRACTS" localSheetId="0">'[1]рег кред 1'!#REF!</definedName>
    <definedName name="p1_COUNT_CONTRACTS">'[2]рег кред 1'!#REF!</definedName>
    <definedName name="p1_COUNT_PAYMENTS" localSheetId="0">'[1]рег кред 1'!#REF!</definedName>
    <definedName name="p1_COUNT_PAYMENTS">'[2]рег кред 1'!#REF!</definedName>
    <definedName name="p1_CREDIT_PURPOSE_NAME" localSheetId="0">'[1]рег кред 1'!#REF!</definedName>
    <definedName name="p1_CREDIT_PURPOSE_NAME">'[2]рег кред 1'!#REF!</definedName>
    <definedName name="p1_CREDIT_TYPE_NAME" localSheetId="0">'[1]рег кред 1'!#REF!</definedName>
    <definedName name="p1_CREDIT_TYPE_NAME">'[2]рег кред 1'!#REF!</definedName>
    <definedName name="p1_data" localSheetId="0">'[1]рег кред 1'!#REF!</definedName>
    <definedName name="p1_data">'[2]рег кред 1'!#REF!</definedName>
    <definedName name="p1_DEAL_PASSPORT_NUMBER" localSheetId="0">'[1]рег кред 1'!#REF!</definedName>
    <definedName name="p1_DEAL_PASSPORT_NUMBER">'[2]рег кред 1'!#REF!</definedName>
    <definedName name="p1_DEBT_CAPITAL" localSheetId="0">'[1]рег кред 1'!#REF!</definedName>
    <definedName name="p1_DEBT_CAPITAL">'[2]рег кред 1'!#REF!</definedName>
    <definedName name="p1_EXECUTOR" localSheetId="0">'[1]рег кред 1'!#REF!</definedName>
    <definedName name="p1_EXECUTOR">'[2]рег кред 1'!#REF!</definedName>
    <definedName name="p1_FEE_RATE" localSheetId="0">'[1]рег кред 1'!#REF!</definedName>
    <definedName name="p1_FEE_RATE">'[2]рег кред 1'!#REF!</definedName>
    <definedName name="p1_FEE_RATE_BASIS_NAME" localSheetId="0">'[1]рег кред 1'!#REF!</definedName>
    <definedName name="p1_FEE_RATE_BASIS_NAME">'[2]рег кред 1'!#REF!</definedName>
    <definedName name="p1_FILIAL_NAME" localSheetId="0">'[1]рег кред 1'!#REF!</definedName>
    <definedName name="p1_FILIAL_NAME">'[2]рег кред 1'!#REF!</definedName>
    <definedName name="p1_IS_FIXED_FEE_RATE" localSheetId="0">'[1]рег кред 1'!#REF!</definedName>
    <definedName name="p1_IS_FIXED_FEE_RATE">'[2]рег кред 1'!#REF!</definedName>
    <definedName name="p1_LATE_PAYMENT_RATE" localSheetId="0">'[1]рег кред 1'!#REF!</definedName>
    <definedName name="p1_LATE_PAYMENT_RATE">'[2]рег кред 1'!#REF!</definedName>
    <definedName name="p1_NONRESID_COUNTRY_NAME" localSheetId="0">'[1]рег кред 1'!#REF!</definedName>
    <definedName name="p1_NONRESID_COUNTRY_NAME">'[2]рег кред 1'!#REF!</definedName>
    <definedName name="p1_NONRESID_ECON_SECTOR_NAME" localSheetId="0">'[1]рег кред 1'!#REF!</definedName>
    <definedName name="p1_NONRESID_ECON_SECTOR_NAME">'[2]рег кред 1'!#REF!</definedName>
    <definedName name="p1_NONRESID_NAME" localSheetId="0">'[1]рег кред 1'!#REF!</definedName>
    <definedName name="p1_NONRESID_NAME">'[2]рег кред 1'!#REF!</definedName>
    <definedName name="p1_NUM_ORDER" localSheetId="0">'[1]рег кред 1'!#REF!</definedName>
    <definedName name="p1_NUM_ORDER">'[2]рег кред 1'!#REF!</definedName>
    <definedName name="p1_OLD_CREDIT_REGNUM" localSheetId="0">'[1]рег кред 1'!#REF!</definedName>
    <definedName name="p1_OLD_CREDIT_REGNUM">'[2]рег кред 1'!#REF!</definedName>
    <definedName name="p1_OLD_LICENCES" localSheetId="0">'[1]рег кред 1'!#REF!</definedName>
    <definedName name="p1_OLD_LICENCES">'[2]рег кред 1'!#REF!</definedName>
    <definedName name="p1_OLD_RC" localSheetId="0">'[1]рег кред 1'!#REF!</definedName>
    <definedName name="p1_OLD_RC">'[2]рег кред 1'!#REF!</definedName>
    <definedName name="p1_OPERATION_TYPE" localSheetId="0">'[1]рег кред 1'!#REF!</definedName>
    <definedName name="p1_OPERATION_TYPE">'[2]рег кред 1'!#REF!</definedName>
    <definedName name="p1_PAYMENT_SUM" localSheetId="0">'[1]рег кред 1'!#REF!</definedName>
    <definedName name="p1_PAYMENT_SUM">'[2]рег кред 1'!#REF!</definedName>
    <definedName name="p1_PERIOD_NAME" localSheetId="0">'[1]рег кред 1'!#REF!</definedName>
    <definedName name="p1_PERIOD_NAME">'[2]рег кред 1'!#REF!</definedName>
    <definedName name="p1_RC_STATE_NAME" localSheetId="0">'[1]рег кред 1'!#REF!</definedName>
    <definedName name="p1_RC_STATE_NAME">'[2]рег кред 1'!#REF!</definedName>
    <definedName name="p1_RECEIPTS_TYPE_NAME" localSheetId="0">'[1]рег кред 1'!#REF!</definedName>
    <definedName name="p1_RECEIPTS_TYPE_NAME">'[2]рег кред 1'!#REF!</definedName>
    <definedName name="p1_REGISTRATION_DATE" localSheetId="0">'[1]рег кред 1'!#REF!</definedName>
    <definedName name="p1_REGISTRATION_DATE">'[2]рег кред 1'!#REF!</definedName>
    <definedName name="p1_REGISTRATION_NUMBER" localSheetId="0">'[1]рег кред 1'!#REF!</definedName>
    <definedName name="p1_REGISTRATION_NUMBER">'[2]рег кред 1'!#REF!</definedName>
    <definedName name="p1_RELATION_NAME" localSheetId="0">'[1]рег кред 1'!#REF!</definedName>
    <definedName name="p1_RELATION_NAME">'[2]рег кред 1'!#REF!</definedName>
    <definedName name="p1_REORG_DEBT_TYPE_NAME" localSheetId="0">'[1]рег кред 1'!#REF!</definedName>
    <definedName name="p1_REORG_DEBT_TYPE_NAME">'[2]рег кред 1'!#REF!</definedName>
    <definedName name="p1_REPAY_TYPE_NAME" localSheetId="0">'[1]рег кред 1'!#REF!</definedName>
    <definedName name="p1_REPAY_TYPE_NAME">'[2]рег кред 1'!#REF!</definedName>
    <definedName name="p1_RESID_ADDRESS" localSheetId="0">'[1]рег кред 1'!#REF!</definedName>
    <definedName name="p1_RESID_ADDRESS">'[2]рег кред 1'!#REF!</definedName>
    <definedName name="p1_RESID_BANK_NAME" localSheetId="0">'[1]рег кред 1'!#REF!</definedName>
    <definedName name="p1_RESID_BANK_NAME">'[2]рег кред 1'!#REF!</definedName>
    <definedName name="p1_RESID_CODE" localSheetId="0">'[1]рег кред 1'!#REF!</definedName>
    <definedName name="p1_RESID_CODE">'[2]рег кред 1'!#REF!</definedName>
    <definedName name="p1_RESID_ECONOMIC_BRANCH_NAME" localSheetId="0">'[1]рег кред 1'!#REF!</definedName>
    <definedName name="p1_RESID_ECONOMIC_BRANCH_NAME">'[2]рег кред 1'!#REF!</definedName>
    <definedName name="p1_RESID_ECONOMICS_SECTOR" localSheetId="0">'[1]рег кред 1'!#REF!</definedName>
    <definedName name="p1_RESID_ECONOMICS_SECTOR">'[2]рег кред 1'!#REF!</definedName>
    <definedName name="p1_RESID_FILIAL" localSheetId="0">'[1]рег кред 1'!#REF!</definedName>
    <definedName name="p1_RESID_FILIAL">'[2]рег кред 1'!#REF!</definedName>
    <definedName name="p1_RESID_NAME" localSheetId="0">'[1]рег кред 1'!#REF!</definedName>
    <definedName name="p1_RESID_NAME">'[2]рег кред 1'!#REF!</definedName>
    <definedName name="p1_RESID_RNN" localSheetId="0">'[1]рег кред 1'!#REF!</definedName>
    <definedName name="p1_RESID_RNN">'[2]рег кред 1'!#REF!</definedName>
    <definedName name="p1_STATE_CHANGE_DATE" localSheetId="0">'[1]рег кред 1'!#REF!</definedName>
    <definedName name="p1_STATE_CHANGE_DATE">'[2]рег кред 1'!#REF!</definedName>
    <definedName name="p2_AMOUNT" localSheetId="0">#REF!</definedName>
    <definedName name="p2_AMOUNT">#REF!</definedName>
    <definedName name="p2_COMMISSION_TYPE_NAME" localSheetId="0">#REF!</definedName>
    <definedName name="p2_COMMISSION_TYPE_NAME">#REF!</definedName>
    <definedName name="p2_data" localSheetId="0">#REF!</definedName>
    <definedName name="p2_data">#REF!</definedName>
    <definedName name="p2_NUM_ORDER" localSheetId="0">#REF!</definedName>
    <definedName name="p2_NUM_ORDER">#REF!</definedName>
    <definedName name="p2_REGISTRATION_NUMBER" localSheetId="0">#REF!</definedName>
    <definedName name="p2_REGISTRATION_NUMBER">#REF!</definedName>
    <definedName name="p3_APPL_CODE" localSheetId="0">#REF!</definedName>
    <definedName name="p3_APPL_CODE">#REF!</definedName>
    <definedName name="p3_APPL_COUNTRY_NAME" localSheetId="0">#REF!</definedName>
    <definedName name="p3_APPL_COUNTRY_NAME">#REF!</definedName>
    <definedName name="p3_APPL_FILIAL" localSheetId="0">#REF!</definedName>
    <definedName name="p3_APPL_FILIAL">#REF!</definedName>
    <definedName name="p3_APPL_NAME" localSheetId="0">#REF!</definedName>
    <definedName name="p3_APPL_NAME">#REF!</definedName>
    <definedName name="p3_BENEF_CODE" localSheetId="0">#REF!</definedName>
    <definedName name="p3_BENEF_CODE">#REF!</definedName>
    <definedName name="p3_BENEF_COUNTRY_NAME" localSheetId="0">#REF!</definedName>
    <definedName name="p3_BENEF_COUNTRY_NAME">#REF!</definedName>
    <definedName name="p3_BENEF_FILIAL" localSheetId="0">#REF!</definedName>
    <definedName name="p3_BENEF_FILIAL">#REF!</definedName>
    <definedName name="p3_BENEF_NAME" localSheetId="0">#REF!</definedName>
    <definedName name="p3_BENEF_NAME">#REF!</definedName>
    <definedName name="p3_COMMENTARY" localSheetId="0">#REF!</definedName>
    <definedName name="p3_COMMENTARY">#REF!</definedName>
    <definedName name="p3_CONTRACT_AMOUNT" localSheetId="0">#REF!</definedName>
    <definedName name="p3_CONTRACT_AMOUNT">#REF!</definedName>
    <definedName name="p3_CONTRACT_DATE" localSheetId="0">#REF!</definedName>
    <definedName name="p3_CONTRACT_DATE">#REF!</definedName>
    <definedName name="p3_CONTRACT_NUMBER" localSheetId="0">#REF!</definedName>
    <definedName name="p3_CONTRACT_NUMBER">#REF!</definedName>
    <definedName name="p3_CURRENCY_NAME" localSheetId="0">#REF!</definedName>
    <definedName name="p3_CURRENCY_NAME">#REF!</definedName>
    <definedName name="p3_data" localSheetId="0">#REF!</definedName>
    <definedName name="p3_data">#REF!</definedName>
    <definedName name="p3_NUM_ORDER" localSheetId="0">#REF!</definedName>
    <definedName name="p3_NUM_ORDER">#REF!</definedName>
    <definedName name="p3_PURPOSE" localSheetId="0">#REF!</definedName>
    <definedName name="p3_PURPOSE">#REF!</definedName>
    <definedName name="p3_REGISTRATION_NUMBER" localSheetId="0">#REF!</definedName>
    <definedName name="p3_REGISTRATION_NUMBER">#REF!</definedName>
    <definedName name="_xlnm.Print_Titles" localSheetId="1">'1.сектор, мерзім, сыйақы мөлш.'!$4:$8</definedName>
    <definedName name="_xlnm.Print_Titles" localSheetId="7">'7.елдер'!$4:$6</definedName>
    <definedName name="_xlnm.Print_Titles" localSheetId="8">'8.салалар, кред.сектор'!$4:$6</definedName>
    <definedName name="_xlnm.Print_Area" localSheetId="1">'1.сектор, мерзім, сыйақы мөлш.'!$A$1:$J$27</definedName>
    <definedName name="_xlnm.Print_Area" localSheetId="2">'2.сектор, валюта, сыйақы мөлш.'!$A$1:$J$30</definedName>
    <definedName name="_xlnm.Print_Area" localSheetId="3">'3.валюта, мерзім, сыйақы мөлш.'!$A$1:$J$45</definedName>
    <definedName name="_xlnm.Print_Area" localSheetId="4">'4.сектор, аффил., сыйақы мөлш.'!$A$1:$J$21</definedName>
    <definedName name="_xlnm.Print_Area" localSheetId="5">'5.сектор, сыйақы мөлш.'!$A$1:$J$30</definedName>
    <definedName name="_xlnm.Print_Area" localSheetId="6">'6.сектор, мерзім'!$A$1:$G$25</definedName>
    <definedName name="_xlnm.Print_Area" localSheetId="7">'7.елдер'!$A$1:$B$47</definedName>
    <definedName name="_xlnm.Print_Area" localSheetId="8">'8.салалар, кред.сектор'!$A$1:$B$24</definedName>
    <definedName name="_xlnm.Print_Area" localSheetId="0">Мазмұны!$A$1:$B$15</definedName>
  </definedNames>
  <calcPr calcId="162913" iterate="1"/>
</workbook>
</file>

<file path=xl/calcChain.xml><?xml version="1.0" encoding="utf-8"?>
<calcChain xmlns="http://schemas.openxmlformats.org/spreadsheetml/2006/main">
  <c r="B7" i="20" l="1"/>
  <c r="E20" i="13" l="1"/>
  <c r="E21" i="13"/>
  <c r="E22" i="13"/>
  <c r="E23" i="13"/>
  <c r="E19" i="13"/>
  <c r="E27" i="13"/>
  <c r="E28" i="13"/>
  <c r="E29" i="13"/>
  <c r="E30" i="13"/>
  <c r="E19" i="9"/>
  <c r="E20" i="9"/>
  <c r="E21" i="9"/>
  <c r="E18" i="9"/>
  <c r="E25" i="9"/>
  <c r="E26" i="9"/>
  <c r="E27" i="9"/>
  <c r="E24" i="9"/>
  <c r="E33" i="9"/>
  <c r="E31" i="9"/>
  <c r="E32" i="9"/>
  <c r="E30" i="9"/>
  <c r="E37" i="9"/>
  <c r="E38" i="9"/>
  <c r="E39" i="9"/>
  <c r="E36" i="9"/>
  <c r="E43" i="9"/>
  <c r="E44" i="9"/>
  <c r="E45" i="9"/>
  <c r="E42" i="9"/>
  <c r="I11" i="13" l="1"/>
  <c r="I12" i="13"/>
  <c r="I13" i="13"/>
  <c r="I14" i="13"/>
  <c r="I15" i="13"/>
  <c r="E26" i="13"/>
  <c r="I24" i="13"/>
  <c r="I17" i="13"/>
  <c r="I12" i="11"/>
  <c r="I9" i="11" s="1"/>
  <c r="I11" i="11"/>
  <c r="E21" i="11"/>
  <c r="E20" i="11"/>
  <c r="E17" i="11"/>
  <c r="E16" i="11"/>
  <c r="I18" i="11"/>
  <c r="I14" i="11"/>
  <c r="I14" i="9"/>
  <c r="I13" i="9"/>
  <c r="I12" i="9"/>
  <c r="I11" i="9"/>
  <c r="I40" i="9"/>
  <c r="I34" i="9"/>
  <c r="I28" i="9"/>
  <c r="I22" i="9"/>
  <c r="I16" i="9"/>
  <c r="I24" i="6"/>
  <c r="I17" i="6"/>
  <c r="I15" i="6"/>
  <c r="I14" i="6"/>
  <c r="I13" i="6"/>
  <c r="I12" i="6"/>
  <c r="I11" i="6"/>
  <c r="J15" i="6"/>
  <c r="H15" i="6"/>
  <c r="G15" i="6"/>
  <c r="D15" i="6"/>
  <c r="C15" i="6"/>
  <c r="J14" i="6"/>
  <c r="H14" i="6"/>
  <c r="F14" i="6"/>
  <c r="D14" i="6"/>
  <c r="C14" i="6"/>
  <c r="J13" i="6"/>
  <c r="G13" i="6"/>
  <c r="F13" i="6"/>
  <c r="D13" i="6"/>
  <c r="C13" i="6"/>
  <c r="J12" i="6"/>
  <c r="H12" i="6"/>
  <c r="G12" i="6"/>
  <c r="F12" i="6"/>
  <c r="D12" i="6"/>
  <c r="C12" i="6"/>
  <c r="J11" i="6"/>
  <c r="H11" i="6"/>
  <c r="G11" i="6"/>
  <c r="F11" i="6"/>
  <c r="D11" i="6"/>
  <c r="C11" i="6"/>
  <c r="E23" i="6"/>
  <c r="E22" i="6"/>
  <c r="E21" i="6"/>
  <c r="E20" i="6"/>
  <c r="E19" i="6"/>
  <c r="J14" i="4"/>
  <c r="I14" i="4"/>
  <c r="H14" i="4"/>
  <c r="G14" i="4"/>
  <c r="F14" i="4"/>
  <c r="D14" i="4"/>
  <c r="C14" i="4"/>
  <c r="J13" i="4"/>
  <c r="I13" i="4"/>
  <c r="H13" i="4"/>
  <c r="G13" i="4"/>
  <c r="D13" i="4"/>
  <c r="C13" i="4"/>
  <c r="J12" i="4"/>
  <c r="I12" i="4"/>
  <c r="H12" i="4"/>
  <c r="G12" i="4"/>
  <c r="D12" i="4"/>
  <c r="C12" i="4"/>
  <c r="J11" i="4"/>
  <c r="I11" i="4"/>
  <c r="H11" i="4"/>
  <c r="G11" i="4"/>
  <c r="D11" i="4"/>
  <c r="C11" i="4"/>
  <c r="E27" i="4"/>
  <c r="E26" i="4"/>
  <c r="E25" i="4"/>
  <c r="E24" i="4"/>
  <c r="E21" i="4"/>
  <c r="E20" i="4"/>
  <c r="E19" i="4"/>
  <c r="F11" i="4"/>
  <c r="I9" i="13" l="1"/>
  <c r="I9" i="9"/>
  <c r="E14" i="4"/>
  <c r="E30" i="6"/>
  <c r="I9" i="6"/>
  <c r="E12" i="6"/>
  <c r="E11" i="6"/>
  <c r="E18" i="4"/>
  <c r="E28" i="6"/>
  <c r="E11" i="4"/>
  <c r="F12" i="4"/>
  <c r="E12" i="4" s="1"/>
  <c r="E27" i="6"/>
  <c r="E29" i="6"/>
  <c r="F13" i="4"/>
  <c r="E13" i="4" s="1"/>
  <c r="H13" i="6"/>
  <c r="E13" i="6" s="1"/>
  <c r="G14" i="6"/>
  <c r="E14" i="6" s="1"/>
  <c r="F15" i="6"/>
  <c r="E15" i="6" s="1"/>
  <c r="E26" i="6"/>
  <c r="I22" i="4"/>
  <c r="I16" i="4"/>
  <c r="I9" i="4"/>
  <c r="B26" i="4" l="1"/>
  <c r="B25" i="4"/>
  <c r="B25" i="15"/>
  <c r="B24" i="15"/>
  <c r="B23" i="15"/>
  <c r="B22" i="15"/>
  <c r="G20" i="15"/>
  <c r="F20" i="15"/>
  <c r="E20" i="15"/>
  <c r="D20" i="15"/>
  <c r="C20" i="15"/>
  <c r="B19" i="15"/>
  <c r="B18" i="15"/>
  <c r="B17" i="15"/>
  <c r="B16" i="15"/>
  <c r="G14" i="15"/>
  <c r="F14" i="15"/>
  <c r="E14" i="15"/>
  <c r="D14" i="15"/>
  <c r="C14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B19" i="13"/>
  <c r="B30" i="13"/>
  <c r="B29" i="13"/>
  <c r="B28" i="13"/>
  <c r="B27" i="13"/>
  <c r="E24" i="13"/>
  <c r="B26" i="13"/>
  <c r="J24" i="13"/>
  <c r="H24" i="13"/>
  <c r="G24" i="13"/>
  <c r="F24" i="13"/>
  <c r="D24" i="13"/>
  <c r="C24" i="13"/>
  <c r="B23" i="13"/>
  <c r="B22" i="13"/>
  <c r="B21" i="13"/>
  <c r="E17" i="13"/>
  <c r="B20" i="13"/>
  <c r="J17" i="13"/>
  <c r="H17" i="13"/>
  <c r="G17" i="13"/>
  <c r="F17" i="13"/>
  <c r="D17" i="13"/>
  <c r="C17" i="13"/>
  <c r="J15" i="13"/>
  <c r="H15" i="13"/>
  <c r="G15" i="13"/>
  <c r="F15" i="13"/>
  <c r="D15" i="13"/>
  <c r="C15" i="13"/>
  <c r="J14" i="13"/>
  <c r="H14" i="13"/>
  <c r="G14" i="13"/>
  <c r="F14" i="13"/>
  <c r="D14" i="13"/>
  <c r="C14" i="13"/>
  <c r="J13" i="13"/>
  <c r="H13" i="13"/>
  <c r="G13" i="13"/>
  <c r="F13" i="13"/>
  <c r="D13" i="13"/>
  <c r="C13" i="13"/>
  <c r="J12" i="13"/>
  <c r="H12" i="13"/>
  <c r="G12" i="13"/>
  <c r="F12" i="13"/>
  <c r="D12" i="13"/>
  <c r="C12" i="13"/>
  <c r="J11" i="13"/>
  <c r="H11" i="13"/>
  <c r="G11" i="13"/>
  <c r="F11" i="13"/>
  <c r="D11" i="13"/>
  <c r="C11" i="13"/>
  <c r="B21" i="11"/>
  <c r="B20" i="11"/>
  <c r="J18" i="11"/>
  <c r="H18" i="11"/>
  <c r="G18" i="11"/>
  <c r="F18" i="11"/>
  <c r="E18" i="11"/>
  <c r="D18" i="11"/>
  <c r="C18" i="11"/>
  <c r="B17" i="11"/>
  <c r="E14" i="11"/>
  <c r="B16" i="11"/>
  <c r="J14" i="11"/>
  <c r="H14" i="11"/>
  <c r="G14" i="11"/>
  <c r="F14" i="11"/>
  <c r="D14" i="11"/>
  <c r="C14" i="11"/>
  <c r="J12" i="11"/>
  <c r="H12" i="11"/>
  <c r="G12" i="11"/>
  <c r="F12" i="11"/>
  <c r="D12" i="11"/>
  <c r="C12" i="11"/>
  <c r="J11" i="11"/>
  <c r="H11" i="11"/>
  <c r="G11" i="11"/>
  <c r="F11" i="11"/>
  <c r="D11" i="11"/>
  <c r="C11" i="11"/>
  <c r="B45" i="9"/>
  <c r="B44" i="9"/>
  <c r="B43" i="9"/>
  <c r="E40" i="9"/>
  <c r="B42" i="9"/>
  <c r="J40" i="9"/>
  <c r="H40" i="9"/>
  <c r="G40" i="9"/>
  <c r="F40" i="9"/>
  <c r="D40" i="9"/>
  <c r="C40" i="9"/>
  <c r="B39" i="9"/>
  <c r="B38" i="9"/>
  <c r="B37" i="9"/>
  <c r="B36" i="9"/>
  <c r="J34" i="9"/>
  <c r="H34" i="9"/>
  <c r="G34" i="9"/>
  <c r="F34" i="9"/>
  <c r="E34" i="9"/>
  <c r="D34" i="9"/>
  <c r="C34" i="9"/>
  <c r="B33" i="9"/>
  <c r="B32" i="9"/>
  <c r="B31" i="9"/>
  <c r="B30" i="9"/>
  <c r="J28" i="9"/>
  <c r="H28" i="9"/>
  <c r="G28" i="9"/>
  <c r="F28" i="9"/>
  <c r="E28" i="9"/>
  <c r="D28" i="9"/>
  <c r="C28" i="9"/>
  <c r="B27" i="9"/>
  <c r="B26" i="9"/>
  <c r="B25" i="9"/>
  <c r="B24" i="9"/>
  <c r="J22" i="9"/>
  <c r="H22" i="9"/>
  <c r="G22" i="9"/>
  <c r="F22" i="9"/>
  <c r="E22" i="9"/>
  <c r="D22" i="9"/>
  <c r="C22" i="9"/>
  <c r="B21" i="9"/>
  <c r="B20" i="9"/>
  <c r="B19" i="9"/>
  <c r="B18" i="9"/>
  <c r="J16" i="9"/>
  <c r="H16" i="9"/>
  <c r="G16" i="9"/>
  <c r="F16" i="9"/>
  <c r="E16" i="9"/>
  <c r="D16" i="9"/>
  <c r="C16" i="9"/>
  <c r="J14" i="9"/>
  <c r="H14" i="9"/>
  <c r="G14" i="9"/>
  <c r="F14" i="9"/>
  <c r="D14" i="9"/>
  <c r="C14" i="9"/>
  <c r="J13" i="9"/>
  <c r="H13" i="9"/>
  <c r="G13" i="9"/>
  <c r="F13" i="9"/>
  <c r="D13" i="9"/>
  <c r="C13" i="9"/>
  <c r="J12" i="9"/>
  <c r="H12" i="9"/>
  <c r="G12" i="9"/>
  <c r="F12" i="9"/>
  <c r="D12" i="9"/>
  <c r="C12" i="9"/>
  <c r="J11" i="9"/>
  <c r="H11" i="9"/>
  <c r="G11" i="9"/>
  <c r="F11" i="9"/>
  <c r="D11" i="9"/>
  <c r="C11" i="9"/>
  <c r="B27" i="6"/>
  <c r="B30" i="6"/>
  <c r="B29" i="6"/>
  <c r="B28" i="6"/>
  <c r="B26" i="6"/>
  <c r="J24" i="6"/>
  <c r="H24" i="6"/>
  <c r="G24" i="6"/>
  <c r="F24" i="6"/>
  <c r="D24" i="6"/>
  <c r="C24" i="6"/>
  <c r="B23" i="6"/>
  <c r="B22" i="6"/>
  <c r="B21" i="6"/>
  <c r="E17" i="6"/>
  <c r="B20" i="6"/>
  <c r="B19" i="6"/>
  <c r="J17" i="6"/>
  <c r="H17" i="6"/>
  <c r="G17" i="6"/>
  <c r="F17" i="6"/>
  <c r="D17" i="6"/>
  <c r="C17" i="6"/>
  <c r="H9" i="6"/>
  <c r="J9" i="6"/>
  <c r="C9" i="6"/>
  <c r="B24" i="4"/>
  <c r="B27" i="4"/>
  <c r="J22" i="4"/>
  <c r="H22" i="4"/>
  <c r="G22" i="4"/>
  <c r="F22" i="4"/>
  <c r="D22" i="4"/>
  <c r="C22" i="4"/>
  <c r="D16" i="4"/>
  <c r="F16" i="4"/>
  <c r="G16" i="4"/>
  <c r="H16" i="4"/>
  <c r="J16" i="4"/>
  <c r="C16" i="4"/>
  <c r="B20" i="4"/>
  <c r="B21" i="4"/>
  <c r="E16" i="4"/>
  <c r="B19" i="4"/>
  <c r="B14" i="15" l="1"/>
  <c r="E11" i="13"/>
  <c r="B11" i="13" s="1"/>
  <c r="B20" i="15"/>
  <c r="E7" i="15"/>
  <c r="B24" i="13"/>
  <c r="H9" i="13"/>
  <c r="G9" i="11"/>
  <c r="B28" i="9"/>
  <c r="B22" i="9"/>
  <c r="B16" i="9"/>
  <c r="B17" i="6"/>
  <c r="E22" i="4"/>
  <c r="B22" i="4"/>
  <c r="B18" i="11"/>
  <c r="C7" i="15"/>
  <c r="B12" i="15"/>
  <c r="D7" i="15"/>
  <c r="B11" i="15"/>
  <c r="B10" i="15"/>
  <c r="G7" i="15"/>
  <c r="B9" i="15"/>
  <c r="F7" i="15"/>
  <c r="E14" i="13"/>
  <c r="B14" i="13" s="1"/>
  <c r="G9" i="13"/>
  <c r="C9" i="13"/>
  <c r="E12" i="13"/>
  <c r="B12" i="13" s="1"/>
  <c r="E15" i="13"/>
  <c r="B15" i="13" s="1"/>
  <c r="D9" i="13"/>
  <c r="J9" i="13"/>
  <c r="F9" i="13"/>
  <c r="E13" i="13"/>
  <c r="B13" i="13" s="1"/>
  <c r="E11" i="11"/>
  <c r="B11" i="11" s="1"/>
  <c r="J9" i="11"/>
  <c r="F9" i="11"/>
  <c r="H9" i="11"/>
  <c r="E12" i="11"/>
  <c r="B12" i="11" s="1"/>
  <c r="C9" i="11"/>
  <c r="B14" i="11"/>
  <c r="D9" i="11"/>
  <c r="B40" i="9"/>
  <c r="B34" i="9"/>
  <c r="G9" i="9"/>
  <c r="E11" i="9"/>
  <c r="B11" i="9" s="1"/>
  <c r="E12" i="9"/>
  <c r="B12" i="9" s="1"/>
  <c r="E14" i="9"/>
  <c r="B14" i="9" s="1"/>
  <c r="F9" i="9"/>
  <c r="E13" i="9"/>
  <c r="B13" i="9" s="1"/>
  <c r="D9" i="9"/>
  <c r="J9" i="9"/>
  <c r="B12" i="6"/>
  <c r="B15" i="6"/>
  <c r="B14" i="6"/>
  <c r="F9" i="6"/>
  <c r="B13" i="6"/>
  <c r="G9" i="6"/>
  <c r="F9" i="4"/>
  <c r="B12" i="4"/>
  <c r="H9" i="4"/>
  <c r="C9" i="4"/>
  <c r="G9" i="4"/>
  <c r="D9" i="4"/>
  <c r="J9" i="4"/>
  <c r="B13" i="4"/>
  <c r="B14" i="4"/>
  <c r="B17" i="13"/>
  <c r="C9" i="9"/>
  <c r="H9" i="9"/>
  <c r="B24" i="6"/>
  <c r="E24" i="6"/>
  <c r="D9" i="6"/>
  <c r="B18" i="4"/>
  <c r="B16" i="4" s="1"/>
  <c r="B7" i="22"/>
  <c r="B7" i="15" l="1"/>
  <c r="E9" i="11"/>
  <c r="B9" i="13"/>
  <c r="E9" i="13"/>
  <c r="B9" i="11"/>
  <c r="E9" i="9"/>
  <c r="E9" i="6"/>
  <c r="E9" i="4"/>
  <c r="B9" i="9"/>
  <c r="B11" i="6"/>
  <c r="B9" i="6" s="1"/>
  <c r="B11" i="4"/>
  <c r="B9" i="4" s="1"/>
</calcChain>
</file>

<file path=xl/sharedStrings.xml><?xml version="1.0" encoding="utf-8"?>
<sst xmlns="http://schemas.openxmlformats.org/spreadsheetml/2006/main" count="303" uniqueCount="129">
  <si>
    <t>0-5</t>
  </si>
  <si>
    <t>USD</t>
  </si>
  <si>
    <t>EUR</t>
  </si>
  <si>
    <t>KZT</t>
  </si>
  <si>
    <t>RUB</t>
  </si>
  <si>
    <t xml:space="preserve">EUR </t>
  </si>
  <si>
    <t xml:space="preserve">KZT </t>
  </si>
  <si>
    <t>5-7</t>
  </si>
  <si>
    <t>7-10</t>
  </si>
  <si>
    <t>Барлығы</t>
  </si>
  <si>
    <t>о.і. мерзімі</t>
  </si>
  <si>
    <t>1 жылға дейiн</t>
  </si>
  <si>
    <t>1-3 жылға дейiн</t>
  </si>
  <si>
    <t>3-5 жылға дейiн</t>
  </si>
  <si>
    <t>5 жылдан жоғары</t>
  </si>
  <si>
    <t>о.і. валютамен</t>
  </si>
  <si>
    <t>Алудың  негiзгi валюталары тілімінде оның iшiнен:</t>
  </si>
  <si>
    <t>банктер</t>
  </si>
  <si>
    <t>басқа қаржы ұйымдары</t>
  </si>
  <si>
    <t>халықаралық ұйымдар</t>
  </si>
  <si>
    <t>қаржылық емес ұйымдар</t>
  </si>
  <si>
    <t>үй шаруашылықтары</t>
  </si>
  <si>
    <t>АУЫЛ, ОРМАН ЖӘНЕ БАЛЫҚ ШАРУАШЫЛЫҒЫ</t>
  </si>
  <si>
    <t>КЕН ӨНДІРУ ӨНЕРКӘСІБІ ЖӘНЕ КАРЬЕРЛЕРДІ ҚАЗУ</t>
  </si>
  <si>
    <t>ӨҢДЕУ ӨНЕРКӘСІБІ</t>
  </si>
  <si>
    <t>ЭЛЕКТРМЕН ЖАБДЫҚТАУ, ГАЗ, БУ БЕРУ ЖӘНЕ АУА БАПТАУ</t>
  </si>
  <si>
    <t>ҚҰРЫЛЫС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</si>
  <si>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</si>
  <si>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</si>
  <si>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</si>
  <si>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</si>
  <si>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</si>
  <si>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 ОПЕРАЦИЯЛАР</t>
  </si>
  <si>
    <t>КӘСІБИ, ҒЫЛЫМИ ЖӘНЕ ТЕХНИКАЛЫҚ ҚЫЗМЕТ</t>
  </si>
  <si>
    <t>ӘКІМШІЛІК ЖӘНЕ ҚОСАЛҚЫ ҚЫЗМЕТ КӨРСЕТУ САЛАСЫНДАҒЫ ҚЫЗМЕТ</t>
  </si>
  <si>
    <t>ӨЗГЕ ДЕ ҚЫЗМЕТТЕР ТҮРЛЕРІН ҰСЫНУ</t>
  </si>
  <si>
    <t>ҮЙ ҚЫЗМЕТШІСІН ЖАЛДАЙТЫН ЖӘНЕ ӨЗІ ТҰТЫНУ ҮШІН ТАУАРЛАР МЕН ҚЫЗМЕТТЕР ӨНДІРЕТІН ҮЙ ШАРУАШЫЛЫҚТАРЫ ҚЫЗМЕТІ</t>
  </si>
  <si>
    <t xml:space="preserve">қарыз алушылар мен кредиторлар секторлары және мерзімдер бөлігіндегі </t>
  </si>
  <si>
    <t>қарыз алушылар мен кредиторлар секторлары және сыйақы мөлшерлемелері бөлігіндегі</t>
  </si>
  <si>
    <t xml:space="preserve">секторлар, кредитормен аффилиирлену және сыйақы мөлшерлемелері бөлігіндегі </t>
  </si>
  <si>
    <t xml:space="preserve">валюталар, мерзімдер және сыйақы мөлшерлемелері бөлігіндегі </t>
  </si>
  <si>
    <t xml:space="preserve">секторлар, валюталар және сыйақы мөлшерлемелері бөлігіндегі </t>
  </si>
  <si>
    <t xml:space="preserve">секторлар, мерзімдер және сыйақы мөлшерлемелері бөлігіндегі </t>
  </si>
  <si>
    <t>Мазмұны</t>
  </si>
  <si>
    <t xml:space="preserve">оның ішінде сыйақы мөлшерлемелері бойынша </t>
  </si>
  <si>
    <t xml:space="preserve">құбылмалы </t>
  </si>
  <si>
    <t>нөлдiк</t>
  </si>
  <si>
    <t>тiркелген</t>
  </si>
  <si>
    <t>барлығы</t>
  </si>
  <si>
    <t>о.і. шектерінде (%)</t>
  </si>
  <si>
    <t>15 және жоғары</t>
  </si>
  <si>
    <t>млн.АҚШ долл.</t>
  </si>
  <si>
    <t>БАРЛЫҒЫ</t>
  </si>
  <si>
    <t>халықаралық ұйымдары</t>
  </si>
  <si>
    <t>оның ішінде кредиторлардың экономикалық секторлары бойынша</t>
  </si>
  <si>
    <t>Германия</t>
  </si>
  <si>
    <t>Люксембург</t>
  </si>
  <si>
    <t>Нидерланды</t>
  </si>
  <si>
    <t>Сингапур</t>
  </si>
  <si>
    <t>Швейцария</t>
  </si>
  <si>
    <t>Бірккен Араб Әмірліктері</t>
  </si>
  <si>
    <t>Виргин аралдары (Ұлыбритания)</t>
  </si>
  <si>
    <t>Гонконг (Cянган)</t>
  </si>
  <si>
    <t>Ресей Федерациясы</t>
  </si>
  <si>
    <t>Ұлыбритания</t>
  </si>
  <si>
    <t>Халықаралық ұйымдар</t>
  </si>
  <si>
    <t>Кипр</t>
  </si>
  <si>
    <t>Литва</t>
  </si>
  <si>
    <t>Қытай</t>
  </si>
  <si>
    <t>БІЛІМ БЕРУ, ДЕНСАУЛЫҚ САҚТАУ ЖӘНЕ ӘЛЕУМЕТТІК ҚЫЗМЕТ, ӨНЕР, ОЙЫН-САУЫҚТАР ЖӘНЕ ДЕМАЛЫС</t>
  </si>
  <si>
    <t>АҚШ</t>
  </si>
  <si>
    <t>Беларусь</t>
  </si>
  <si>
    <t>Бельгия</t>
  </si>
  <si>
    <t>Мальта</t>
  </si>
  <si>
    <t>1 Парақ</t>
  </si>
  <si>
    <t>2 Парақ</t>
  </si>
  <si>
    <t>3 Парақ</t>
  </si>
  <si>
    <t>4 Парақ</t>
  </si>
  <si>
    <t>5 Парақ</t>
  </si>
  <si>
    <t>6 Парақ</t>
  </si>
  <si>
    <t>7 Парақ</t>
  </si>
  <si>
    <t>8 Парақ</t>
  </si>
  <si>
    <t>Оның ішінде резидент-қарыз алушылардың экономикалық секторлары бөлігінде:</t>
  </si>
  <si>
    <t xml:space="preserve"> оның ішінде бейрезидент-кредиторлардан:</t>
  </si>
  <si>
    <t>о.і. бейрезидент-кредиторлардың елдері бойынша:</t>
  </si>
  <si>
    <t>Басқа валюталар</t>
  </si>
  <si>
    <t>Бұл мәліметтер валюталық операцияларды мониторингі шеңберінде алынған резиденттердің бейрезиденттерден 500 мың АҚШ долларынан астам сомаға тартылған қаржылық қарыздарына қатысты (банктер секторы бойынша 180 күннен астам мерзімге алынған қарыздар есепке алынады)</t>
  </si>
  <si>
    <t>Франция</t>
  </si>
  <si>
    <t>СУМЕН ЖАБДЫҚТАУ; КӘРІЗ ЖҮЙЕСІ, ҚАЛДЫҚТАРДЫҢ ЖИНАЛУЫН ЖӘНЕ ТАРАТЫЛУЫН БАҚЫЛАУ</t>
  </si>
  <si>
    <t>үлестес</t>
  </si>
  <si>
    <t>үлестес емес</t>
  </si>
  <si>
    <t xml:space="preserve">елдер бөлігіндегі </t>
  </si>
  <si>
    <t>қарыз алушылар салаларыбөлігіндегі</t>
  </si>
  <si>
    <t>Банктер және басқа қаржы ұйымдары</t>
  </si>
  <si>
    <t>Қаржылық емес ұйымдар және үй шаруашылықтары</t>
  </si>
  <si>
    <t>Испания</t>
  </si>
  <si>
    <t>Латвия</t>
  </si>
  <si>
    <t>Түркия</t>
  </si>
  <si>
    <t>Швеция</t>
  </si>
  <si>
    <t>10-15</t>
  </si>
  <si>
    <t>Венгрия</t>
  </si>
  <si>
    <t xml:space="preserve">Кайман аралдары </t>
  </si>
  <si>
    <t>Қырғызстан</t>
  </si>
  <si>
    <t>Маврикий</t>
  </si>
  <si>
    <t>Панама</t>
  </si>
  <si>
    <t>Жапония</t>
  </si>
  <si>
    <t>Канада</t>
  </si>
  <si>
    <t>Гернси аралы</t>
  </si>
  <si>
    <t>Чехия</t>
  </si>
  <si>
    <t>2022 ж. II тоқсандағы қаржылық қарыздарды нақты тарту сомасы</t>
  </si>
  <si>
    <t>2022 ж. II тоқсандағы қаржылық қарыздарды нақты тарту сомасы, 
қарыз алушылардың секторлары, мерзімдер және сыйақы мөлшерлемелері бөлігінде</t>
  </si>
  <si>
    <t>2022 ж. II тоқсаны</t>
  </si>
  <si>
    <t>2022 ж. II тоқсандағы қаржылық қарыздарды нақты тарту сомасы, 
қарыз алушылардың секторлары, валюталар және сыйақы мөлшерлемелері бөлігінде</t>
  </si>
  <si>
    <t>2022 ж. II   тоқсаны</t>
  </si>
  <si>
    <t>2022 ж. II  тоқсандағы қаржылық қарыздарды нақты тарту сомасы, 
валюталар, мерзімдер және сыйақы мөлшерлемелері бөлігінде</t>
  </si>
  <si>
    <t>2022 ж. I I тоқсаны</t>
  </si>
  <si>
    <t>2022 ж. II  тоқсандағы қаржылық қарыздарды нақты тарту сомасы, 
қарыз алушылардың секторлары, кредитормен үлестестігі және сыйақы мөлшерлемелері бөлігінде</t>
  </si>
  <si>
    <t>2022 ж. II тоқсандағы қаржылық қарыздарды нақты тарту сомасы, 
қарыз алушылар мен кредиторлар секторлары және сыйақы мөлшерлемелері бөлігінде</t>
  </si>
  <si>
    <t>2022 ж. II тоқсандағы қаржылық қарыздарды нақты тарту сомасы, 
қарыз алушылар мен кредиторлар секторлары және мерзімдер бөлігінде</t>
  </si>
  <si>
    <t>2022 ж. II  тоқсаны</t>
  </si>
  <si>
    <t>2022 ж. II тоқсандағы қаржылық қарыздарды нақты тарту сомасы, 
кредиторлардың елдері бөлігінде</t>
  </si>
  <si>
    <t>2022 ж. II тоқсандағы қаржылық қарыздарды нақты тарту сомасы, 
қарыз алушылар салалары  бөлігінде</t>
  </si>
  <si>
    <t>Армения</t>
  </si>
  <si>
    <t>Дания</t>
  </si>
  <si>
    <t>Польша</t>
  </si>
  <si>
    <t>Финляндия</t>
  </si>
  <si>
    <t>Бермуд Аралдары (Британ)</t>
  </si>
  <si>
    <t>Корей республикасы (Оңтүстік)</t>
  </si>
  <si>
    <t>Сент-Киттс және Невис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</si>
</sst>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b/>
      <sz val="10"/>
      <color theme="4" tint="-0.49998474074526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9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33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0" fillId="0" borderId="0"/>
    <xf numFmtId="0" fontId="1" fillId="0" borderId="0"/>
    <xf numFmtId="0" fontId="5" fillId="0" borderId="0"/>
    <xf numFmtId="0" fontId="4" fillId="0" borderId="0">
      <alignment horizontal="center" vertical="center" wrapText="1"/>
    </xf>
    <xf numFmtId="0" fontId="6" fillId="3" borderId="1" applyFont="0"/>
    <xf numFmtId="1" fontId="11" fillId="0" borderId="2" applyNumberFormat="0"/>
    <xf numFmtId="1" fontId="12" fillId="3" borderId="3" applyNumberFormat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1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1" fontId="4" fillId="0" borderId="0" xfId="0" applyNumberFormat="1" applyFont="1" applyBorder="1"/>
    <xf numFmtId="0" fontId="5" fillId="2" borderId="0" xfId="0" applyFont="1" applyFill="1"/>
    <xf numFmtId="0" fontId="5" fillId="0" borderId="0" xfId="0" applyFont="1" applyFill="1" applyBorder="1"/>
    <xf numFmtId="0" fontId="6" fillId="0" borderId="0" xfId="2" applyFont="1" applyFill="1"/>
    <xf numFmtId="0" fontId="4" fillId="0" borderId="0" xfId="2" applyFont="1" applyFill="1"/>
    <xf numFmtId="3" fontId="7" fillId="0" borderId="0" xfId="2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right"/>
    </xf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" fontId="4" fillId="0" borderId="0" xfId="0" applyNumberFormat="1" applyFont="1" applyFill="1"/>
    <xf numFmtId="1" fontId="6" fillId="0" borderId="0" xfId="2" applyNumberFormat="1" applyFont="1" applyFill="1" applyBorder="1" applyAlignment="1"/>
    <xf numFmtId="1" fontId="6" fillId="0" borderId="0" xfId="0" applyNumberFormat="1" applyFont="1" applyBorder="1"/>
    <xf numFmtId="0" fontId="4" fillId="0" borderId="0" xfId="0" applyFont="1" applyFill="1" applyBorder="1" applyAlignment="1">
      <alignment horizontal="right"/>
    </xf>
    <xf numFmtId="0" fontId="6" fillId="0" borderId="0" xfId="2" applyFont="1" applyFill="1" applyBorder="1" applyAlignment="1">
      <alignment vertical="top" wrapText="1"/>
    </xf>
    <xf numFmtId="0" fontId="13" fillId="0" borderId="0" xfId="0" applyFont="1"/>
    <xf numFmtId="0" fontId="8" fillId="0" borderId="0" xfId="0" applyFont="1"/>
    <xf numFmtId="0" fontId="14" fillId="4" borderId="0" xfId="0" applyFont="1" applyFill="1"/>
    <xf numFmtId="0" fontId="4" fillId="4" borderId="0" xfId="0" applyFont="1" applyFill="1"/>
    <xf numFmtId="49" fontId="6" fillId="0" borderId="0" xfId="3" applyNumberFormat="1" applyFont="1" applyFill="1" applyAlignment="1">
      <alignment horizontal="right"/>
    </xf>
    <xf numFmtId="0" fontId="6" fillId="0" borderId="0" xfId="0" applyFont="1" applyAlignment="1"/>
    <xf numFmtId="1" fontId="4" fillId="0" borderId="0" xfId="0" applyNumberFormat="1" applyFont="1" applyFill="1" applyBorder="1"/>
    <xf numFmtId="0" fontId="4" fillId="0" borderId="0" xfId="2" applyFont="1"/>
    <xf numFmtId="0" fontId="4" fillId="0" borderId="0" xfId="2" applyFont="1" applyAlignment="1">
      <alignment vertical="top"/>
    </xf>
    <xf numFmtId="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0" fontId="4" fillId="0" borderId="0" xfId="0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4" fillId="0" borderId="0" xfId="0" applyFont="1" applyFill="1" applyBorder="1" applyAlignment="1"/>
    <xf numFmtId="0" fontId="4" fillId="2" borderId="0" xfId="0" applyFont="1" applyFill="1" applyAlignment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wrapText="1"/>
    </xf>
    <xf numFmtId="0" fontId="9" fillId="0" borderId="0" xfId="0" applyFont="1"/>
    <xf numFmtId="1" fontId="9" fillId="0" borderId="0" xfId="0" applyNumberFormat="1" applyFont="1"/>
    <xf numFmtId="0" fontId="9" fillId="0" borderId="0" xfId="0" applyFont="1" applyAlignment="1"/>
    <xf numFmtId="0" fontId="9" fillId="0" borderId="0" xfId="0" applyFont="1" applyFill="1" applyBorder="1" applyAlignment="1"/>
    <xf numFmtId="0" fontId="8" fillId="0" borderId="0" xfId="2" applyFont="1" applyFill="1" applyBorder="1" applyAlignment="1">
      <alignment vertical="center"/>
    </xf>
    <xf numFmtId="165" fontId="8" fillId="0" borderId="0" xfId="8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/>
    <xf numFmtId="3" fontId="4" fillId="0" borderId="1" xfId="2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/>
    <xf numFmtId="0" fontId="6" fillId="3" borderId="1" xfId="5" applyFont="1" applyFill="1" applyBorder="1"/>
    <xf numFmtId="0" fontId="6" fillId="3" borderId="1" xfId="5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4" fillId="0" borderId="1" xfId="2" applyNumberFormat="1" applyFont="1" applyFill="1" applyBorder="1" applyAlignment="1">
      <alignment wrapText="1"/>
    </xf>
    <xf numFmtId="0" fontId="6" fillId="3" borderId="1" xfId="5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wrapText="1"/>
    </xf>
    <xf numFmtId="3" fontId="6" fillId="0" borderId="4" xfId="2" applyNumberFormat="1" applyFont="1" applyFill="1" applyBorder="1" applyAlignment="1"/>
    <xf numFmtId="3" fontId="8" fillId="0" borderId="4" xfId="0" applyNumberFormat="1" applyFont="1" applyFill="1" applyBorder="1" applyAlignment="1">
      <alignment wrapText="1" shrinkToFit="1"/>
    </xf>
    <xf numFmtId="3" fontId="8" fillId="4" borderId="4" xfId="2" applyNumberFormat="1" applyFont="1" applyFill="1" applyBorder="1" applyAlignment="1">
      <alignment wrapText="1"/>
    </xf>
    <xf numFmtId="166" fontId="4" fillId="0" borderId="1" xfId="8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3" fontId="8" fillId="0" borderId="4" xfId="0" applyNumberFormat="1" applyFont="1" applyFill="1" applyBorder="1" applyAlignment="1"/>
    <xf numFmtId="3" fontId="6" fillId="0" borderId="1" xfId="2" applyNumberFormat="1" applyFont="1" applyFill="1" applyBorder="1" applyAlignment="1"/>
    <xf numFmtId="0" fontId="4" fillId="0" borderId="1" xfId="0" applyFont="1" applyBorder="1" applyAlignment="1">
      <alignment horizontal="left"/>
    </xf>
    <xf numFmtId="166" fontId="4" fillId="0" borderId="1" xfId="8" applyNumberFormat="1" applyFont="1" applyFill="1" applyBorder="1"/>
    <xf numFmtId="0" fontId="4" fillId="0" borderId="1" xfId="0" applyFont="1" applyFill="1" applyBorder="1" applyAlignment="1">
      <alignment horizontal="left"/>
    </xf>
    <xf numFmtId="0" fontId="17" fillId="0" borderId="0" xfId="0" applyFont="1"/>
    <xf numFmtId="0" fontId="6" fillId="3" borderId="1" xfId="0" applyFont="1" applyFill="1" applyBorder="1" applyAlignment="1">
      <alignment horizontal="center" vertical="center" wrapText="1"/>
    </xf>
    <xf numFmtId="1" fontId="8" fillId="0" borderId="5" xfId="2" applyNumberFormat="1" applyFont="1" applyFill="1" applyBorder="1" applyAlignment="1">
      <alignment wrapText="1"/>
    </xf>
    <xf numFmtId="165" fontId="6" fillId="4" borderId="0" xfId="8" applyNumberFormat="1" applyFont="1" applyFill="1" applyBorder="1" applyAlignment="1">
      <alignment horizontal="right"/>
    </xf>
    <xf numFmtId="165" fontId="8" fillId="0" borderId="5" xfId="2" applyNumberFormat="1" applyFont="1" applyFill="1" applyBorder="1" applyAlignment="1">
      <alignment wrapText="1"/>
    </xf>
    <xf numFmtId="165" fontId="8" fillId="0" borderId="6" xfId="2" applyNumberFormat="1" applyFont="1" applyFill="1" applyBorder="1" applyAlignment="1">
      <alignment wrapText="1"/>
    </xf>
    <xf numFmtId="166" fontId="6" fillId="3" borderId="1" xfId="8" applyNumberFormat="1" applyFont="1" applyFill="1" applyBorder="1"/>
    <xf numFmtId="166" fontId="8" fillId="0" borderId="6" xfId="0" applyNumberFormat="1" applyFont="1" applyFill="1" applyBorder="1" applyAlignment="1">
      <alignment wrapText="1" shrinkToFit="1"/>
    </xf>
    <xf numFmtId="166" fontId="4" fillId="0" borderId="1" xfId="8" applyNumberFormat="1" applyFont="1" applyBorder="1" applyAlignment="1">
      <alignment horizontal="right"/>
    </xf>
    <xf numFmtId="166" fontId="6" fillId="3" borderId="1" xfId="8" applyNumberFormat="1" applyFont="1" applyFill="1" applyBorder="1" applyAlignment="1">
      <alignment horizontal="right"/>
    </xf>
    <xf numFmtId="166" fontId="8" fillId="0" borderId="5" xfId="2" applyNumberFormat="1" applyFont="1" applyFill="1" applyBorder="1" applyAlignment="1">
      <alignment wrapText="1"/>
    </xf>
    <xf numFmtId="166" fontId="8" fillId="0" borderId="6" xfId="2" applyNumberFormat="1" applyFont="1" applyFill="1" applyBorder="1" applyAlignment="1">
      <alignment wrapText="1"/>
    </xf>
    <xf numFmtId="166" fontId="6" fillId="0" borderId="5" xfId="2" applyNumberFormat="1" applyFont="1" applyFill="1" applyBorder="1" applyAlignment="1"/>
    <xf numFmtId="166" fontId="6" fillId="0" borderId="6" xfId="2" applyNumberFormat="1" applyFont="1" applyFill="1" applyBorder="1" applyAlignment="1"/>
    <xf numFmtId="166" fontId="8" fillId="0" borderId="5" xfId="0" applyNumberFormat="1" applyFont="1" applyFill="1" applyBorder="1" applyAlignment="1">
      <alignment wrapText="1" shrinkToFit="1"/>
    </xf>
    <xf numFmtId="166" fontId="6" fillId="0" borderId="5" xfId="0" applyNumberFormat="1" applyFont="1" applyFill="1" applyBorder="1" applyAlignment="1"/>
    <xf numFmtId="166" fontId="6" fillId="0" borderId="6" xfId="0" applyNumberFormat="1" applyFont="1" applyFill="1" applyBorder="1" applyAlignment="1"/>
    <xf numFmtId="166" fontId="8" fillId="0" borderId="5" xfId="2" applyNumberFormat="1" applyFont="1" applyFill="1" applyBorder="1" applyAlignment="1"/>
    <xf numFmtId="166" fontId="8" fillId="0" borderId="6" xfId="2" applyNumberFormat="1" applyFont="1" applyFill="1" applyBorder="1" applyAlignment="1"/>
    <xf numFmtId="166" fontId="8" fillId="0" borderId="5" xfId="0" applyNumberFormat="1" applyFont="1" applyFill="1" applyBorder="1" applyAlignment="1"/>
    <xf numFmtId="166" fontId="6" fillId="0" borderId="1" xfId="8" applyNumberFormat="1" applyFont="1" applyFill="1" applyBorder="1"/>
    <xf numFmtId="166" fontId="4" fillId="0" borderId="5" xfId="0" applyNumberFormat="1" applyFont="1" applyFill="1" applyBorder="1" applyAlignment="1"/>
    <xf numFmtId="166" fontId="0" fillId="0" borderId="5" xfId="0" applyNumberForma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6" fillId="4" borderId="1" xfId="0" applyNumberFormat="1" applyFont="1" applyFill="1" applyBorder="1" applyAlignment="1"/>
    <xf numFmtId="166" fontId="4" fillId="4" borderId="1" xfId="0" applyNumberFormat="1" applyFont="1" applyFill="1" applyBorder="1" applyAlignment="1"/>
    <xf numFmtId="166" fontId="8" fillId="0" borderId="6" xfId="0" applyNumberFormat="1" applyFont="1" applyFill="1" applyBorder="1" applyAlignment="1"/>
    <xf numFmtId="0" fontId="18" fillId="0" borderId="0" xfId="0" applyFont="1" applyAlignment="1">
      <alignment vertical="top"/>
    </xf>
    <xf numFmtId="0" fontId="4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0" fontId="16" fillId="4" borderId="0" xfId="9" applyFill="1" applyAlignment="1" applyProtection="1">
      <alignment horizontal="left" vertical="center"/>
    </xf>
    <xf numFmtId="1" fontId="4" fillId="0" borderId="1" xfId="0" applyNumberFormat="1" applyFont="1" applyBorder="1"/>
    <xf numFmtId="167" fontId="4" fillId="0" borderId="1" xfId="8" applyNumberFormat="1" applyFont="1" applyFill="1" applyBorder="1"/>
    <xf numFmtId="167" fontId="4" fillId="0" borderId="1" xfId="0" applyNumberFormat="1" applyFont="1" applyBorder="1"/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top" wrapText="1"/>
    </xf>
    <xf numFmtId="166" fontId="7" fillId="0" borderId="0" xfId="0" applyNumberFormat="1" applyFont="1"/>
    <xf numFmtId="0" fontId="6" fillId="3" borderId="8" xfId="0" applyFont="1" applyFill="1" applyBorder="1" applyAlignment="1">
      <alignment horizontal="center" vertical="center" wrapText="1"/>
    </xf>
    <xf numFmtId="166" fontId="6" fillId="5" borderId="1" xfId="8" applyNumberFormat="1" applyFont="1" applyFill="1" applyBorder="1" applyAlignment="1">
      <alignment horizontal="right"/>
    </xf>
    <xf numFmtId="166" fontId="12" fillId="3" borderId="4" xfId="8" applyNumberFormat="1" applyFont="1" applyFill="1" applyBorder="1"/>
    <xf numFmtId="1" fontId="9" fillId="0" borderId="0" xfId="0" applyNumberFormat="1" applyFont="1" applyBorder="1"/>
    <xf numFmtId="0" fontId="4" fillId="0" borderId="0" xfId="0" applyFont="1" applyBorder="1" applyAlignment="1">
      <alignment horizontal="left"/>
    </xf>
    <xf numFmtId="167" fontId="4" fillId="0" borderId="0" xfId="0" applyNumberFormat="1" applyFont="1" applyFill="1" applyBorder="1" applyAlignment="1">
      <alignment shrinkToFit="1"/>
    </xf>
    <xf numFmtId="167" fontId="4" fillId="0" borderId="0" xfId="8" applyNumberFormat="1" applyFont="1" applyFill="1" applyBorder="1"/>
    <xf numFmtId="167" fontId="4" fillId="0" borderId="0" xfId="0" applyNumberFormat="1" applyFont="1" applyBorder="1"/>
    <xf numFmtId="0" fontId="0" fillId="0" borderId="0" xfId="0" applyBorder="1"/>
    <xf numFmtId="0" fontId="8" fillId="0" borderId="8" xfId="0" applyFont="1" applyFill="1" applyBorder="1" applyAlignment="1"/>
    <xf numFmtId="0" fontId="8" fillId="4" borderId="9" xfId="0" applyFont="1" applyFill="1" applyBorder="1" applyAlignment="1">
      <alignment shrinkToFit="1"/>
    </xf>
    <xf numFmtId="166" fontId="6" fillId="3" borderId="15" xfId="8" applyNumberFormat="1" applyFont="1" applyFill="1" applyBorder="1"/>
    <xf numFmtId="167" fontId="4" fillId="0" borderId="1" xfId="0" applyNumberFormat="1" applyFont="1" applyFill="1" applyBorder="1" applyAlignment="1">
      <alignment shrinkToFi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wrapText="1"/>
    </xf>
    <xf numFmtId="3" fontId="6" fillId="0" borderId="1" xfId="3" applyNumberFormat="1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0">
    <cellStyle name="Гиперссылка" xfId="9" builtinId="8"/>
    <cellStyle name="Обычный" xfId="0" builtinId="0"/>
    <cellStyle name="Обычный 2" xfId="1"/>
    <cellStyle name="Обычный_Все Приложения_1кв_09" xfId="2"/>
    <cellStyle name="Обычный_Все Приложения_1кв_09 2" xfId="3"/>
    <cellStyle name="стандарт" xfId="4"/>
    <cellStyle name="стиль" xfId="5"/>
    <cellStyle name="Стиль 1" xfId="6"/>
    <cellStyle name="Стиль для всего" xfId="7"/>
    <cellStyle name="Финансовый" xfId="8" builtin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6;&#1072;&#1085;&#1080;&#1103;\Users\VR_ALI~1\AppData\Local\Temp\notesAF3A78\&#1092;&#1080;&#1085;&#1072;&#1085;&#1089;&#1086;&#1074;&#1099;&#1077;%20&#1087;&#1088;&#1080;&#1090;&#1086;&#1082;&#1080;\3%20&#1082;&#1074;&#1072;&#1088;&#1090;&#1072;&#1083;%202014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6;&#1072;&#1085;&#1080;&#1103;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8"/>
  <sheetViews>
    <sheetView view="pageBreakPreview" zoomScale="130" zoomScaleNormal="100" zoomScaleSheetLayoutView="130" workbookViewId="0">
      <selection activeCell="A15" sqref="A15"/>
    </sheetView>
  </sheetViews>
  <sheetFormatPr defaultColWidth="9.140625" defaultRowHeight="12.75" x14ac:dyDescent="0.2"/>
  <cols>
    <col min="1" max="1" width="20.28515625" style="7" customWidth="1"/>
    <col min="2" max="2" width="108" style="7" customWidth="1"/>
    <col min="3" max="16384" width="9.140625" style="7"/>
  </cols>
  <sheetData>
    <row r="1" spans="1:2" x14ac:dyDescent="0.2">
      <c r="A1" s="28"/>
      <c r="B1" s="28"/>
    </row>
    <row r="2" spans="1:2" ht="12.75" customHeight="1" x14ac:dyDescent="0.2">
      <c r="A2" s="134" t="s">
        <v>109</v>
      </c>
      <c r="B2" s="135"/>
    </row>
    <row r="3" spans="1:2" ht="10.5" customHeight="1" x14ac:dyDescent="0.2">
      <c r="A3" s="75"/>
      <c r="B3" s="75"/>
    </row>
    <row r="4" spans="1:2" ht="28.5" customHeight="1" x14ac:dyDescent="0.2">
      <c r="A4" s="137" t="s">
        <v>86</v>
      </c>
      <c r="B4" s="137"/>
    </row>
    <row r="5" spans="1:2" ht="11.25" customHeight="1" x14ac:dyDescent="0.2">
      <c r="A5" s="137"/>
      <c r="B5" s="137"/>
    </row>
    <row r="6" spans="1:2" x14ac:dyDescent="0.2">
      <c r="A6" s="137"/>
      <c r="B6" s="137"/>
    </row>
    <row r="7" spans="1:2" x14ac:dyDescent="0.2">
      <c r="A7" s="136" t="s">
        <v>43</v>
      </c>
      <c r="B7" s="136"/>
    </row>
    <row r="8" spans="1:2" ht="15" customHeight="1" x14ac:dyDescent="0.2">
      <c r="A8" s="114" t="s">
        <v>74</v>
      </c>
      <c r="B8" s="114" t="s">
        <v>42</v>
      </c>
    </row>
    <row r="9" spans="1:2" ht="15" customHeight="1" x14ac:dyDescent="0.2">
      <c r="A9" s="114" t="s">
        <v>75</v>
      </c>
      <c r="B9" s="114" t="s">
        <v>41</v>
      </c>
    </row>
    <row r="10" spans="1:2" ht="15" customHeight="1" x14ac:dyDescent="0.2">
      <c r="A10" s="114" t="s">
        <v>76</v>
      </c>
      <c r="B10" s="114" t="s">
        <v>40</v>
      </c>
    </row>
    <row r="11" spans="1:2" ht="15" customHeight="1" x14ac:dyDescent="0.2">
      <c r="A11" s="114" t="s">
        <v>77</v>
      </c>
      <c r="B11" s="114" t="s">
        <v>39</v>
      </c>
    </row>
    <row r="12" spans="1:2" ht="15" customHeight="1" x14ac:dyDescent="0.2">
      <c r="A12" s="114" t="s">
        <v>78</v>
      </c>
      <c r="B12" s="114" t="s">
        <v>38</v>
      </c>
    </row>
    <row r="13" spans="1:2" ht="15" customHeight="1" x14ac:dyDescent="0.2">
      <c r="A13" s="114" t="s">
        <v>79</v>
      </c>
      <c r="B13" s="114" t="s">
        <v>37</v>
      </c>
    </row>
    <row r="14" spans="1:2" ht="15" customHeight="1" x14ac:dyDescent="0.2">
      <c r="A14" s="114" t="s">
        <v>80</v>
      </c>
      <c r="B14" s="114" t="s">
        <v>91</v>
      </c>
    </row>
    <row r="15" spans="1:2" ht="15" customHeight="1" x14ac:dyDescent="0.2">
      <c r="A15" s="114" t="s">
        <v>81</v>
      </c>
      <c r="B15" s="114" t="s">
        <v>92</v>
      </c>
    </row>
    <row r="16" spans="1:2" x14ac:dyDescent="0.2">
      <c r="A16" s="26"/>
      <c r="B16" s="27"/>
    </row>
    <row r="17" spans="2:2" x14ac:dyDescent="0.2">
      <c r="B17" s="25"/>
    </row>
    <row r="18" spans="2:2" x14ac:dyDescent="0.2">
      <c r="B18" s="25"/>
    </row>
  </sheetData>
  <mergeCells count="3">
    <mergeCell ref="A2:B2"/>
    <mergeCell ref="A7:B7"/>
    <mergeCell ref="A4:B6"/>
  </mergeCells>
  <hyperlinks>
    <hyperlink ref="A8:B8" location="'1.сектор, мерзім, сыйақы мөлш.'!A1" display="1 Парақ"/>
    <hyperlink ref="A9:B9" location="'2.сектор, валюта, сыйақы мөлш.'!A1" display="2 Парақ"/>
    <hyperlink ref="A10:B10" location="'3.валюта, мерзім, сыйақы мөлш.'!A1" display="3 Парақ"/>
    <hyperlink ref="A11:B11" location="'4.сектор, аффил., сыйақы мөлш.'!A1" display="4 Парақ"/>
    <hyperlink ref="A12:B12" location="'5.сектор, сыйақы мөлш.'!A1" display="5 Парақ"/>
    <hyperlink ref="A13:B13" location="'6.сектор, мерзім'!A1" display="6 Парақ"/>
    <hyperlink ref="A15:B15" location="'8.салалар, кред.сектор'!A1" display="8 Парақ"/>
    <hyperlink ref="A14:B14" location="'7.елдер, кред.сектор'!A1" display="7 Парақ"/>
    <hyperlink ref="B14" location="'7.елдер'!Область_печати" display="елдер бөлігіндегі "/>
    <hyperlink ref="A14" location="'7.елдер'!Область_печати" display="7 Парақ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Zeros="0" tabSelected="1" view="pageBreakPreview" zoomScale="115" zoomScaleNormal="85" zoomScaleSheetLayoutView="115" workbookViewId="0">
      <selection activeCell="F26" sqref="F26"/>
    </sheetView>
  </sheetViews>
  <sheetFormatPr defaultColWidth="9.140625" defaultRowHeight="12.75" x14ac:dyDescent="0.2"/>
  <cols>
    <col min="1" max="1" width="28.28515625" style="32" customWidth="1"/>
    <col min="2" max="9" width="14.28515625" style="32" customWidth="1"/>
    <col min="10" max="10" width="17.140625" style="32" customWidth="1"/>
    <col min="11" max="16384" width="9.140625" style="32"/>
  </cols>
  <sheetData>
    <row r="1" spans="1:26" x14ac:dyDescent="0.2">
      <c r="A1" s="11"/>
      <c r="B1" s="11"/>
      <c r="C1" s="11"/>
      <c r="D1" s="11"/>
      <c r="E1" s="11"/>
      <c r="F1" s="11"/>
      <c r="G1" s="11"/>
      <c r="H1" s="11"/>
      <c r="I1" s="11"/>
      <c r="J1" s="29"/>
    </row>
    <row r="2" spans="1:26" ht="34.5" customHeight="1" x14ac:dyDescent="0.25">
      <c r="A2" s="141" t="s">
        <v>110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26" x14ac:dyDescent="0.2">
      <c r="A3" s="12"/>
      <c r="B3" s="12"/>
      <c r="C3" s="12"/>
      <c r="D3" s="12"/>
      <c r="E3" s="12"/>
      <c r="F3" s="12"/>
      <c r="G3" s="12"/>
      <c r="H3" s="12"/>
      <c r="I3" s="12"/>
      <c r="J3" s="18" t="s">
        <v>51</v>
      </c>
    </row>
    <row r="4" spans="1:26" s="33" customFormat="1" ht="12.75" customHeight="1" x14ac:dyDescent="0.2">
      <c r="A4" s="140"/>
      <c r="B4" s="54" t="s">
        <v>9</v>
      </c>
      <c r="C4" s="144" t="s">
        <v>44</v>
      </c>
      <c r="D4" s="145"/>
      <c r="E4" s="145"/>
      <c r="F4" s="145"/>
      <c r="G4" s="145"/>
      <c r="H4" s="145"/>
      <c r="I4" s="145"/>
      <c r="J4" s="146"/>
    </row>
    <row r="5" spans="1:26" s="33" customFormat="1" ht="12.75" customHeight="1" x14ac:dyDescent="0.2">
      <c r="A5" s="140"/>
      <c r="B5" s="139" t="s">
        <v>111</v>
      </c>
      <c r="C5" s="147"/>
      <c r="D5" s="148"/>
      <c r="E5" s="148"/>
      <c r="F5" s="148"/>
      <c r="G5" s="148"/>
      <c r="H5" s="148"/>
      <c r="I5" s="148"/>
      <c r="J5" s="149"/>
    </row>
    <row r="6" spans="1:26" s="33" customFormat="1" ht="14.25" customHeight="1" x14ac:dyDescent="0.2">
      <c r="A6" s="140"/>
      <c r="B6" s="139"/>
      <c r="C6" s="142" t="s">
        <v>45</v>
      </c>
      <c r="D6" s="142" t="s">
        <v>46</v>
      </c>
      <c r="E6" s="142" t="s">
        <v>47</v>
      </c>
      <c r="F6" s="142"/>
      <c r="G6" s="142"/>
      <c r="H6" s="142"/>
      <c r="I6" s="142"/>
      <c r="J6" s="142"/>
    </row>
    <row r="7" spans="1:26" s="33" customFormat="1" ht="12.75" customHeight="1" x14ac:dyDescent="0.2">
      <c r="A7" s="140"/>
      <c r="B7" s="139"/>
      <c r="C7" s="142"/>
      <c r="D7" s="142"/>
      <c r="E7" s="142" t="s">
        <v>48</v>
      </c>
      <c r="F7" s="143" t="s">
        <v>49</v>
      </c>
      <c r="G7" s="143"/>
      <c r="H7" s="143"/>
      <c r="I7" s="143"/>
      <c r="J7" s="143"/>
    </row>
    <row r="8" spans="1:26" s="33" customFormat="1" ht="13.5" customHeight="1" x14ac:dyDescent="0.2">
      <c r="A8" s="140"/>
      <c r="B8" s="139"/>
      <c r="C8" s="142"/>
      <c r="D8" s="142"/>
      <c r="E8" s="142"/>
      <c r="F8" s="53" t="s">
        <v>0</v>
      </c>
      <c r="G8" s="53" t="s">
        <v>7</v>
      </c>
      <c r="H8" s="53" t="s">
        <v>8</v>
      </c>
      <c r="I8" s="118" t="s">
        <v>99</v>
      </c>
      <c r="J8" s="53" t="s">
        <v>50</v>
      </c>
    </row>
    <row r="9" spans="1:26" ht="12" customHeight="1" x14ac:dyDescent="0.2">
      <c r="A9" s="55" t="s">
        <v>9</v>
      </c>
      <c r="B9" s="90">
        <f>SUM(B11:B14)</f>
        <v>3662.7078647809999</v>
      </c>
      <c r="C9" s="90">
        <f>SUM(C11:C14)</f>
        <v>755.1555662369999</v>
      </c>
      <c r="D9" s="90">
        <f t="shared" ref="D9:J9" si="0">SUM(D11:D14)</f>
        <v>133.50289486</v>
      </c>
      <c r="E9" s="90">
        <f t="shared" si="0"/>
        <v>2774.0494036839996</v>
      </c>
      <c r="F9" s="90">
        <f t="shared" si="0"/>
        <v>2392.7053549769998</v>
      </c>
      <c r="G9" s="90">
        <f t="shared" si="0"/>
        <v>188.187491964</v>
      </c>
      <c r="H9" s="90">
        <f t="shared" si="0"/>
        <v>27.375770829</v>
      </c>
      <c r="I9" s="90">
        <f t="shared" si="0"/>
        <v>113.30118644800001</v>
      </c>
      <c r="J9" s="90">
        <f t="shared" si="0"/>
        <v>52.479599465999996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12" customFormat="1" ht="12" customHeight="1" x14ac:dyDescent="0.2">
      <c r="A10" s="67" t="s">
        <v>10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26" ht="12" customHeight="1" x14ac:dyDescent="0.2">
      <c r="A11" s="56" t="s">
        <v>11</v>
      </c>
      <c r="B11" s="90">
        <f>SUM(C11:E11)</f>
        <v>356.95607551900002</v>
      </c>
      <c r="C11" s="89">
        <f>C18+C24</f>
        <v>208.20257037799999</v>
      </c>
      <c r="D11" s="89">
        <f t="shared" ref="D11:J11" si="1">D18+D24</f>
        <v>16.106434867999997</v>
      </c>
      <c r="E11" s="89">
        <f>SUM(F11:J11)</f>
        <v>132.647070273</v>
      </c>
      <c r="F11" s="89">
        <f>F18+F24</f>
        <v>44.699034580999999</v>
      </c>
      <c r="G11" s="89">
        <f t="shared" si="1"/>
        <v>22.830677971</v>
      </c>
      <c r="H11" s="89">
        <f t="shared" si="1"/>
        <v>0.60324878100000001</v>
      </c>
      <c r="I11" s="89">
        <f>I18+I24</f>
        <v>38.862606262</v>
      </c>
      <c r="J11" s="89">
        <f t="shared" si="1"/>
        <v>25.651502678</v>
      </c>
      <c r="K11" s="35"/>
      <c r="L11" s="35"/>
      <c r="M11" s="35"/>
      <c r="N11" s="35"/>
      <c r="O11" s="35"/>
      <c r="P11" s="35"/>
      <c r="Q11" s="35"/>
      <c r="R11" s="35"/>
    </row>
    <row r="12" spans="1:26" s="12" customFormat="1" ht="12" customHeight="1" x14ac:dyDescent="0.2">
      <c r="A12" s="57" t="s">
        <v>12</v>
      </c>
      <c r="B12" s="90">
        <f t="shared" ref="B12:B14" si="2">SUM(C12:E12)</f>
        <v>2550.7058489639999</v>
      </c>
      <c r="C12" s="89">
        <f t="shared" ref="C12:J14" si="3">C19+C25</f>
        <v>125.875097415</v>
      </c>
      <c r="D12" s="89">
        <f t="shared" si="3"/>
        <v>43.720789491000005</v>
      </c>
      <c r="E12" s="89">
        <f>SUM(F12:J12)</f>
        <v>2381.1099620579998</v>
      </c>
      <c r="F12" s="89">
        <f t="shared" si="3"/>
        <v>2246.4347224069998</v>
      </c>
      <c r="G12" s="89">
        <f t="shared" si="3"/>
        <v>60.344119903999996</v>
      </c>
      <c r="H12" s="89">
        <f t="shared" si="3"/>
        <v>2.9141778060000001</v>
      </c>
      <c r="I12" s="89">
        <f>I19+I25</f>
        <v>63.237481301000003</v>
      </c>
      <c r="J12" s="89">
        <f t="shared" si="3"/>
        <v>8.1794606400000003</v>
      </c>
    </row>
    <row r="13" spans="1:26" s="12" customFormat="1" ht="12" customHeight="1" x14ac:dyDescent="0.2">
      <c r="A13" s="57" t="s">
        <v>13</v>
      </c>
      <c r="B13" s="90">
        <f t="shared" si="2"/>
        <v>153.109517848</v>
      </c>
      <c r="C13" s="89">
        <f t="shared" si="3"/>
        <v>45.215488954999998</v>
      </c>
      <c r="D13" s="89">
        <f t="shared" si="3"/>
        <v>10.659030001999998</v>
      </c>
      <c r="E13" s="89">
        <f>SUM(F13:J13)</f>
        <v>97.234998890999989</v>
      </c>
      <c r="F13" s="89">
        <f t="shared" si="3"/>
        <v>60.137931029999997</v>
      </c>
      <c r="G13" s="89">
        <f t="shared" si="3"/>
        <v>17.386418770000002</v>
      </c>
      <c r="H13" s="89">
        <f t="shared" si="3"/>
        <v>13.837952636000001</v>
      </c>
      <c r="I13" s="89">
        <f>I20+I26</f>
        <v>2.2460517050000002</v>
      </c>
      <c r="J13" s="89">
        <f t="shared" si="3"/>
        <v>3.6266447499999996</v>
      </c>
    </row>
    <row r="14" spans="1:26" s="12" customFormat="1" ht="12" customHeight="1" x14ac:dyDescent="0.2">
      <c r="A14" s="58" t="s">
        <v>14</v>
      </c>
      <c r="B14" s="90">
        <f t="shared" si="2"/>
        <v>601.93642245000001</v>
      </c>
      <c r="C14" s="89">
        <f t="shared" si="3"/>
        <v>375.86240948899996</v>
      </c>
      <c r="D14" s="89">
        <f t="shared" si="3"/>
        <v>63.016640499000005</v>
      </c>
      <c r="E14" s="89">
        <f>SUM(F14:J14)</f>
        <v>163.05737246200002</v>
      </c>
      <c r="F14" s="89">
        <f t="shared" si="3"/>
        <v>41.433666959</v>
      </c>
      <c r="G14" s="89">
        <f t="shared" si="3"/>
        <v>87.626275319000001</v>
      </c>
      <c r="H14" s="89">
        <f t="shared" si="3"/>
        <v>10.020391606</v>
      </c>
      <c r="I14" s="89">
        <f>I21+I27</f>
        <v>8.9550471800000011</v>
      </c>
      <c r="J14" s="89">
        <f t="shared" si="3"/>
        <v>15.021991398000001</v>
      </c>
    </row>
    <row r="15" spans="1:26" s="12" customFormat="1" ht="12" customHeight="1" x14ac:dyDescent="0.2">
      <c r="A15" s="68" t="s">
        <v>82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26" s="12" customFormat="1" ht="27.6" customHeight="1" x14ac:dyDescent="0.2">
      <c r="A16" s="60" t="s">
        <v>93</v>
      </c>
      <c r="B16" s="90">
        <f>SUM(B18:B21)</f>
        <v>2447.3759596079999</v>
      </c>
      <c r="C16" s="122">
        <f>SUM(C18:C21)</f>
        <v>194.91923541099999</v>
      </c>
      <c r="D16" s="122">
        <f t="shared" ref="D16:J16" si="4">SUM(D18:D21)</f>
        <v>0.184</v>
      </c>
      <c r="E16" s="122">
        <f t="shared" si="4"/>
        <v>2252.2727241970001</v>
      </c>
      <c r="F16" s="122">
        <f t="shared" si="4"/>
        <v>2146.0582693239999</v>
      </c>
      <c r="G16" s="122">
        <f t="shared" si="4"/>
        <v>58.099378700999999</v>
      </c>
      <c r="H16" s="122">
        <f t="shared" si="4"/>
        <v>12.030864544</v>
      </c>
      <c r="I16" s="122">
        <f t="shared" si="4"/>
        <v>32.326135463</v>
      </c>
      <c r="J16" s="122">
        <f t="shared" si="4"/>
        <v>3.7580761650000003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18" s="12" customFormat="1" ht="12" customHeight="1" x14ac:dyDescent="0.2">
      <c r="A17" s="67" t="s">
        <v>10</v>
      </c>
      <c r="B17" s="83"/>
      <c r="C17" s="85"/>
      <c r="D17" s="85"/>
      <c r="E17" s="85"/>
      <c r="F17" s="85"/>
      <c r="G17" s="85"/>
      <c r="H17" s="85"/>
      <c r="I17" s="85"/>
      <c r="J17" s="86"/>
    </row>
    <row r="18" spans="1:18" s="12" customFormat="1" ht="12" customHeight="1" x14ac:dyDescent="0.2">
      <c r="A18" s="56" t="s">
        <v>11</v>
      </c>
      <c r="B18" s="87">
        <f>SUM(C18:E18)</f>
        <v>28.058580405999997</v>
      </c>
      <c r="C18" s="89">
        <v>5.2023840510000001</v>
      </c>
      <c r="D18" s="89">
        <v>0</v>
      </c>
      <c r="E18" s="89">
        <f>SUM(F18:J18)</f>
        <v>22.856196354999998</v>
      </c>
      <c r="F18" s="89">
        <v>4.7269323999999995E-2</v>
      </c>
      <c r="G18" s="89">
        <v>6.7797099999999998E-4</v>
      </c>
      <c r="H18" s="89">
        <v>0</v>
      </c>
      <c r="I18" s="89">
        <v>22.071999999999999</v>
      </c>
      <c r="J18" s="89">
        <v>0.73624906000000001</v>
      </c>
    </row>
    <row r="19" spans="1:18" s="12" customFormat="1" ht="12" customHeight="1" x14ac:dyDescent="0.2">
      <c r="A19" s="57" t="s">
        <v>12</v>
      </c>
      <c r="B19" s="87">
        <f t="shared" ref="B19:B21" si="5">SUM(C19:E19)</f>
        <v>2227.4740094619997</v>
      </c>
      <c r="C19" s="89">
        <v>29.669123460000002</v>
      </c>
      <c r="D19" s="89">
        <v>0</v>
      </c>
      <c r="E19" s="89">
        <f>SUM(F19:J19)</f>
        <v>2197.8048860019999</v>
      </c>
      <c r="F19" s="89">
        <v>2141.011</v>
      </c>
      <c r="G19" s="89">
        <v>46.108671377999997</v>
      </c>
      <c r="H19" s="89">
        <v>0</v>
      </c>
      <c r="I19" s="89">
        <v>8.0720639730000006</v>
      </c>
      <c r="J19" s="89">
        <v>2.6131506510000002</v>
      </c>
    </row>
    <row r="20" spans="1:18" s="12" customFormat="1" ht="12" customHeight="1" x14ac:dyDescent="0.2">
      <c r="A20" s="57" t="s">
        <v>13</v>
      </c>
      <c r="B20" s="87">
        <f t="shared" si="5"/>
        <v>34.870156193</v>
      </c>
      <c r="C20" s="89">
        <v>19.047727899999998</v>
      </c>
      <c r="D20" s="89">
        <v>0</v>
      </c>
      <c r="E20" s="89">
        <f>SUM(F20:J20)</f>
        <v>15.822428293000002</v>
      </c>
      <c r="F20" s="89">
        <v>5</v>
      </c>
      <c r="G20" s="89">
        <v>5.5136518390000004</v>
      </c>
      <c r="H20" s="89">
        <v>5</v>
      </c>
      <c r="I20" s="89">
        <v>0</v>
      </c>
      <c r="J20" s="89">
        <v>0.30877645399999998</v>
      </c>
    </row>
    <row r="21" spans="1:18" s="12" customFormat="1" ht="12" customHeight="1" x14ac:dyDescent="0.2">
      <c r="A21" s="58" t="s">
        <v>14</v>
      </c>
      <c r="B21" s="87">
        <f t="shared" si="5"/>
        <v>156.973213547</v>
      </c>
      <c r="C21" s="89">
        <v>141</v>
      </c>
      <c r="D21" s="89">
        <v>0.184</v>
      </c>
      <c r="E21" s="89">
        <f>SUM(F21:J21)</f>
        <v>15.789213546999999</v>
      </c>
      <c r="F21" s="89">
        <v>0</v>
      </c>
      <c r="G21" s="89">
        <v>6.4763775130000001</v>
      </c>
      <c r="H21" s="89">
        <v>7.0308645439999999</v>
      </c>
      <c r="I21" s="89">
        <v>2.1820714900000002</v>
      </c>
      <c r="J21" s="89">
        <v>9.9900000000000003E-2</v>
      </c>
    </row>
    <row r="22" spans="1:18" s="12" customFormat="1" ht="28.9" customHeight="1" x14ac:dyDescent="0.2">
      <c r="A22" s="60" t="s">
        <v>94</v>
      </c>
      <c r="B22" s="90">
        <f>SUM(B24:B27)</f>
        <v>1215.331905173</v>
      </c>
      <c r="C22" s="90">
        <f>SUM(C24:C27)</f>
        <v>560.23633082599986</v>
      </c>
      <c r="D22" s="90">
        <f t="shared" ref="D22:J22" si="6">SUM(D24:D27)</f>
        <v>133.31889486</v>
      </c>
      <c r="E22" s="90">
        <f t="shared" si="6"/>
        <v>521.77667948700002</v>
      </c>
      <c r="F22" s="90">
        <f t="shared" si="6"/>
        <v>246.647085653</v>
      </c>
      <c r="G22" s="90">
        <f t="shared" si="6"/>
        <v>130.088113263</v>
      </c>
      <c r="H22" s="90">
        <f t="shared" si="6"/>
        <v>15.344906285</v>
      </c>
      <c r="I22" s="90">
        <f t="shared" si="6"/>
        <v>80.975050984999996</v>
      </c>
      <c r="J22" s="90">
        <f t="shared" si="6"/>
        <v>48.721523300999998</v>
      </c>
      <c r="K22" s="34"/>
      <c r="L22" s="34"/>
      <c r="M22" s="34"/>
      <c r="N22" s="34"/>
      <c r="O22" s="34"/>
      <c r="P22" s="34"/>
      <c r="Q22" s="34"/>
      <c r="R22" s="34"/>
    </row>
    <row r="23" spans="1:18" s="12" customFormat="1" ht="12" customHeight="1" x14ac:dyDescent="0.2">
      <c r="A23" s="67" t="s">
        <v>10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8" s="12" customFormat="1" ht="12" customHeight="1" x14ac:dyDescent="0.2">
      <c r="A24" s="56" t="s">
        <v>11</v>
      </c>
      <c r="B24" s="90">
        <f>SUM(C24:E24)</f>
        <v>328.89749511299999</v>
      </c>
      <c r="C24" s="89">
        <v>203.00018632699999</v>
      </c>
      <c r="D24" s="89">
        <v>16.106434867999997</v>
      </c>
      <c r="E24" s="89">
        <f>SUM(F24:J24)</f>
        <v>109.79087391800002</v>
      </c>
      <c r="F24" s="89">
        <v>44.651765257000001</v>
      </c>
      <c r="G24" s="89">
        <v>22.83</v>
      </c>
      <c r="H24" s="89">
        <v>0.60324878100000001</v>
      </c>
      <c r="I24" s="89">
        <v>16.790606262000001</v>
      </c>
      <c r="J24" s="89">
        <v>24.915253618000001</v>
      </c>
    </row>
    <row r="25" spans="1:18" s="12" customFormat="1" ht="12" customHeight="1" x14ac:dyDescent="0.2">
      <c r="A25" s="61" t="s">
        <v>12</v>
      </c>
      <c r="B25" s="90">
        <f t="shared" ref="B25:B27" si="7">SUM(C25:E25)</f>
        <v>323.23183950200001</v>
      </c>
      <c r="C25" s="89">
        <v>96.205973955000005</v>
      </c>
      <c r="D25" s="89">
        <v>43.720789491000005</v>
      </c>
      <c r="E25" s="89">
        <f>SUM(F25:J25)</f>
        <v>183.30507605600002</v>
      </c>
      <c r="F25" s="89">
        <v>105.42372240700001</v>
      </c>
      <c r="G25" s="89">
        <v>14.235448526000001</v>
      </c>
      <c r="H25" s="89">
        <v>2.9141778060000001</v>
      </c>
      <c r="I25" s="89">
        <v>55.165417328000004</v>
      </c>
      <c r="J25" s="89">
        <v>5.5663099890000005</v>
      </c>
    </row>
    <row r="26" spans="1:18" s="12" customFormat="1" ht="12" customHeight="1" x14ac:dyDescent="0.2">
      <c r="A26" s="61" t="s">
        <v>13</v>
      </c>
      <c r="B26" s="90">
        <f t="shared" si="7"/>
        <v>118.239361655</v>
      </c>
      <c r="C26" s="89">
        <v>26.167761055</v>
      </c>
      <c r="D26" s="89">
        <v>10.659030001999998</v>
      </c>
      <c r="E26" s="89">
        <f>SUM(F26:J26)</f>
        <v>81.412570598000002</v>
      </c>
      <c r="F26" s="89">
        <v>55.137931029999997</v>
      </c>
      <c r="G26" s="89">
        <v>11.872766931000001</v>
      </c>
      <c r="H26" s="89">
        <v>8.8379526360000007</v>
      </c>
      <c r="I26" s="89">
        <v>2.2460517050000002</v>
      </c>
      <c r="J26" s="89">
        <v>3.3178682959999999</v>
      </c>
    </row>
    <row r="27" spans="1:18" ht="12" customHeight="1" x14ac:dyDescent="0.2">
      <c r="A27" s="62" t="s">
        <v>14</v>
      </c>
      <c r="B27" s="90">
        <f t="shared" si="7"/>
        <v>444.9632089029999</v>
      </c>
      <c r="C27" s="89">
        <v>234.86240948899996</v>
      </c>
      <c r="D27" s="89">
        <v>62.832640499000007</v>
      </c>
      <c r="E27" s="89">
        <f>SUM(F27:J27)</f>
        <v>147.26815891499999</v>
      </c>
      <c r="F27" s="89">
        <v>41.433666959</v>
      </c>
      <c r="G27" s="89">
        <v>81.149897805999998</v>
      </c>
      <c r="H27" s="89">
        <v>2.9895270620000001</v>
      </c>
      <c r="I27" s="89">
        <v>6.77297569</v>
      </c>
      <c r="J27" s="89">
        <v>14.922091398000001</v>
      </c>
    </row>
    <row r="28" spans="1:18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</row>
    <row r="29" spans="1:18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8" ht="16.899999999999999" customHeight="1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8" x14ac:dyDescent="0.2">
      <c r="A31" s="81"/>
      <c r="B31" s="4"/>
      <c r="C31" s="37"/>
      <c r="D31" s="37"/>
      <c r="E31" s="37"/>
      <c r="F31" s="37"/>
      <c r="G31" s="37"/>
      <c r="H31" s="37"/>
      <c r="I31" s="37"/>
      <c r="J31" s="37"/>
    </row>
    <row r="32" spans="1:18" x14ac:dyDescent="0.2">
      <c r="A32" s="12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81"/>
      <c r="B33" s="1"/>
      <c r="C33" s="37"/>
      <c r="D33" s="37"/>
      <c r="E33" s="37"/>
      <c r="F33" s="37"/>
      <c r="G33" s="37"/>
      <c r="H33" s="37"/>
      <c r="I33" s="37"/>
      <c r="J33" s="37"/>
    </row>
    <row r="34" spans="1:10" x14ac:dyDescent="0.2">
      <c r="A34" s="81"/>
      <c r="B34" s="1"/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81"/>
      <c r="B35" s="4"/>
      <c r="C35" s="37"/>
      <c r="D35" s="37"/>
      <c r="E35" s="37"/>
      <c r="F35" s="37"/>
      <c r="G35" s="37"/>
      <c r="H35" s="37"/>
      <c r="I35" s="37"/>
      <c r="J35" s="37"/>
    </row>
    <row r="36" spans="1:10" x14ac:dyDescent="0.2">
      <c r="A36" s="12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">
      <c r="A37" s="12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">
      <c r="A38" s="12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">
      <c r="A39" s="12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">
      <c r="A40" s="12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">
      <c r="A41" s="12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">
      <c r="A42" s="12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"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"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"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">
      <c r="B46" s="35"/>
      <c r="C46" s="35"/>
      <c r="D46" s="35"/>
      <c r="E46" s="35"/>
      <c r="F46" s="35"/>
      <c r="G46" s="35"/>
      <c r="H46" s="35"/>
      <c r="I46" s="35"/>
      <c r="J46" s="35"/>
    </row>
    <row r="47" spans="1:10" x14ac:dyDescent="0.2">
      <c r="B47" s="35"/>
      <c r="C47" s="35"/>
      <c r="D47" s="35"/>
      <c r="E47" s="35"/>
      <c r="F47" s="35"/>
      <c r="G47" s="35"/>
      <c r="H47" s="35"/>
      <c r="I47" s="35"/>
      <c r="J47" s="35"/>
    </row>
    <row r="48" spans="1:10" x14ac:dyDescent="0.2">
      <c r="B48" s="35"/>
      <c r="C48" s="35"/>
      <c r="D48" s="35"/>
      <c r="E48" s="35"/>
      <c r="F48" s="35"/>
      <c r="G48" s="35"/>
      <c r="H48" s="35"/>
      <c r="I48" s="35"/>
      <c r="J48" s="35"/>
    </row>
    <row r="49" spans="2:10" x14ac:dyDescent="0.2">
      <c r="B49" s="35"/>
      <c r="C49" s="35"/>
      <c r="D49" s="35"/>
      <c r="E49" s="35"/>
      <c r="F49" s="35"/>
      <c r="G49" s="35"/>
      <c r="H49" s="35"/>
      <c r="I49" s="35"/>
      <c r="J49" s="35"/>
    </row>
    <row r="50" spans="2:10" x14ac:dyDescent="0.2">
      <c r="B50" s="35"/>
      <c r="C50" s="35"/>
      <c r="D50" s="35"/>
      <c r="E50" s="35"/>
      <c r="F50" s="35"/>
      <c r="G50" s="35"/>
      <c r="H50" s="35"/>
      <c r="I50" s="35"/>
      <c r="J50" s="35"/>
    </row>
    <row r="51" spans="2:10" x14ac:dyDescent="0.2">
      <c r="B51" s="35"/>
      <c r="C51" s="35"/>
      <c r="D51" s="35"/>
      <c r="E51" s="35"/>
      <c r="F51" s="35"/>
      <c r="G51" s="35"/>
      <c r="H51" s="35"/>
      <c r="I51" s="35"/>
      <c r="J51" s="35"/>
    </row>
    <row r="52" spans="2:10" x14ac:dyDescent="0.2">
      <c r="B52" s="35"/>
      <c r="C52" s="35"/>
      <c r="D52" s="35"/>
      <c r="E52" s="35"/>
      <c r="F52" s="35"/>
      <c r="G52" s="35"/>
      <c r="H52" s="35"/>
      <c r="I52" s="35"/>
      <c r="J52" s="35"/>
    </row>
    <row r="53" spans="2:10" x14ac:dyDescent="0.2">
      <c r="B53" s="35"/>
      <c r="C53" s="35"/>
      <c r="D53" s="35"/>
      <c r="E53" s="35"/>
      <c r="F53" s="35"/>
      <c r="G53" s="35"/>
      <c r="H53" s="35"/>
      <c r="I53" s="35"/>
      <c r="J53" s="35"/>
    </row>
  </sheetData>
  <mergeCells count="10">
    <mergeCell ref="A29:J30"/>
    <mergeCell ref="B5:B8"/>
    <mergeCell ref="A4:A8"/>
    <mergeCell ref="A2:J2"/>
    <mergeCell ref="C6:C8"/>
    <mergeCell ref="D6:D8"/>
    <mergeCell ref="E6:J6"/>
    <mergeCell ref="E7:E8"/>
    <mergeCell ref="F7:J7"/>
    <mergeCell ref="C4:J5"/>
  </mergeCells>
  <phoneticPr fontId="2" type="noConversion"/>
  <conditionalFormatting sqref="B16 B9:J9">
    <cfRule type="cellIs" dxfId="45" priority="10" operator="equal">
      <formula>0</formula>
    </cfRule>
  </conditionalFormatting>
  <conditionalFormatting sqref="B22">
    <cfRule type="cellIs" dxfId="44" priority="3" operator="equal">
      <formula>0</formula>
    </cfRule>
  </conditionalFormatting>
  <conditionalFormatting sqref="B24:B27">
    <cfRule type="cellIs" dxfId="43" priority="4" operator="equal">
      <formula>0</formula>
    </cfRule>
  </conditionalFormatting>
  <conditionalFormatting sqref="B11:B14">
    <cfRule type="cellIs" dxfId="42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Zeros="0" view="pageBreakPreview" zoomScale="115" zoomScaleNormal="85" zoomScaleSheetLayoutView="115" workbookViewId="0">
      <selection activeCell="H19" sqref="H19"/>
    </sheetView>
  </sheetViews>
  <sheetFormatPr defaultColWidth="9.140625" defaultRowHeight="12.75" x14ac:dyDescent="0.2"/>
  <cols>
    <col min="1" max="1" width="29.5703125" style="7" customWidth="1"/>
    <col min="2" max="4" width="14.28515625" style="7" customWidth="1"/>
    <col min="5" max="5" width="17.7109375" style="7" customWidth="1"/>
    <col min="6" max="10" width="14.28515625" style="7" customWidth="1"/>
    <col min="11" max="19" width="9.140625" style="38"/>
    <col min="20" max="16384" width="9.140625" style="7"/>
  </cols>
  <sheetData>
    <row r="1" spans="1:31" x14ac:dyDescent="0.2">
      <c r="A1" s="14"/>
      <c r="B1" s="19"/>
      <c r="C1" s="19"/>
      <c r="D1" s="19"/>
      <c r="E1" s="16"/>
      <c r="F1" s="16"/>
      <c r="G1" s="19"/>
      <c r="H1" s="14"/>
      <c r="I1" s="15"/>
      <c r="J1" s="29"/>
    </row>
    <row r="2" spans="1:31" ht="29.25" customHeight="1" x14ac:dyDescent="0.25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31" x14ac:dyDescent="0.2">
      <c r="A3" s="14"/>
      <c r="B3" s="19"/>
      <c r="C3" s="19"/>
      <c r="D3" s="19"/>
      <c r="E3" s="39"/>
      <c r="F3" s="39"/>
      <c r="G3" s="18"/>
      <c r="H3" s="14"/>
      <c r="I3" s="15"/>
      <c r="J3" s="18" t="s">
        <v>51</v>
      </c>
    </row>
    <row r="4" spans="1:31" ht="12.75" customHeight="1" x14ac:dyDescent="0.2">
      <c r="A4" s="140"/>
      <c r="B4" s="54" t="s">
        <v>9</v>
      </c>
      <c r="C4" s="144" t="s">
        <v>44</v>
      </c>
      <c r="D4" s="145"/>
      <c r="E4" s="145"/>
      <c r="F4" s="145"/>
      <c r="G4" s="145"/>
      <c r="H4" s="145"/>
      <c r="I4" s="145"/>
      <c r="J4" s="146"/>
      <c r="K4" s="24"/>
      <c r="L4" s="24"/>
      <c r="M4" s="24"/>
      <c r="N4" s="24"/>
      <c r="O4" s="24"/>
      <c r="P4" s="24"/>
      <c r="Q4" s="24"/>
      <c r="R4" s="24"/>
      <c r="S4" s="24"/>
    </row>
    <row r="5" spans="1:31" ht="12" customHeight="1" x14ac:dyDescent="0.2">
      <c r="A5" s="140"/>
      <c r="B5" s="139" t="s">
        <v>113</v>
      </c>
      <c r="C5" s="147"/>
      <c r="D5" s="148"/>
      <c r="E5" s="148"/>
      <c r="F5" s="148"/>
      <c r="G5" s="148"/>
      <c r="H5" s="148"/>
      <c r="I5" s="148"/>
      <c r="J5" s="149"/>
    </row>
    <row r="6" spans="1:31" ht="12.75" customHeight="1" x14ac:dyDescent="0.2">
      <c r="A6" s="140"/>
      <c r="B6" s="139"/>
      <c r="C6" s="142" t="s">
        <v>45</v>
      </c>
      <c r="D6" s="142" t="s">
        <v>46</v>
      </c>
      <c r="E6" s="142" t="s">
        <v>47</v>
      </c>
      <c r="F6" s="142"/>
      <c r="G6" s="142"/>
      <c r="H6" s="142"/>
      <c r="I6" s="142"/>
      <c r="J6" s="142"/>
    </row>
    <row r="7" spans="1:31" ht="12.75" customHeight="1" x14ac:dyDescent="0.2">
      <c r="A7" s="140"/>
      <c r="B7" s="139"/>
      <c r="C7" s="142"/>
      <c r="D7" s="142"/>
      <c r="E7" s="142" t="s">
        <v>48</v>
      </c>
      <c r="F7" s="143" t="s">
        <v>49</v>
      </c>
      <c r="G7" s="143"/>
      <c r="H7" s="143"/>
      <c r="I7" s="143"/>
      <c r="J7" s="143"/>
    </row>
    <row r="8" spans="1:31" x14ac:dyDescent="0.2">
      <c r="A8" s="140"/>
      <c r="B8" s="139"/>
      <c r="C8" s="142"/>
      <c r="D8" s="142"/>
      <c r="E8" s="142"/>
      <c r="F8" s="53" t="s">
        <v>0</v>
      </c>
      <c r="G8" s="53" t="s">
        <v>7</v>
      </c>
      <c r="H8" s="53" t="s">
        <v>8</v>
      </c>
      <c r="I8" s="119" t="s">
        <v>99</v>
      </c>
      <c r="J8" s="53" t="s">
        <v>50</v>
      </c>
    </row>
    <row r="9" spans="1:31" s="14" customFormat="1" ht="12" customHeight="1" x14ac:dyDescent="0.2">
      <c r="A9" s="59" t="s">
        <v>9</v>
      </c>
      <c r="B9" s="87">
        <f>SUM(B11:B15)</f>
        <v>3662.7078647810008</v>
      </c>
      <c r="C9" s="87">
        <f>SUM(C11:C15)</f>
        <v>755.1555662369999</v>
      </c>
      <c r="D9" s="87">
        <f t="shared" ref="D9:J9" si="0">SUM(D11:D15)</f>
        <v>133.50289486</v>
      </c>
      <c r="E9" s="87">
        <f t="shared" si="0"/>
        <v>2774.049403684</v>
      </c>
      <c r="F9" s="87">
        <f t="shared" si="0"/>
        <v>2392.7053549770003</v>
      </c>
      <c r="G9" s="87">
        <f t="shared" si="0"/>
        <v>188.18749196400003</v>
      </c>
      <c r="H9" s="87">
        <f t="shared" si="0"/>
        <v>27.375770829000004</v>
      </c>
      <c r="I9" s="87">
        <f t="shared" si="0"/>
        <v>113.30118644800001</v>
      </c>
      <c r="J9" s="87">
        <f t="shared" si="0"/>
        <v>52.479599466000003</v>
      </c>
      <c r="K9" s="19"/>
      <c r="L9" s="34"/>
      <c r="M9" s="3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2" customHeight="1" x14ac:dyDescent="0.2">
      <c r="A10" s="69" t="s">
        <v>15</v>
      </c>
      <c r="B10" s="91"/>
      <c r="C10" s="91"/>
      <c r="D10" s="91"/>
      <c r="E10" s="91"/>
      <c r="F10" s="91"/>
      <c r="G10" s="91"/>
      <c r="H10" s="91"/>
      <c r="I10" s="91"/>
      <c r="J10" s="92"/>
      <c r="K10" s="19"/>
      <c r="L10" s="19"/>
      <c r="M10" s="19"/>
      <c r="N10" s="19"/>
    </row>
    <row r="11" spans="1:31" s="14" customFormat="1" ht="12" customHeight="1" x14ac:dyDescent="0.2">
      <c r="A11" s="63" t="s">
        <v>1</v>
      </c>
      <c r="B11" s="87">
        <f>SUM(C11:E11)</f>
        <v>1088.5206223789999</v>
      </c>
      <c r="C11" s="71">
        <f>C19+C26</f>
        <v>671.244812379</v>
      </c>
      <c r="D11" s="71">
        <f t="shared" ref="D11:J11" si="1">D19+D26</f>
        <v>110.67021</v>
      </c>
      <c r="E11" s="71">
        <f>SUM(F11:J11)</f>
        <v>306.60559999999992</v>
      </c>
      <c r="F11" s="71">
        <f t="shared" si="1"/>
        <v>136.99735999999999</v>
      </c>
      <c r="G11" s="71">
        <f t="shared" si="1"/>
        <v>147.12229000000002</v>
      </c>
      <c r="H11" s="71">
        <f t="shared" si="1"/>
        <v>14.091050000000001</v>
      </c>
      <c r="I11" s="71">
        <f>I19+I26</f>
        <v>6.4674999999999994</v>
      </c>
      <c r="J11" s="71">
        <f t="shared" si="1"/>
        <v>1.9274</v>
      </c>
      <c r="K11" s="19"/>
      <c r="L11" s="34"/>
      <c r="M11" s="34"/>
      <c r="N11" s="19"/>
      <c r="O11" s="19"/>
      <c r="P11" s="19"/>
      <c r="Q11" s="19"/>
      <c r="R11" s="19"/>
      <c r="S11" s="19"/>
    </row>
    <row r="12" spans="1:31" ht="12" customHeight="1" x14ac:dyDescent="0.2">
      <c r="A12" s="64" t="s">
        <v>2</v>
      </c>
      <c r="B12" s="87">
        <f t="shared" ref="B12:B15" si="2">SUM(C12:E12)</f>
        <v>132.59431558700001</v>
      </c>
      <c r="C12" s="71">
        <f t="shared" ref="C12:J15" si="3">C20+C27</f>
        <v>37.156121270999996</v>
      </c>
      <c r="D12" s="71">
        <f t="shared" si="3"/>
        <v>5.6552464049999998</v>
      </c>
      <c r="E12" s="71">
        <f>SUM(F12:J12)</f>
        <v>89.782947911000022</v>
      </c>
      <c r="F12" s="71">
        <f t="shared" si="3"/>
        <v>46.400037558000008</v>
      </c>
      <c r="G12" s="71">
        <f t="shared" si="3"/>
        <v>29.260511655999998</v>
      </c>
      <c r="H12" s="71">
        <f t="shared" si="3"/>
        <v>0</v>
      </c>
      <c r="I12" s="71">
        <f t="shared" si="3"/>
        <v>10.464222532000001</v>
      </c>
      <c r="J12" s="71">
        <f t="shared" si="3"/>
        <v>3.6581761650000004</v>
      </c>
      <c r="K12" s="19"/>
      <c r="L12" s="34"/>
      <c r="M12" s="34"/>
    </row>
    <row r="13" spans="1:31" s="14" customFormat="1" ht="12" customHeight="1" x14ac:dyDescent="0.2">
      <c r="A13" s="63" t="s">
        <v>4</v>
      </c>
      <c r="B13" s="87">
        <f t="shared" si="2"/>
        <v>2359.3067556470005</v>
      </c>
      <c r="C13" s="71">
        <f t="shared" si="3"/>
        <v>32.816884506000001</v>
      </c>
      <c r="D13" s="71">
        <f t="shared" si="3"/>
        <v>14.819032525999999</v>
      </c>
      <c r="E13" s="71">
        <f>SUM(F13:J13)</f>
        <v>2311.6708386150003</v>
      </c>
      <c r="F13" s="71">
        <f t="shared" si="3"/>
        <v>2169.502062902</v>
      </c>
      <c r="G13" s="71">
        <f t="shared" si="3"/>
        <v>10.655665819999999</v>
      </c>
      <c r="H13" s="71">
        <f t="shared" si="3"/>
        <v>13.284720829000001</v>
      </c>
      <c r="I13" s="71">
        <f t="shared" si="3"/>
        <v>94.662587180000003</v>
      </c>
      <c r="J13" s="71">
        <f t="shared" si="3"/>
        <v>23.565801883999999</v>
      </c>
      <c r="K13" s="19"/>
      <c r="L13" s="34"/>
      <c r="M13" s="34"/>
      <c r="N13" s="19"/>
      <c r="O13" s="19"/>
      <c r="P13" s="19"/>
      <c r="Q13" s="19"/>
      <c r="R13" s="19"/>
      <c r="S13" s="19"/>
    </row>
    <row r="14" spans="1:31" ht="12" customHeight="1" x14ac:dyDescent="0.2">
      <c r="A14" s="64" t="s">
        <v>3</v>
      </c>
      <c r="B14" s="87">
        <f t="shared" si="2"/>
        <v>62.916342039</v>
      </c>
      <c r="C14" s="71">
        <f t="shared" si="3"/>
        <v>13.937748080999999</v>
      </c>
      <c r="D14" s="71">
        <f t="shared" si="3"/>
        <v>0.236413709</v>
      </c>
      <c r="E14" s="71">
        <f>SUM(F14:J14)</f>
        <v>48.742180249</v>
      </c>
      <c r="F14" s="71">
        <f t="shared" si="3"/>
        <v>22.558057608000002</v>
      </c>
      <c r="G14" s="71">
        <f t="shared" si="3"/>
        <v>1.149024488</v>
      </c>
      <c r="H14" s="71">
        <f t="shared" si="3"/>
        <v>0</v>
      </c>
      <c r="I14" s="71">
        <f t="shared" si="3"/>
        <v>1.7068767359999999</v>
      </c>
      <c r="J14" s="71">
        <f t="shared" si="3"/>
        <v>23.328221417000002</v>
      </c>
      <c r="K14" s="19"/>
      <c r="L14" s="34"/>
      <c r="M14" s="34"/>
    </row>
    <row r="15" spans="1:31" ht="12" customHeight="1" x14ac:dyDescent="0.2">
      <c r="A15" s="74" t="s">
        <v>85</v>
      </c>
      <c r="B15" s="87">
        <f t="shared" si="2"/>
        <v>19.369829128999999</v>
      </c>
      <c r="C15" s="71">
        <f t="shared" si="3"/>
        <v>0</v>
      </c>
      <c r="D15" s="71">
        <f t="shared" si="3"/>
        <v>2.1219922200000001</v>
      </c>
      <c r="E15" s="71">
        <f>SUM(F15:J15)</f>
        <v>17.247836909</v>
      </c>
      <c r="F15" s="71">
        <f t="shared" si="3"/>
        <v>17.247836909</v>
      </c>
      <c r="G15" s="71">
        <f t="shared" si="3"/>
        <v>0</v>
      </c>
      <c r="H15" s="71">
        <f t="shared" si="3"/>
        <v>0</v>
      </c>
      <c r="I15" s="71">
        <f>I23+I30</f>
        <v>0</v>
      </c>
      <c r="J15" s="71">
        <f t="shared" si="3"/>
        <v>0</v>
      </c>
      <c r="K15" s="19"/>
      <c r="L15" s="34"/>
      <c r="M15" s="34"/>
    </row>
    <row r="16" spans="1:31" ht="12" customHeight="1" x14ac:dyDescent="0.2">
      <c r="A16" s="68" t="s">
        <v>82</v>
      </c>
      <c r="B16" s="93"/>
      <c r="C16" s="93"/>
      <c r="D16" s="93"/>
      <c r="E16" s="93"/>
      <c r="F16" s="93"/>
      <c r="G16" s="93"/>
      <c r="H16" s="93"/>
      <c r="I16" s="93"/>
      <c r="J16" s="94"/>
      <c r="K16" s="19"/>
      <c r="L16" s="34"/>
      <c r="M16" s="34"/>
    </row>
    <row r="17" spans="1:30" ht="25.9" customHeight="1" x14ac:dyDescent="0.2">
      <c r="A17" s="60" t="s">
        <v>93</v>
      </c>
      <c r="B17" s="87">
        <f>SUM(B19:B23)</f>
        <v>2447.3759596079999</v>
      </c>
      <c r="C17" s="87">
        <f t="shared" ref="C17:J17" si="4">SUM(C19:C23)</f>
        <v>194.91923541099999</v>
      </c>
      <c r="D17" s="87">
        <f t="shared" si="4"/>
        <v>0.184</v>
      </c>
      <c r="E17" s="87">
        <f t="shared" si="4"/>
        <v>2252.2727241970001</v>
      </c>
      <c r="F17" s="87">
        <f t="shared" si="4"/>
        <v>2146.0582693239999</v>
      </c>
      <c r="G17" s="87">
        <f t="shared" si="4"/>
        <v>58.099378700999999</v>
      </c>
      <c r="H17" s="87">
        <f t="shared" si="4"/>
        <v>12.030864544</v>
      </c>
      <c r="I17" s="87">
        <f t="shared" si="4"/>
        <v>32.326135463</v>
      </c>
      <c r="J17" s="87">
        <f t="shared" si="4"/>
        <v>3.7580761650000003</v>
      </c>
      <c r="K17" s="19"/>
      <c r="L17" s="34"/>
      <c r="M17" s="3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14" customFormat="1" ht="12" customHeight="1" x14ac:dyDescent="0.2">
      <c r="A18" s="69" t="s">
        <v>15</v>
      </c>
      <c r="B18" s="95"/>
      <c r="C18" s="95"/>
      <c r="D18" s="95"/>
      <c r="E18" s="95"/>
      <c r="F18" s="95"/>
      <c r="G18" s="95"/>
      <c r="H18" s="95"/>
      <c r="I18" s="95"/>
      <c r="J18" s="88"/>
      <c r="K18" s="19"/>
      <c r="L18" s="34"/>
      <c r="M18" s="3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14" customFormat="1" ht="12" customHeight="1" x14ac:dyDescent="0.2">
      <c r="A19" s="63" t="s">
        <v>1</v>
      </c>
      <c r="B19" s="87">
        <f>SUM(C19:E19)</f>
        <v>232.74606999999997</v>
      </c>
      <c r="C19" s="71">
        <v>178.46216999999999</v>
      </c>
      <c r="D19" s="71">
        <v>0.184</v>
      </c>
      <c r="E19" s="71">
        <f>SUM(F19:J19)</f>
        <v>54.099899999999998</v>
      </c>
      <c r="F19" s="71">
        <v>5</v>
      </c>
      <c r="G19" s="71">
        <v>44</v>
      </c>
      <c r="H19" s="71">
        <v>5</v>
      </c>
      <c r="I19" s="71">
        <v>0</v>
      </c>
      <c r="J19" s="71">
        <v>9.9900000000000003E-2</v>
      </c>
      <c r="K19" s="19"/>
      <c r="L19" s="34"/>
      <c r="M19" s="3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4" customFormat="1" ht="12" customHeight="1" x14ac:dyDescent="0.2">
      <c r="A20" s="64" t="s">
        <v>2</v>
      </c>
      <c r="B20" s="87">
        <f t="shared" ref="B20:B23" si="5">SUM(C20:E20)</f>
        <v>27.021973065000001</v>
      </c>
      <c r="C20" s="71">
        <v>0.1120379</v>
      </c>
      <c r="D20" s="71">
        <v>0</v>
      </c>
      <c r="E20" s="71">
        <f>SUM(F20:J20)</f>
        <v>26.909935165</v>
      </c>
      <c r="F20" s="71">
        <v>4.7269323999999995E-2</v>
      </c>
      <c r="G20" s="71">
        <v>12.950354213000001</v>
      </c>
      <c r="H20" s="71">
        <v>0</v>
      </c>
      <c r="I20" s="71">
        <v>10.254135463000001</v>
      </c>
      <c r="J20" s="71">
        <v>3.6581761650000004</v>
      </c>
      <c r="K20" s="19"/>
      <c r="L20" s="34"/>
      <c r="M20" s="3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 customHeight="1" x14ac:dyDescent="0.2">
      <c r="A21" s="63" t="s">
        <v>4</v>
      </c>
      <c r="B21" s="87">
        <f t="shared" si="5"/>
        <v>2177.0708311120002</v>
      </c>
      <c r="C21" s="71">
        <v>6.9569665680000004</v>
      </c>
      <c r="D21" s="71">
        <v>0</v>
      </c>
      <c r="E21" s="71">
        <f>SUM(F21:J21)</f>
        <v>2170.1138645440001</v>
      </c>
      <c r="F21" s="71">
        <v>2141.011</v>
      </c>
      <c r="G21" s="71">
        <v>0</v>
      </c>
      <c r="H21" s="71">
        <v>7.0308645439999999</v>
      </c>
      <c r="I21" s="71">
        <v>22.071999999999999</v>
      </c>
      <c r="J21" s="71">
        <v>0</v>
      </c>
      <c r="K21" s="19"/>
      <c r="L21" s="34"/>
      <c r="M21" s="3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 customHeight="1" x14ac:dyDescent="0.2">
      <c r="A22" s="64" t="s">
        <v>3</v>
      </c>
      <c r="B22" s="87">
        <f t="shared" si="5"/>
        <v>10.537085431</v>
      </c>
      <c r="C22" s="71">
        <v>9.3880609429999993</v>
      </c>
      <c r="D22" s="71">
        <v>0</v>
      </c>
      <c r="E22" s="71">
        <f>SUM(F22:J22)</f>
        <v>1.149024488</v>
      </c>
      <c r="F22" s="71">
        <v>0</v>
      </c>
      <c r="G22" s="71">
        <v>1.149024488</v>
      </c>
      <c r="H22" s="71">
        <v>0</v>
      </c>
      <c r="I22" s="71">
        <v>0</v>
      </c>
      <c r="J22" s="71">
        <v>0</v>
      </c>
      <c r="K22" s="19"/>
      <c r="L22" s="34"/>
      <c r="M22" s="34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 customHeight="1" x14ac:dyDescent="0.2">
      <c r="A23" s="74" t="s">
        <v>85</v>
      </c>
      <c r="B23" s="87">
        <f t="shared" si="5"/>
        <v>0</v>
      </c>
      <c r="C23" s="71">
        <v>0</v>
      </c>
      <c r="D23" s="71">
        <v>0</v>
      </c>
      <c r="E23" s="71">
        <f>SUM(F23:J23)</f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19"/>
      <c r="L23" s="34"/>
      <c r="M23" s="34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25.9" customHeight="1" x14ac:dyDescent="0.2">
      <c r="A24" s="60" t="s">
        <v>94</v>
      </c>
      <c r="B24" s="87">
        <f>SUM(B26:B30)</f>
        <v>1215.331905173</v>
      </c>
      <c r="C24" s="87">
        <f>SUM(C26:C30)</f>
        <v>560.23633082599986</v>
      </c>
      <c r="D24" s="87">
        <f t="shared" ref="D24:J24" si="6">SUM(D26:D30)</f>
        <v>133.31889486</v>
      </c>
      <c r="E24" s="87">
        <f t="shared" si="6"/>
        <v>521.77667948699991</v>
      </c>
      <c r="F24" s="87">
        <f t="shared" si="6"/>
        <v>246.64708565300003</v>
      </c>
      <c r="G24" s="87">
        <f t="shared" si="6"/>
        <v>130.088113263</v>
      </c>
      <c r="H24" s="87">
        <f t="shared" si="6"/>
        <v>15.344906285</v>
      </c>
      <c r="I24" s="87">
        <f t="shared" si="6"/>
        <v>80.975050984999996</v>
      </c>
      <c r="J24" s="87">
        <f t="shared" si="6"/>
        <v>48.721523301000005</v>
      </c>
      <c r="K24" s="19"/>
      <c r="L24" s="34"/>
      <c r="M24" s="3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4" customFormat="1" ht="12" customHeight="1" x14ac:dyDescent="0.2">
      <c r="A25" s="69" t="s">
        <v>15</v>
      </c>
      <c r="B25" s="95"/>
      <c r="C25" s="95"/>
      <c r="D25" s="95"/>
      <c r="E25" s="95"/>
      <c r="F25" s="95"/>
      <c r="G25" s="95"/>
      <c r="H25" s="95"/>
      <c r="I25" s="95"/>
      <c r="J25" s="88"/>
      <c r="K25" s="19"/>
      <c r="L25" s="34"/>
      <c r="M25" s="34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" customHeight="1" x14ac:dyDescent="0.2">
      <c r="A26" s="63" t="s">
        <v>1</v>
      </c>
      <c r="B26" s="87">
        <f>SUM(C26:E26)</f>
        <v>855.77455237899994</v>
      </c>
      <c r="C26" s="71">
        <v>492.78264237899998</v>
      </c>
      <c r="D26" s="71">
        <v>110.48621</v>
      </c>
      <c r="E26" s="71">
        <f>SUM(F26:J26)</f>
        <v>252.50569999999996</v>
      </c>
      <c r="F26" s="71">
        <v>131.99735999999999</v>
      </c>
      <c r="G26" s="71">
        <v>103.12229000000001</v>
      </c>
      <c r="H26" s="71">
        <v>9.091050000000001</v>
      </c>
      <c r="I26" s="71">
        <v>6.4674999999999994</v>
      </c>
      <c r="J26" s="71">
        <v>1.8274999999999999</v>
      </c>
      <c r="K26" s="19"/>
      <c r="L26" s="34"/>
      <c r="M26" s="34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4" customFormat="1" ht="12" customHeight="1" x14ac:dyDescent="0.2">
      <c r="A27" s="64" t="s">
        <v>2</v>
      </c>
      <c r="B27" s="87">
        <f>SUM(C27:E27)</f>
        <v>105.572342522</v>
      </c>
      <c r="C27" s="71">
        <v>37.044083370999999</v>
      </c>
      <c r="D27" s="71">
        <v>5.6552464049999998</v>
      </c>
      <c r="E27" s="71">
        <f t="shared" ref="E27:E30" si="7">SUM(F27:J27)</f>
        <v>62.873012746000001</v>
      </c>
      <c r="F27" s="71">
        <v>46.35276823400001</v>
      </c>
      <c r="G27" s="71">
        <v>16.310157442999998</v>
      </c>
      <c r="H27" s="71">
        <v>0</v>
      </c>
      <c r="I27" s="71">
        <v>0.21008706899999999</v>
      </c>
      <c r="J27" s="71">
        <v>0</v>
      </c>
      <c r="K27" s="19"/>
      <c r="L27" s="34"/>
      <c r="M27" s="3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2" customHeight="1" x14ac:dyDescent="0.2">
      <c r="A28" s="63" t="s">
        <v>4</v>
      </c>
      <c r="B28" s="87">
        <f t="shared" ref="B28:B30" si="8">SUM(C28:E28)</f>
        <v>182.23592453499998</v>
      </c>
      <c r="C28" s="71">
        <v>25.859917938000002</v>
      </c>
      <c r="D28" s="71">
        <v>14.819032525999999</v>
      </c>
      <c r="E28" s="71">
        <f t="shared" si="7"/>
        <v>141.55697407099998</v>
      </c>
      <c r="F28" s="71">
        <v>28.491062901999996</v>
      </c>
      <c r="G28" s="71">
        <v>10.655665819999999</v>
      </c>
      <c r="H28" s="71">
        <v>6.2538562850000003</v>
      </c>
      <c r="I28" s="71">
        <v>72.59058718</v>
      </c>
      <c r="J28" s="71">
        <v>23.565801883999999</v>
      </c>
      <c r="K28" s="19"/>
      <c r="L28" s="34"/>
      <c r="M28" s="3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4" customFormat="1" ht="12" customHeight="1" x14ac:dyDescent="0.2">
      <c r="A29" s="64" t="s">
        <v>3</v>
      </c>
      <c r="B29" s="87">
        <f t="shared" si="8"/>
        <v>52.379256608000006</v>
      </c>
      <c r="C29" s="71">
        <v>4.5496871380000004</v>
      </c>
      <c r="D29" s="71">
        <v>0.236413709</v>
      </c>
      <c r="E29" s="71">
        <f t="shared" si="7"/>
        <v>47.593155761000006</v>
      </c>
      <c r="F29" s="71">
        <v>22.558057608000002</v>
      </c>
      <c r="G29" s="71">
        <v>0</v>
      </c>
      <c r="H29" s="71">
        <v>0</v>
      </c>
      <c r="I29" s="71">
        <v>1.7068767359999999</v>
      </c>
      <c r="J29" s="71">
        <v>23.328221417000002</v>
      </c>
      <c r="K29" s="19"/>
      <c r="L29" s="34"/>
      <c r="M29" s="34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s="14" customFormat="1" ht="12" customHeight="1" x14ac:dyDescent="0.2">
      <c r="A30" s="74" t="s">
        <v>85</v>
      </c>
      <c r="B30" s="87">
        <f t="shared" si="8"/>
        <v>19.369829128999999</v>
      </c>
      <c r="C30" s="71">
        <v>0</v>
      </c>
      <c r="D30" s="71">
        <v>2.1219922200000001</v>
      </c>
      <c r="E30" s="71">
        <f t="shared" si="7"/>
        <v>17.247836909</v>
      </c>
      <c r="F30" s="71">
        <v>17.247836909</v>
      </c>
      <c r="G30" s="71">
        <v>0</v>
      </c>
      <c r="H30" s="71">
        <v>0</v>
      </c>
      <c r="I30" s="71">
        <v>0</v>
      </c>
      <c r="J30" s="71">
        <v>0</v>
      </c>
      <c r="K30" s="19"/>
      <c r="L30" s="34"/>
      <c r="M30" s="3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B31" s="38"/>
      <c r="C31" s="38"/>
      <c r="D31" s="38"/>
      <c r="E31" s="38"/>
      <c r="F31" s="38"/>
      <c r="G31" s="38"/>
    </row>
    <row r="32" spans="1:30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5" spans="1:10" x14ac:dyDescent="0.2">
      <c r="B35" s="38"/>
      <c r="C35" s="38"/>
      <c r="D35" s="38"/>
      <c r="E35" s="40"/>
      <c r="F35" s="38"/>
      <c r="G35" s="38"/>
    </row>
    <row r="36" spans="1:10" x14ac:dyDescent="0.2">
      <c r="B36" s="38"/>
      <c r="C36" s="38"/>
      <c r="D36" s="38"/>
      <c r="E36" s="40"/>
      <c r="F36" s="38"/>
      <c r="G36" s="38"/>
    </row>
    <row r="37" spans="1:10" x14ac:dyDescent="0.2">
      <c r="B37" s="38"/>
      <c r="C37" s="38"/>
      <c r="D37" s="38"/>
      <c r="E37" s="40"/>
      <c r="F37" s="38"/>
      <c r="G37" s="38"/>
    </row>
    <row r="38" spans="1:10" x14ac:dyDescent="0.2">
      <c r="B38" s="38"/>
      <c r="C38" s="38"/>
      <c r="D38" s="38"/>
      <c r="E38" s="40"/>
      <c r="F38" s="38"/>
      <c r="G38" s="38"/>
    </row>
    <row r="39" spans="1:10" x14ac:dyDescent="0.2">
      <c r="B39" s="38"/>
      <c r="C39" s="38"/>
      <c r="D39" s="38"/>
      <c r="E39" s="40"/>
      <c r="F39" s="38"/>
      <c r="G39" s="38"/>
    </row>
    <row r="40" spans="1:10" x14ac:dyDescent="0.2">
      <c r="B40" s="38"/>
      <c r="C40" s="38"/>
      <c r="D40" s="38"/>
      <c r="E40" s="40"/>
      <c r="F40" s="38"/>
      <c r="G40" s="38"/>
    </row>
    <row r="41" spans="1:10" x14ac:dyDescent="0.2">
      <c r="B41" s="38"/>
      <c r="C41" s="38"/>
      <c r="D41" s="38"/>
      <c r="E41" s="40"/>
      <c r="F41" s="38"/>
      <c r="G41" s="38"/>
    </row>
    <row r="42" spans="1:10" x14ac:dyDescent="0.2">
      <c r="B42" s="38"/>
      <c r="C42" s="38"/>
      <c r="D42" s="38"/>
      <c r="E42" s="40"/>
      <c r="F42" s="38"/>
      <c r="G42" s="38"/>
    </row>
    <row r="43" spans="1:10" x14ac:dyDescent="0.2">
      <c r="B43" s="38"/>
      <c r="C43" s="38"/>
      <c r="D43" s="38"/>
      <c r="E43" s="40"/>
      <c r="F43" s="38"/>
      <c r="G43" s="38"/>
    </row>
    <row r="44" spans="1:10" x14ac:dyDescent="0.2">
      <c r="B44" s="38"/>
      <c r="C44" s="38"/>
      <c r="D44" s="38"/>
      <c r="E44" s="40"/>
      <c r="F44" s="38"/>
      <c r="G44" s="38"/>
    </row>
    <row r="45" spans="1:10" x14ac:dyDescent="0.2">
      <c r="B45" s="38"/>
      <c r="C45" s="38"/>
      <c r="D45" s="38"/>
      <c r="E45" s="40"/>
      <c r="F45" s="38"/>
      <c r="G45" s="38"/>
    </row>
    <row r="46" spans="1:10" x14ac:dyDescent="0.2">
      <c r="B46" s="38"/>
      <c r="C46" s="38"/>
      <c r="D46" s="38"/>
      <c r="E46" s="40"/>
      <c r="F46" s="38"/>
      <c r="G46" s="38"/>
    </row>
    <row r="47" spans="1:10" x14ac:dyDescent="0.2">
      <c r="B47" s="38"/>
      <c r="C47" s="38"/>
      <c r="D47" s="38"/>
      <c r="E47" s="40"/>
      <c r="F47" s="38"/>
      <c r="G47" s="38"/>
    </row>
    <row r="48" spans="1:10" x14ac:dyDescent="0.2">
      <c r="B48" s="38"/>
      <c r="C48" s="38"/>
      <c r="D48" s="38"/>
      <c r="E48" s="40"/>
      <c r="F48" s="38"/>
      <c r="G48" s="38"/>
    </row>
    <row r="49" spans="2:7" x14ac:dyDescent="0.2">
      <c r="B49" s="38"/>
      <c r="C49" s="38"/>
      <c r="D49" s="38"/>
      <c r="E49" s="38"/>
      <c r="F49" s="38"/>
      <c r="G49" s="38"/>
    </row>
    <row r="50" spans="2:7" x14ac:dyDescent="0.2">
      <c r="B50" s="38"/>
      <c r="C50" s="38"/>
      <c r="D50" s="38"/>
      <c r="E50" s="38"/>
      <c r="F50" s="38"/>
      <c r="G50" s="38"/>
    </row>
    <row r="51" spans="2:7" x14ac:dyDescent="0.2">
      <c r="B51" s="38"/>
      <c r="C51" s="38"/>
      <c r="D51" s="38"/>
      <c r="E51" s="38"/>
      <c r="F51" s="38"/>
      <c r="G51" s="38"/>
    </row>
  </sheetData>
  <mergeCells count="10">
    <mergeCell ref="A32:J33"/>
    <mergeCell ref="A2:J2"/>
    <mergeCell ref="E6:J6"/>
    <mergeCell ref="C6:C8"/>
    <mergeCell ref="D6:D8"/>
    <mergeCell ref="E7:E8"/>
    <mergeCell ref="F7:J7"/>
    <mergeCell ref="A4:A8"/>
    <mergeCell ref="B5:B8"/>
    <mergeCell ref="C4:J5"/>
  </mergeCells>
  <phoneticPr fontId="2" type="noConversion"/>
  <conditionalFormatting sqref="B9">
    <cfRule type="cellIs" dxfId="41" priority="1" operator="equal">
      <formula>0</formula>
    </cfRule>
  </conditionalFormatting>
  <printOptions horizontalCentered="1" verticalCentered="1"/>
  <pageMargins left="0.15748031496062992" right="0.15748031496062992" top="0.43307086614173229" bottom="0.15748031496062992" header="0.15748031496062992" footer="0.1574803149606299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Zeros="0" view="pageBreakPreview" zoomScaleNormal="85" zoomScaleSheetLayoutView="100" workbookViewId="0">
      <selection activeCell="F30" sqref="F30"/>
    </sheetView>
  </sheetViews>
  <sheetFormatPr defaultColWidth="9.140625" defaultRowHeight="12.75" x14ac:dyDescent="0.2"/>
  <cols>
    <col min="1" max="1" width="28" style="7" customWidth="1"/>
    <col min="2" max="10" width="14.28515625" style="7" customWidth="1"/>
    <col min="11" max="16384" width="9.140625" style="7"/>
  </cols>
  <sheetData>
    <row r="1" spans="1:10" x14ac:dyDescent="0.2">
      <c r="A1" s="14"/>
      <c r="B1" s="14"/>
      <c r="C1" s="14"/>
      <c r="D1" s="14"/>
      <c r="E1" s="14"/>
      <c r="F1" s="14"/>
      <c r="G1" s="14"/>
      <c r="J1" s="29"/>
    </row>
    <row r="2" spans="1:10" s="46" customFormat="1" ht="30.75" customHeight="1" x14ac:dyDescent="0.25">
      <c r="A2" s="150" t="s">
        <v>114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x14ac:dyDescent="0.2">
      <c r="A3" s="14"/>
      <c r="B3" s="14"/>
      <c r="C3" s="14"/>
      <c r="D3" s="14"/>
      <c r="E3" s="14"/>
      <c r="F3" s="14"/>
      <c r="G3" s="14"/>
      <c r="H3" s="14"/>
      <c r="J3" s="18" t="s">
        <v>51</v>
      </c>
    </row>
    <row r="4" spans="1:10" ht="12" customHeight="1" x14ac:dyDescent="0.2">
      <c r="A4" s="140"/>
      <c r="B4" s="54" t="s">
        <v>9</v>
      </c>
      <c r="C4" s="144" t="s">
        <v>44</v>
      </c>
      <c r="D4" s="145"/>
      <c r="E4" s="145"/>
      <c r="F4" s="145"/>
      <c r="G4" s="145"/>
      <c r="H4" s="145"/>
      <c r="I4" s="145"/>
      <c r="J4" s="146"/>
    </row>
    <row r="5" spans="1:10" ht="12" customHeight="1" x14ac:dyDescent="0.2">
      <c r="A5" s="140"/>
      <c r="B5" s="139" t="s">
        <v>115</v>
      </c>
      <c r="C5" s="147"/>
      <c r="D5" s="148"/>
      <c r="E5" s="148"/>
      <c r="F5" s="148"/>
      <c r="G5" s="148"/>
      <c r="H5" s="148"/>
      <c r="I5" s="148"/>
      <c r="J5" s="149"/>
    </row>
    <row r="6" spans="1:10" ht="12" customHeight="1" x14ac:dyDescent="0.2">
      <c r="A6" s="140"/>
      <c r="B6" s="139"/>
      <c r="C6" s="142" t="s">
        <v>45</v>
      </c>
      <c r="D6" s="142" t="s">
        <v>46</v>
      </c>
      <c r="E6" s="151" t="s">
        <v>47</v>
      </c>
      <c r="F6" s="151"/>
      <c r="G6" s="151"/>
      <c r="H6" s="151"/>
      <c r="I6" s="151"/>
      <c r="J6" s="151"/>
    </row>
    <row r="7" spans="1:10" ht="12" customHeight="1" x14ac:dyDescent="0.2">
      <c r="A7" s="140"/>
      <c r="B7" s="139"/>
      <c r="C7" s="142"/>
      <c r="D7" s="142"/>
      <c r="E7" s="142" t="s">
        <v>48</v>
      </c>
      <c r="F7" s="152" t="s">
        <v>49</v>
      </c>
      <c r="G7" s="152"/>
      <c r="H7" s="152"/>
      <c r="I7" s="152"/>
      <c r="J7" s="152"/>
    </row>
    <row r="8" spans="1:10" ht="12" customHeight="1" x14ac:dyDescent="0.2">
      <c r="A8" s="140"/>
      <c r="B8" s="139"/>
      <c r="C8" s="142"/>
      <c r="D8" s="142"/>
      <c r="E8" s="142"/>
      <c r="F8" s="53" t="s">
        <v>0</v>
      </c>
      <c r="G8" s="53" t="s">
        <v>7</v>
      </c>
      <c r="H8" s="53" t="s">
        <v>8</v>
      </c>
      <c r="I8" s="119" t="s">
        <v>99</v>
      </c>
      <c r="J8" s="53" t="s">
        <v>50</v>
      </c>
    </row>
    <row r="9" spans="1:10" ht="12" customHeight="1" x14ac:dyDescent="0.2">
      <c r="A9" s="55" t="s">
        <v>9</v>
      </c>
      <c r="B9" s="87">
        <f>SUM(B11:B14)</f>
        <v>3662.7078647809999</v>
      </c>
      <c r="C9" s="87">
        <f t="shared" ref="C9:J9" si="0">SUM(C11:C14)</f>
        <v>755.1555662369999</v>
      </c>
      <c r="D9" s="87">
        <f t="shared" si="0"/>
        <v>133.50289486</v>
      </c>
      <c r="E9" s="87">
        <f t="shared" si="0"/>
        <v>2774.0494036839996</v>
      </c>
      <c r="F9" s="87">
        <f t="shared" si="0"/>
        <v>2392.7053549769998</v>
      </c>
      <c r="G9" s="87">
        <f t="shared" si="0"/>
        <v>188.187491964</v>
      </c>
      <c r="H9" s="87">
        <f t="shared" si="0"/>
        <v>27.375770829</v>
      </c>
      <c r="I9" s="87">
        <f t="shared" si="0"/>
        <v>113.30118644800001</v>
      </c>
      <c r="J9" s="87">
        <f t="shared" si="0"/>
        <v>52.479599465999996</v>
      </c>
    </row>
    <row r="10" spans="1:10" ht="12" customHeight="1" x14ac:dyDescent="0.2">
      <c r="A10" s="67" t="s">
        <v>10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2" customHeight="1" x14ac:dyDescent="0.2">
      <c r="A11" s="56" t="s">
        <v>11</v>
      </c>
      <c r="B11" s="87">
        <f>SUM(C11:E11)</f>
        <v>356.95607551900002</v>
      </c>
      <c r="C11" s="71">
        <f>C18+C24+C30+C36+C42</f>
        <v>208.20257037799999</v>
      </c>
      <c r="D11" s="71">
        <f t="shared" ref="D11:J11" si="1">D18+D24+D30+D36+D42</f>
        <v>16.106434867999997</v>
      </c>
      <c r="E11" s="71">
        <f>SUM(F11:J11)</f>
        <v>132.647070273</v>
      </c>
      <c r="F11" s="71">
        <f t="shared" si="1"/>
        <v>44.699034580999999</v>
      </c>
      <c r="G11" s="71">
        <f t="shared" si="1"/>
        <v>22.830677971</v>
      </c>
      <c r="H11" s="71">
        <f t="shared" si="1"/>
        <v>0.60324878100000001</v>
      </c>
      <c r="I11" s="71">
        <f t="shared" ref="I11" si="2">I18+I24+I30+I36+I42</f>
        <v>38.862606262</v>
      </c>
      <c r="J11" s="71">
        <f t="shared" si="1"/>
        <v>25.651502678</v>
      </c>
    </row>
    <row r="12" spans="1:10" ht="12" customHeight="1" x14ac:dyDescent="0.2">
      <c r="A12" s="57" t="s">
        <v>12</v>
      </c>
      <c r="B12" s="87">
        <f>SUM(C12:E12)</f>
        <v>2550.7058489639999</v>
      </c>
      <c r="C12" s="71">
        <f t="shared" ref="C12:J14" si="3">C19+C25+C31+C37+C43</f>
        <v>125.875097415</v>
      </c>
      <c r="D12" s="71">
        <f t="shared" si="3"/>
        <v>43.720789490999998</v>
      </c>
      <c r="E12" s="71">
        <f>SUM(F12:J12)</f>
        <v>2381.1099620579998</v>
      </c>
      <c r="F12" s="71">
        <f t="shared" si="3"/>
        <v>2246.4347224069998</v>
      </c>
      <c r="G12" s="71">
        <f t="shared" si="3"/>
        <v>60.34411990400001</v>
      </c>
      <c r="H12" s="71">
        <f t="shared" si="3"/>
        <v>2.9141778060000001</v>
      </c>
      <c r="I12" s="71">
        <f t="shared" ref="I12" si="4">I19+I25+I31+I37+I43</f>
        <v>63.237481301000003</v>
      </c>
      <c r="J12" s="71">
        <f t="shared" si="3"/>
        <v>8.1794606400000021</v>
      </c>
    </row>
    <row r="13" spans="1:10" ht="12" customHeight="1" x14ac:dyDescent="0.2">
      <c r="A13" s="57" t="s">
        <v>13</v>
      </c>
      <c r="B13" s="87">
        <f t="shared" ref="B13:B14" si="5">SUM(C13:E13)</f>
        <v>153.109517848</v>
      </c>
      <c r="C13" s="71">
        <f t="shared" si="3"/>
        <v>45.215488955000005</v>
      </c>
      <c r="D13" s="71">
        <f t="shared" si="3"/>
        <v>10.659030002000002</v>
      </c>
      <c r="E13" s="71">
        <f>SUM(F13:J13)</f>
        <v>97.234998890999989</v>
      </c>
      <c r="F13" s="71">
        <f t="shared" si="3"/>
        <v>60.137931029999997</v>
      </c>
      <c r="G13" s="71">
        <f t="shared" si="3"/>
        <v>17.386418769999999</v>
      </c>
      <c r="H13" s="71">
        <f t="shared" si="3"/>
        <v>13.837952636000001</v>
      </c>
      <c r="I13" s="71">
        <f t="shared" ref="I13" si="6">I20+I26+I32+I38+I44</f>
        <v>2.2460517050000002</v>
      </c>
      <c r="J13" s="71">
        <f t="shared" si="3"/>
        <v>3.6266447499999996</v>
      </c>
    </row>
    <row r="14" spans="1:10" ht="12" customHeight="1" x14ac:dyDescent="0.2">
      <c r="A14" s="58" t="s">
        <v>14</v>
      </c>
      <c r="B14" s="87">
        <f t="shared" si="5"/>
        <v>601.93642245000001</v>
      </c>
      <c r="C14" s="71">
        <f>C21+C27+C33+C39+C45</f>
        <v>375.86240948899996</v>
      </c>
      <c r="D14" s="71">
        <f t="shared" si="3"/>
        <v>63.016640499000005</v>
      </c>
      <c r="E14" s="71">
        <f>SUM(F14:J14)</f>
        <v>163.05737246200002</v>
      </c>
      <c r="F14" s="71">
        <f t="shared" si="3"/>
        <v>41.433666959</v>
      </c>
      <c r="G14" s="71">
        <f t="shared" si="3"/>
        <v>87.626275319000001</v>
      </c>
      <c r="H14" s="71">
        <f t="shared" si="3"/>
        <v>10.020391606</v>
      </c>
      <c r="I14" s="71">
        <f t="shared" ref="I14" si="7">I21+I27+I33+I39+I45</f>
        <v>8.9550471800000011</v>
      </c>
      <c r="J14" s="71">
        <f t="shared" si="3"/>
        <v>15.021991398000001</v>
      </c>
    </row>
    <row r="15" spans="1:10" ht="12" customHeight="1" x14ac:dyDescent="0.2">
      <c r="A15" s="68" t="s">
        <v>16</v>
      </c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2" customHeight="1" x14ac:dyDescent="0.2">
      <c r="A16" s="59" t="s">
        <v>1</v>
      </c>
      <c r="B16" s="87">
        <f>SUM(B18:B21)</f>
        <v>1088.5206223790001</v>
      </c>
      <c r="C16" s="87">
        <f>SUM(C18:C21)</f>
        <v>671.244812379</v>
      </c>
      <c r="D16" s="87">
        <f t="shared" ref="D16:J16" si="8">SUM(D18:D21)</f>
        <v>110.67021</v>
      </c>
      <c r="E16" s="87">
        <f t="shared" si="8"/>
        <v>306.60559999999998</v>
      </c>
      <c r="F16" s="87">
        <f t="shared" si="8"/>
        <v>136.99735999999999</v>
      </c>
      <c r="G16" s="87">
        <f t="shared" si="8"/>
        <v>147.12229000000002</v>
      </c>
      <c r="H16" s="87">
        <f t="shared" si="8"/>
        <v>14.091049999999999</v>
      </c>
      <c r="I16" s="87">
        <f t="shared" si="8"/>
        <v>6.4675000000000002</v>
      </c>
      <c r="J16" s="87">
        <f t="shared" si="8"/>
        <v>1.9274</v>
      </c>
    </row>
    <row r="17" spans="1:10" ht="12" customHeight="1" x14ac:dyDescent="0.2">
      <c r="A17" s="67" t="s">
        <v>10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2" customHeight="1" x14ac:dyDescent="0.2">
      <c r="A18" s="56" t="s">
        <v>11</v>
      </c>
      <c r="B18" s="87">
        <f>SUM(C18:E18)</f>
        <v>250.6634</v>
      </c>
      <c r="C18" s="71">
        <v>203.19841</v>
      </c>
      <c r="D18" s="71">
        <v>1.75</v>
      </c>
      <c r="E18" s="71">
        <f>SUM(F18:J18)</f>
        <v>45.71499</v>
      </c>
      <c r="F18" s="71">
        <v>19.19999</v>
      </c>
      <c r="G18" s="71">
        <v>22.83</v>
      </c>
      <c r="H18" s="71"/>
      <c r="I18" s="71">
        <v>1.8574999999999999</v>
      </c>
      <c r="J18" s="71">
        <v>1.8274999999999999</v>
      </c>
    </row>
    <row r="19" spans="1:10" ht="12" customHeight="1" x14ac:dyDescent="0.2">
      <c r="A19" s="57" t="s">
        <v>12</v>
      </c>
      <c r="B19" s="87">
        <f t="shared" ref="B19:B21" si="9">SUM(C19:E19)</f>
        <v>261.17626999999999</v>
      </c>
      <c r="C19" s="71">
        <v>92.49248</v>
      </c>
      <c r="D19" s="71">
        <v>41.315889999999996</v>
      </c>
      <c r="E19" s="71">
        <f t="shared" ref="E19:E21" si="10">SUM(F19:J19)</f>
        <v>127.36789999999999</v>
      </c>
      <c r="F19" s="71">
        <v>76.537899999999993</v>
      </c>
      <c r="G19" s="71">
        <v>45.010000000000005</v>
      </c>
      <c r="H19" s="71">
        <v>1.21</v>
      </c>
      <c r="I19" s="71">
        <v>4.6100000000000003</v>
      </c>
      <c r="J19" s="71"/>
    </row>
    <row r="20" spans="1:10" ht="12" customHeight="1" x14ac:dyDescent="0.2">
      <c r="A20" s="57" t="s">
        <v>13</v>
      </c>
      <c r="B20" s="87">
        <f t="shared" si="9"/>
        <v>58.281800000000004</v>
      </c>
      <c r="C20" s="71">
        <v>31.580620000000003</v>
      </c>
      <c r="D20" s="71">
        <v>4.6724100000000002</v>
      </c>
      <c r="E20" s="71">
        <f t="shared" si="10"/>
        <v>22.028770000000002</v>
      </c>
      <c r="F20" s="71">
        <v>9.48292</v>
      </c>
      <c r="G20" s="71"/>
      <c r="H20" s="71">
        <v>12.54585</v>
      </c>
      <c r="I20" s="71">
        <v>0</v>
      </c>
      <c r="J20" s="71"/>
    </row>
    <row r="21" spans="1:10" ht="12" customHeight="1" x14ac:dyDescent="0.2">
      <c r="A21" s="58" t="s">
        <v>14</v>
      </c>
      <c r="B21" s="87">
        <f t="shared" si="9"/>
        <v>518.39915237900004</v>
      </c>
      <c r="C21" s="71">
        <v>343.97330237899996</v>
      </c>
      <c r="D21" s="71">
        <v>62.931910000000002</v>
      </c>
      <c r="E21" s="71">
        <f t="shared" si="10"/>
        <v>111.49394000000001</v>
      </c>
      <c r="F21" s="71">
        <v>31.776549999999997</v>
      </c>
      <c r="G21" s="71">
        <v>79.282290000000003</v>
      </c>
      <c r="H21" s="71">
        <v>0.3352</v>
      </c>
      <c r="I21" s="71">
        <v>0</v>
      </c>
      <c r="J21" s="71">
        <v>9.9900000000000003E-2</v>
      </c>
    </row>
    <row r="22" spans="1:10" ht="12" customHeight="1" x14ac:dyDescent="0.2">
      <c r="A22" s="59" t="s">
        <v>5</v>
      </c>
      <c r="B22" s="87">
        <f>SUM(B24:B27)</f>
        <v>132.59431558699998</v>
      </c>
      <c r="C22" s="87">
        <f>SUM(C24:C27)</f>
        <v>37.156121271000004</v>
      </c>
      <c r="D22" s="87">
        <f t="shared" ref="D22:J22" si="11">SUM(D24:D27)</f>
        <v>5.6552464049999998</v>
      </c>
      <c r="E22" s="87">
        <f t="shared" si="11"/>
        <v>89.782947911000008</v>
      </c>
      <c r="F22" s="87">
        <f t="shared" si="11"/>
        <v>46.400037558000001</v>
      </c>
      <c r="G22" s="87">
        <f t="shared" si="11"/>
        <v>29.260511656000002</v>
      </c>
      <c r="H22" s="87">
        <f t="shared" si="11"/>
        <v>0</v>
      </c>
      <c r="I22" s="87">
        <f t="shared" si="11"/>
        <v>10.464222532000001</v>
      </c>
      <c r="J22" s="87">
        <f t="shared" si="11"/>
        <v>3.6581761650000004</v>
      </c>
    </row>
    <row r="23" spans="1:10" ht="12" customHeight="1" x14ac:dyDescent="0.2">
      <c r="A23" s="67" t="s">
        <v>10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2" customHeight="1" x14ac:dyDescent="0.2">
      <c r="A24" s="56" t="s">
        <v>11</v>
      </c>
      <c r="B24" s="87">
        <f>SUM(C24:E24)</f>
        <v>1.317032196</v>
      </c>
      <c r="C24" s="71"/>
      <c r="D24" s="71">
        <v>0</v>
      </c>
      <c r="E24" s="71">
        <f>SUM(F24:J24)</f>
        <v>1.317032196</v>
      </c>
      <c r="F24" s="71">
        <v>0.58078313599999998</v>
      </c>
      <c r="G24" s="71"/>
      <c r="H24" s="71"/>
      <c r="I24" s="71">
        <v>0</v>
      </c>
      <c r="J24" s="71">
        <v>0.73624906000000001</v>
      </c>
    </row>
    <row r="25" spans="1:10" ht="12" customHeight="1" x14ac:dyDescent="0.2">
      <c r="A25" s="61" t="s">
        <v>12</v>
      </c>
      <c r="B25" s="87">
        <f t="shared" ref="B25:B27" si="12">SUM(C25:E25)</f>
        <v>29.550476414000002</v>
      </c>
      <c r="C25" s="71">
        <v>2.80628265</v>
      </c>
      <c r="D25" s="71">
        <v>0.53351381200000003</v>
      </c>
      <c r="E25" s="71">
        <f t="shared" ref="E25:E27" si="13">SUM(F25:J25)</f>
        <v>26.210679952000003</v>
      </c>
      <c r="F25" s="71">
        <v>3.8786454109999999</v>
      </c>
      <c r="G25" s="71">
        <v>11.646819917</v>
      </c>
      <c r="H25" s="71"/>
      <c r="I25" s="71">
        <v>8.0720639730000006</v>
      </c>
      <c r="J25" s="71">
        <v>2.6131506510000002</v>
      </c>
    </row>
    <row r="26" spans="1:10" ht="12" customHeight="1" x14ac:dyDescent="0.2">
      <c r="A26" s="61" t="s">
        <v>13</v>
      </c>
      <c r="B26" s="87">
        <f t="shared" si="12"/>
        <v>55.524478864999992</v>
      </c>
      <c r="C26" s="71">
        <v>4.8635119079999996</v>
      </c>
      <c r="D26" s="71">
        <v>5.1217325929999999</v>
      </c>
      <c r="E26" s="71">
        <f t="shared" si="13"/>
        <v>45.539234363999995</v>
      </c>
      <c r="F26" s="71">
        <v>33.937901834000002</v>
      </c>
      <c r="G26" s="71">
        <v>11.082469007</v>
      </c>
      <c r="H26" s="71"/>
      <c r="I26" s="71">
        <v>0.21008706899999999</v>
      </c>
      <c r="J26" s="71">
        <v>0.30877645399999998</v>
      </c>
    </row>
    <row r="27" spans="1:10" ht="12" customHeight="1" x14ac:dyDescent="0.2">
      <c r="A27" s="62" t="s">
        <v>14</v>
      </c>
      <c r="B27" s="87">
        <f t="shared" si="12"/>
        <v>46.202328112000004</v>
      </c>
      <c r="C27" s="71">
        <v>29.486326713</v>
      </c>
      <c r="D27" s="71"/>
      <c r="E27" s="71">
        <f t="shared" si="13"/>
        <v>16.716001399</v>
      </c>
      <c r="F27" s="71">
        <v>8.0027071769999996</v>
      </c>
      <c r="G27" s="71">
        <v>6.5312227320000007</v>
      </c>
      <c r="H27" s="71"/>
      <c r="I27" s="71">
        <v>2.1820714900000002</v>
      </c>
      <c r="J27" s="71"/>
    </row>
    <row r="28" spans="1:10" ht="12" customHeight="1" x14ac:dyDescent="0.2">
      <c r="A28" s="59" t="s">
        <v>4</v>
      </c>
      <c r="B28" s="87">
        <f>SUM(B30:B33)</f>
        <v>2359.306755647</v>
      </c>
      <c r="C28" s="87">
        <f>SUM(C30:C33)</f>
        <v>32.816884506000001</v>
      </c>
      <c r="D28" s="87">
        <f t="shared" ref="D28:J28" si="14">SUM(D30:D33)</f>
        <v>14.819032525999999</v>
      </c>
      <c r="E28" s="87">
        <f t="shared" si="14"/>
        <v>2311.6708386150003</v>
      </c>
      <c r="F28" s="87">
        <f t="shared" si="14"/>
        <v>2169.502062902</v>
      </c>
      <c r="G28" s="87">
        <f t="shared" si="14"/>
        <v>10.655665820000001</v>
      </c>
      <c r="H28" s="87">
        <f t="shared" si="14"/>
        <v>13.284720829000001</v>
      </c>
      <c r="I28" s="87">
        <f t="shared" si="14"/>
        <v>94.662587180000003</v>
      </c>
      <c r="J28" s="87">
        <f t="shared" si="14"/>
        <v>23.565801884000003</v>
      </c>
    </row>
    <row r="29" spans="1:10" ht="12" customHeight="1" x14ac:dyDescent="0.2">
      <c r="A29" s="67" t="s">
        <v>10</v>
      </c>
      <c r="B29" s="91"/>
      <c r="C29" s="91"/>
      <c r="D29" s="91"/>
      <c r="E29" s="91"/>
      <c r="F29" s="91"/>
      <c r="G29" s="91"/>
      <c r="H29" s="91"/>
      <c r="I29" s="91"/>
      <c r="J29" s="92"/>
    </row>
    <row r="30" spans="1:10" ht="12" customHeight="1" x14ac:dyDescent="0.2">
      <c r="A30" s="56" t="s">
        <v>11</v>
      </c>
      <c r="B30" s="87">
        <f>SUM(C30:E30)</f>
        <v>63.418445241000001</v>
      </c>
      <c r="C30" s="71">
        <v>2.8233551090000004</v>
      </c>
      <c r="D30" s="71">
        <v>12.233809874999999</v>
      </c>
      <c r="E30" s="71">
        <f>SUM(F30:J30)</f>
        <v>48.361280256999997</v>
      </c>
      <c r="F30" s="71">
        <v>8.581213910999999</v>
      </c>
      <c r="G30" s="71"/>
      <c r="H30" s="71">
        <v>0.60324878100000001</v>
      </c>
      <c r="I30" s="71">
        <v>35.298229526</v>
      </c>
      <c r="J30" s="71">
        <v>3.8785880389999998</v>
      </c>
    </row>
    <row r="31" spans="1:10" ht="12" customHeight="1" x14ac:dyDescent="0.2">
      <c r="A31" s="61" t="s">
        <v>12</v>
      </c>
      <c r="B31" s="87">
        <f t="shared" ref="B31:B33" si="15">SUM(C31:E31)</f>
        <v>2228.0861333380003</v>
      </c>
      <c r="C31" s="71">
        <v>27.505128175000003</v>
      </c>
      <c r="D31" s="71">
        <v>1.7406743579999999</v>
      </c>
      <c r="E31" s="71">
        <f t="shared" ref="E31:E32" si="16">SUM(F31:J31)</f>
        <v>2198.8403308050001</v>
      </c>
      <c r="F31" s="71">
        <v>2142.59452805</v>
      </c>
      <c r="G31" s="71">
        <v>2.53895347</v>
      </c>
      <c r="H31" s="71">
        <v>1.7041778060000001</v>
      </c>
      <c r="I31" s="71">
        <v>50.555417328000004</v>
      </c>
      <c r="J31" s="71">
        <v>1.4472541510000001</v>
      </c>
    </row>
    <row r="32" spans="1:10" ht="12" customHeight="1" x14ac:dyDescent="0.2">
      <c r="A32" s="61" t="s">
        <v>13</v>
      </c>
      <c r="B32" s="87">
        <f t="shared" si="15"/>
        <v>32.954746005000004</v>
      </c>
      <c r="C32" s="71">
        <v>2.4884012219999998</v>
      </c>
      <c r="D32" s="71">
        <v>0.84454829300000001</v>
      </c>
      <c r="E32" s="71">
        <f t="shared" si="16"/>
        <v>29.621796490000001</v>
      </c>
      <c r="F32" s="71">
        <v>16.671911159</v>
      </c>
      <c r="G32" s="71">
        <v>6.3039497630000003</v>
      </c>
      <c r="H32" s="71">
        <v>1.2921026360000001</v>
      </c>
      <c r="I32" s="71">
        <v>2.0359646360000001</v>
      </c>
      <c r="J32" s="71">
        <v>3.3178682959999999</v>
      </c>
    </row>
    <row r="33" spans="1:10" ht="12" customHeight="1" x14ac:dyDescent="0.2">
      <c r="A33" s="62" t="s">
        <v>14</v>
      </c>
      <c r="B33" s="87">
        <f t="shared" si="15"/>
        <v>34.847431063000002</v>
      </c>
      <c r="C33" s="71"/>
      <c r="D33" s="71"/>
      <c r="E33" s="71">
        <f>SUM(F33:J33)</f>
        <v>34.847431063000002</v>
      </c>
      <c r="F33" s="71">
        <v>1.6544097820000001</v>
      </c>
      <c r="G33" s="71">
        <v>1.8127625869999999</v>
      </c>
      <c r="H33" s="71">
        <v>9.6851916060000001</v>
      </c>
      <c r="I33" s="71">
        <v>6.77297569</v>
      </c>
      <c r="J33" s="71">
        <v>14.922091398000001</v>
      </c>
    </row>
    <row r="34" spans="1:10" ht="12" customHeight="1" x14ac:dyDescent="0.2">
      <c r="A34" s="59" t="s">
        <v>6</v>
      </c>
      <c r="B34" s="87">
        <f>SUM(B36:B39)</f>
        <v>62.916342039</v>
      </c>
      <c r="C34" s="87">
        <f>SUM(C36:C39)</f>
        <v>13.937748080999999</v>
      </c>
      <c r="D34" s="87">
        <f t="shared" ref="D34:J34" si="17">SUM(D36:D39)</f>
        <v>0.23641370899999997</v>
      </c>
      <c r="E34" s="87">
        <f t="shared" si="17"/>
        <v>48.742180249</v>
      </c>
      <c r="F34" s="87">
        <f t="shared" si="17"/>
        <v>22.558057607999999</v>
      </c>
      <c r="G34" s="87">
        <f t="shared" si="17"/>
        <v>1.149024488</v>
      </c>
      <c r="H34" s="87">
        <f t="shared" si="17"/>
        <v>0</v>
      </c>
      <c r="I34" s="87">
        <f t="shared" si="17"/>
        <v>1.7068767359999999</v>
      </c>
      <c r="J34" s="87">
        <f t="shared" si="17"/>
        <v>23.328221417000002</v>
      </c>
    </row>
    <row r="35" spans="1:10" ht="12" customHeight="1" x14ac:dyDescent="0.2">
      <c r="A35" s="67" t="s">
        <v>10</v>
      </c>
      <c r="B35" s="98"/>
      <c r="C35" s="98"/>
      <c r="D35" s="98"/>
      <c r="E35" s="98"/>
      <c r="F35" s="98"/>
      <c r="G35" s="98"/>
      <c r="H35" s="98"/>
      <c r="I35" s="98"/>
      <c r="J35" s="99"/>
    </row>
    <row r="36" spans="1:10" ht="12" customHeight="1" x14ac:dyDescent="0.2">
      <c r="A36" s="56" t="s">
        <v>11</v>
      </c>
      <c r="B36" s="87">
        <f>SUM(C36:E36)</f>
        <v>23.098158328</v>
      </c>
      <c r="C36" s="71">
        <v>2.1808052689999999</v>
      </c>
      <c r="D36" s="71">
        <v>6.3277299999999999E-4</v>
      </c>
      <c r="E36" s="71">
        <f>SUM(F36:J36)</f>
        <v>20.916720286</v>
      </c>
      <c r="F36" s="71"/>
      <c r="G36" s="71">
        <v>6.7797099999999998E-4</v>
      </c>
      <c r="H36" s="71"/>
      <c r="I36" s="71">
        <v>1.7068767359999999</v>
      </c>
      <c r="J36" s="71">
        <v>19.209165579</v>
      </c>
    </row>
    <row r="37" spans="1:10" ht="12" customHeight="1" x14ac:dyDescent="0.2">
      <c r="A37" s="57" t="s">
        <v>12</v>
      </c>
      <c r="B37" s="87">
        <f t="shared" ref="B37:B39" si="18">SUM(C37:E37)</f>
        <v>30.982179837</v>
      </c>
      <c r="C37" s="71">
        <v>3.0712065900000001</v>
      </c>
      <c r="D37" s="71">
        <v>0.13071132099999999</v>
      </c>
      <c r="E37" s="71">
        <f t="shared" ref="E37:E39" si="19">SUM(F37:J37)</f>
        <v>27.780261926000001</v>
      </c>
      <c r="F37" s="71">
        <v>22.512859571</v>
      </c>
      <c r="G37" s="71">
        <v>1.148346517</v>
      </c>
      <c r="H37" s="71"/>
      <c r="I37" s="71">
        <v>0</v>
      </c>
      <c r="J37" s="71">
        <v>4.1190558380000004</v>
      </c>
    </row>
    <row r="38" spans="1:10" ht="12" customHeight="1" x14ac:dyDescent="0.2">
      <c r="A38" s="57" t="s">
        <v>13</v>
      </c>
      <c r="B38" s="87">
        <f t="shared" si="18"/>
        <v>6.3484929779999995</v>
      </c>
      <c r="C38" s="71">
        <v>6.2829558250000002</v>
      </c>
      <c r="D38" s="71">
        <v>2.0339116000000001E-2</v>
      </c>
      <c r="E38" s="71">
        <f t="shared" si="19"/>
        <v>4.5198036999999996E-2</v>
      </c>
      <c r="F38" s="71">
        <v>4.5198036999999996E-2</v>
      </c>
      <c r="G38" s="71"/>
      <c r="H38" s="71"/>
      <c r="I38" s="71">
        <v>0</v>
      </c>
      <c r="J38" s="71"/>
    </row>
    <row r="39" spans="1:10" ht="12" customHeight="1" x14ac:dyDescent="0.2">
      <c r="A39" s="58" t="s">
        <v>14</v>
      </c>
      <c r="B39" s="87">
        <f t="shared" si="18"/>
        <v>2.4875108959999999</v>
      </c>
      <c r="C39" s="71">
        <v>2.4027803969999999</v>
      </c>
      <c r="D39" s="71">
        <v>8.4730499000000001E-2</v>
      </c>
      <c r="E39" s="71">
        <f t="shared" si="19"/>
        <v>0</v>
      </c>
      <c r="F39" s="71"/>
      <c r="G39" s="71"/>
      <c r="H39" s="71"/>
      <c r="I39" s="71">
        <v>0</v>
      </c>
      <c r="J39" s="71"/>
    </row>
    <row r="40" spans="1:10" ht="12" customHeight="1" x14ac:dyDescent="0.2">
      <c r="A40" s="59" t="s">
        <v>85</v>
      </c>
      <c r="B40" s="87">
        <f>SUM(B42:B45)</f>
        <v>19.369829128999999</v>
      </c>
      <c r="C40" s="87">
        <f t="shared" ref="C40:J40" si="20">SUM(C42:C45)</f>
        <v>0</v>
      </c>
      <c r="D40" s="87">
        <f t="shared" si="20"/>
        <v>2.1219922200000001</v>
      </c>
      <c r="E40" s="87">
        <f t="shared" si="20"/>
        <v>17.247836909</v>
      </c>
      <c r="F40" s="87">
        <f t="shared" si="20"/>
        <v>17.247836909</v>
      </c>
      <c r="G40" s="87">
        <f t="shared" si="20"/>
        <v>0</v>
      </c>
      <c r="H40" s="87">
        <f t="shared" si="20"/>
        <v>0</v>
      </c>
      <c r="I40" s="87">
        <f t="shared" si="20"/>
        <v>0</v>
      </c>
      <c r="J40" s="87">
        <f t="shared" si="20"/>
        <v>0</v>
      </c>
    </row>
    <row r="41" spans="1:10" ht="12" customHeight="1" x14ac:dyDescent="0.2">
      <c r="A41" s="67" t="s">
        <v>10</v>
      </c>
      <c r="B41" s="98"/>
      <c r="C41" s="98"/>
      <c r="D41" s="98"/>
      <c r="E41" s="98"/>
      <c r="F41" s="98"/>
      <c r="G41" s="98"/>
      <c r="H41" s="98"/>
      <c r="I41" s="98"/>
      <c r="J41" s="99"/>
    </row>
    <row r="42" spans="1:10" ht="12" customHeight="1" x14ac:dyDescent="0.2">
      <c r="A42" s="56" t="s">
        <v>11</v>
      </c>
      <c r="B42" s="87">
        <f>SUM(C42:E42)</f>
        <v>18.459039753999999</v>
      </c>
      <c r="C42" s="71"/>
      <c r="D42" s="71">
        <v>2.1219922200000001</v>
      </c>
      <c r="E42" s="71">
        <f>SUM(F42:J42)</f>
        <v>16.337047534</v>
      </c>
      <c r="F42" s="71">
        <v>16.337047534</v>
      </c>
      <c r="G42" s="71"/>
      <c r="H42" s="71"/>
      <c r="I42" s="71"/>
      <c r="J42" s="71"/>
    </row>
    <row r="43" spans="1:10" ht="12" customHeight="1" x14ac:dyDescent="0.2">
      <c r="A43" s="57" t="s">
        <v>12</v>
      </c>
      <c r="B43" s="87">
        <f t="shared" ref="B43:B45" si="21">SUM(C43:E43)</f>
        <v>0.9107893749999999</v>
      </c>
      <c r="C43" s="71"/>
      <c r="D43" s="71"/>
      <c r="E43" s="71">
        <f t="shared" ref="E43:E45" si="22">SUM(F43:J43)</f>
        <v>0.9107893749999999</v>
      </c>
      <c r="F43" s="71">
        <v>0.9107893749999999</v>
      </c>
      <c r="G43" s="71"/>
      <c r="H43" s="71"/>
      <c r="I43" s="71"/>
      <c r="J43" s="71"/>
    </row>
    <row r="44" spans="1:10" ht="12" customHeight="1" x14ac:dyDescent="0.2">
      <c r="A44" s="57" t="s">
        <v>13</v>
      </c>
      <c r="B44" s="87">
        <f t="shared" si="21"/>
        <v>0</v>
      </c>
      <c r="C44" s="71"/>
      <c r="D44" s="71"/>
      <c r="E44" s="71">
        <f t="shared" si="22"/>
        <v>0</v>
      </c>
      <c r="F44" s="71"/>
      <c r="G44" s="71"/>
      <c r="H44" s="71"/>
      <c r="I44" s="71"/>
      <c r="J44" s="71"/>
    </row>
    <row r="45" spans="1:10" ht="12" customHeight="1" x14ac:dyDescent="0.2">
      <c r="A45" s="58" t="s">
        <v>14</v>
      </c>
      <c r="B45" s="87">
        <f t="shared" si="21"/>
        <v>0</v>
      </c>
      <c r="C45" s="71"/>
      <c r="D45" s="71"/>
      <c r="E45" s="71">
        <f t="shared" si="22"/>
        <v>0</v>
      </c>
      <c r="F45" s="71"/>
      <c r="G45" s="71"/>
      <c r="H45" s="71"/>
      <c r="I45" s="71"/>
      <c r="J45" s="71"/>
    </row>
  </sheetData>
  <mergeCells count="9">
    <mergeCell ref="A2:J2"/>
    <mergeCell ref="B5:B8"/>
    <mergeCell ref="C6:C8"/>
    <mergeCell ref="D6:D8"/>
    <mergeCell ref="E6:J6"/>
    <mergeCell ref="E7:E8"/>
    <mergeCell ref="F7:J7"/>
    <mergeCell ref="A4:A8"/>
    <mergeCell ref="C4:J5"/>
  </mergeCells>
  <phoneticPr fontId="2" type="noConversion"/>
  <conditionalFormatting sqref="B9">
    <cfRule type="cellIs" dxfId="40" priority="1" operator="equal">
      <formula>0</formula>
    </cfRule>
  </conditionalFormatting>
  <printOptions horizontalCentered="1" verticalCentered="1"/>
  <pageMargins left="0.15748031496062992" right="0.15748031496062992" top="0.43307086614173229" bottom="0.1574803149606299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Zeros="0" view="pageBreakPreview" zoomScale="115" zoomScaleNormal="70" zoomScaleSheetLayoutView="115" workbookViewId="0">
      <selection activeCell="H16" sqref="H16"/>
    </sheetView>
  </sheetViews>
  <sheetFormatPr defaultColWidth="9.140625" defaultRowHeight="12.75" x14ac:dyDescent="0.2"/>
  <cols>
    <col min="1" max="1" width="41.140625" style="1" customWidth="1"/>
    <col min="2" max="10" width="14.28515625" style="1" customWidth="1"/>
    <col min="11" max="11" width="10.5703125" style="1" bestFit="1" customWidth="1"/>
    <col min="12" max="16384" width="9.140625" style="1"/>
  </cols>
  <sheetData>
    <row r="1" spans="1:11" s="17" customFormat="1" x14ac:dyDescent="0.2">
      <c r="A1" s="19"/>
      <c r="B1" s="2"/>
      <c r="C1" s="2"/>
      <c r="D1" s="2"/>
      <c r="E1" s="2"/>
      <c r="F1" s="2"/>
      <c r="G1" s="2"/>
      <c r="H1" s="2"/>
      <c r="J1" s="29"/>
    </row>
    <row r="2" spans="1:11" s="17" customFormat="1" ht="40.5" customHeight="1" x14ac:dyDescent="0.25">
      <c r="A2" s="154" t="s">
        <v>116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x14ac:dyDescent="0.2">
      <c r="A3" s="19"/>
      <c r="B3" s="2"/>
      <c r="C3" s="2"/>
      <c r="D3" s="2"/>
      <c r="E3" s="2"/>
      <c r="F3" s="2"/>
      <c r="G3" s="2"/>
      <c r="H3" s="2"/>
      <c r="J3" s="18" t="s">
        <v>51</v>
      </c>
    </row>
    <row r="4" spans="1:11" ht="12" customHeight="1" x14ac:dyDescent="0.2">
      <c r="A4" s="140"/>
      <c r="B4" s="52" t="s">
        <v>9</v>
      </c>
      <c r="C4" s="144" t="s">
        <v>44</v>
      </c>
      <c r="D4" s="145"/>
      <c r="E4" s="145"/>
      <c r="F4" s="145"/>
      <c r="G4" s="145"/>
      <c r="H4" s="145"/>
      <c r="I4" s="145"/>
      <c r="J4" s="146"/>
    </row>
    <row r="5" spans="1:11" ht="12" customHeight="1" x14ac:dyDescent="0.2">
      <c r="A5" s="140"/>
      <c r="B5" s="139" t="s">
        <v>111</v>
      </c>
      <c r="C5" s="147"/>
      <c r="D5" s="148"/>
      <c r="E5" s="148"/>
      <c r="F5" s="148"/>
      <c r="G5" s="148"/>
      <c r="H5" s="148"/>
      <c r="I5" s="148"/>
      <c r="J5" s="149"/>
    </row>
    <row r="6" spans="1:11" ht="12" customHeight="1" x14ac:dyDescent="0.2">
      <c r="A6" s="140"/>
      <c r="B6" s="139"/>
      <c r="C6" s="142" t="s">
        <v>45</v>
      </c>
      <c r="D6" s="142" t="s">
        <v>46</v>
      </c>
      <c r="E6" s="142" t="s">
        <v>47</v>
      </c>
      <c r="F6" s="142"/>
      <c r="G6" s="142"/>
      <c r="H6" s="142"/>
      <c r="I6" s="142"/>
      <c r="J6" s="142"/>
    </row>
    <row r="7" spans="1:11" ht="12" customHeight="1" x14ac:dyDescent="0.2">
      <c r="A7" s="140"/>
      <c r="B7" s="139"/>
      <c r="C7" s="142"/>
      <c r="D7" s="142"/>
      <c r="E7" s="142" t="s">
        <v>48</v>
      </c>
      <c r="F7" s="143" t="s">
        <v>49</v>
      </c>
      <c r="G7" s="143"/>
      <c r="H7" s="143"/>
      <c r="I7" s="143"/>
      <c r="J7" s="143"/>
    </row>
    <row r="8" spans="1:11" ht="12" customHeight="1" x14ac:dyDescent="0.2">
      <c r="A8" s="140"/>
      <c r="B8" s="139"/>
      <c r="C8" s="142"/>
      <c r="D8" s="142"/>
      <c r="E8" s="142"/>
      <c r="F8" s="53" t="s">
        <v>0</v>
      </c>
      <c r="G8" s="53" t="s">
        <v>7</v>
      </c>
      <c r="H8" s="53" t="s">
        <v>8</v>
      </c>
      <c r="I8" s="119" t="s">
        <v>99</v>
      </c>
      <c r="J8" s="53" t="s">
        <v>50</v>
      </c>
    </row>
    <row r="9" spans="1:11" ht="12" customHeight="1" x14ac:dyDescent="0.2">
      <c r="A9" s="65" t="s">
        <v>9</v>
      </c>
      <c r="B9" s="87">
        <f>SUM(B11:B12)</f>
        <v>3662.7078647809999</v>
      </c>
      <c r="C9" s="87">
        <f t="shared" ref="C9:J9" si="0">SUM(C11:C12)</f>
        <v>755.1555662369999</v>
      </c>
      <c r="D9" s="87">
        <f t="shared" si="0"/>
        <v>133.50289486</v>
      </c>
      <c r="E9" s="87">
        <f t="shared" si="0"/>
        <v>2774.0494036839996</v>
      </c>
      <c r="F9" s="87">
        <f t="shared" si="0"/>
        <v>2392.7053549769994</v>
      </c>
      <c r="G9" s="87">
        <f t="shared" si="0"/>
        <v>188.187491964</v>
      </c>
      <c r="H9" s="87">
        <f t="shared" si="0"/>
        <v>27.375770829</v>
      </c>
      <c r="I9" s="87">
        <f t="shared" si="0"/>
        <v>113.301186448</v>
      </c>
      <c r="J9" s="87">
        <f t="shared" si="0"/>
        <v>52.479599465999996</v>
      </c>
      <c r="K9" s="132"/>
    </row>
    <row r="10" spans="1:11" ht="12" customHeight="1" x14ac:dyDescent="0.2">
      <c r="A10" s="76" t="s">
        <v>83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1" ht="12" customHeight="1" x14ac:dyDescent="0.2">
      <c r="A11" s="76" t="s">
        <v>89</v>
      </c>
      <c r="B11" s="101">
        <f>SUM(C11:E11)</f>
        <v>710.10412876300006</v>
      </c>
      <c r="C11" s="102">
        <f>C16+C20</f>
        <v>285.31762275099999</v>
      </c>
      <c r="D11" s="102">
        <f>D16+D20</f>
        <v>63.068838028999998</v>
      </c>
      <c r="E11" s="102">
        <f>SUM(F11:J11)</f>
        <v>361.71766798300001</v>
      </c>
      <c r="F11" s="102">
        <f>F20+F16</f>
        <v>274.29423185100001</v>
      </c>
      <c r="G11" s="102">
        <f t="shared" ref="G11:J11" si="1">G20+G16</f>
        <v>36.349341753000004</v>
      </c>
      <c r="H11" s="102">
        <f t="shared" si="1"/>
        <v>13.459532388</v>
      </c>
      <c r="I11" s="102">
        <f>I20+I16</f>
        <v>14.487299298</v>
      </c>
      <c r="J11" s="102">
        <f t="shared" si="1"/>
        <v>23.127262692999995</v>
      </c>
    </row>
    <row r="12" spans="1:11" ht="12" customHeight="1" x14ac:dyDescent="0.2">
      <c r="A12" s="76" t="s">
        <v>90</v>
      </c>
      <c r="B12" s="101">
        <f>SUM(C12:E12)</f>
        <v>2952.6037360179998</v>
      </c>
      <c r="C12" s="71">
        <f>C17+C21</f>
        <v>469.83794348599997</v>
      </c>
      <c r="D12" s="102">
        <f>D17+D21</f>
        <v>70.434056830999992</v>
      </c>
      <c r="E12" s="102">
        <f>SUM(F12:J12)</f>
        <v>2412.3317357009996</v>
      </c>
      <c r="F12" s="71">
        <f>F17+F21</f>
        <v>2118.4111231259994</v>
      </c>
      <c r="G12" s="71">
        <f t="shared" ref="G12:J12" si="2">G17+G21</f>
        <v>151.838150211</v>
      </c>
      <c r="H12" s="71">
        <f t="shared" si="2"/>
        <v>13.916238441000001</v>
      </c>
      <c r="I12" s="71">
        <f>I17+I21</f>
        <v>98.813887149999999</v>
      </c>
      <c r="J12" s="71">
        <f t="shared" si="2"/>
        <v>29.352336773000001</v>
      </c>
    </row>
    <row r="13" spans="1:11" ht="12" customHeight="1" x14ac:dyDescent="0.2">
      <c r="A13" s="68" t="s">
        <v>82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1" ht="12" customHeight="1" x14ac:dyDescent="0.2">
      <c r="A14" s="65" t="s">
        <v>93</v>
      </c>
      <c r="B14" s="87">
        <f>SUM(B16:B17)</f>
        <v>2447.3759596079999</v>
      </c>
      <c r="C14" s="87">
        <f>SUM(C16:C17)</f>
        <v>194.91923541099999</v>
      </c>
      <c r="D14" s="87">
        <f t="shared" ref="D14:J14" si="3">SUM(D16:D17)</f>
        <v>0.184</v>
      </c>
      <c r="E14" s="87">
        <f t="shared" si="3"/>
        <v>2252.2727241969997</v>
      </c>
      <c r="F14" s="87">
        <f t="shared" si="3"/>
        <v>2146.0582693239994</v>
      </c>
      <c r="G14" s="87">
        <f t="shared" si="3"/>
        <v>58.099378700999999</v>
      </c>
      <c r="H14" s="87">
        <f t="shared" si="3"/>
        <v>12.030864544</v>
      </c>
      <c r="I14" s="87">
        <f t="shared" si="3"/>
        <v>32.326135463</v>
      </c>
      <c r="J14" s="87">
        <f t="shared" si="3"/>
        <v>3.7580761649999999</v>
      </c>
    </row>
    <row r="15" spans="1:11" s="2" customFormat="1" ht="12" customHeight="1" x14ac:dyDescent="0.2">
      <c r="A15" s="76" t="s">
        <v>83</v>
      </c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 s="2" customFormat="1" ht="12" customHeight="1" x14ac:dyDescent="0.2">
      <c r="A16" s="76" t="s">
        <v>89</v>
      </c>
      <c r="B16" s="101">
        <f>SUM(C16:E16)</f>
        <v>108.225464819</v>
      </c>
      <c r="C16" s="102">
        <v>5.7353877860000004</v>
      </c>
      <c r="D16" s="102">
        <v>0.184</v>
      </c>
      <c r="E16" s="102">
        <f>SUM(F16:J16)</f>
        <v>102.30607703299999</v>
      </c>
      <c r="F16" s="102">
        <v>90.718000000000004</v>
      </c>
      <c r="G16" s="102">
        <v>6.7797099999999998E-4</v>
      </c>
      <c r="H16" s="102">
        <v>7.0308645439999999</v>
      </c>
      <c r="I16" s="102">
        <v>1.794</v>
      </c>
      <c r="J16" s="102">
        <v>2.7625345179999998</v>
      </c>
    </row>
    <row r="17" spans="1:10" s="2" customFormat="1" ht="12" customHeight="1" x14ac:dyDescent="0.2">
      <c r="A17" s="76" t="s">
        <v>90</v>
      </c>
      <c r="B17" s="101">
        <f>SUM(C17:E17)</f>
        <v>2339.1504947889998</v>
      </c>
      <c r="C17" s="71">
        <v>189.183847625</v>
      </c>
      <c r="D17" s="71">
        <v>0</v>
      </c>
      <c r="E17" s="102">
        <f>SUM(F17:J17)</f>
        <v>2149.9666471639998</v>
      </c>
      <c r="F17" s="71">
        <v>2055.3402693239996</v>
      </c>
      <c r="G17" s="71">
        <v>58.098700729999997</v>
      </c>
      <c r="H17" s="71">
        <v>5</v>
      </c>
      <c r="I17" s="102">
        <v>30.532135462999999</v>
      </c>
      <c r="J17" s="71">
        <v>0.99554164699999992</v>
      </c>
    </row>
    <row r="18" spans="1:10" ht="25.15" customHeight="1" x14ac:dyDescent="0.2">
      <c r="A18" s="60" t="s">
        <v>94</v>
      </c>
      <c r="B18" s="87">
        <f>SUM(B20:B21)</f>
        <v>1215.331905173</v>
      </c>
      <c r="C18" s="87">
        <f>SUM(C20:C21)</f>
        <v>560.23633082599997</v>
      </c>
      <c r="D18" s="87">
        <f t="shared" ref="D18:J18" si="4">SUM(D20:D21)</f>
        <v>133.31889486</v>
      </c>
      <c r="E18" s="87">
        <f t="shared" si="4"/>
        <v>521.77667948699991</v>
      </c>
      <c r="F18" s="87">
        <f t="shared" si="4"/>
        <v>246.64708565299998</v>
      </c>
      <c r="G18" s="87">
        <f t="shared" si="4"/>
        <v>130.088113263</v>
      </c>
      <c r="H18" s="87">
        <f t="shared" si="4"/>
        <v>15.344906285</v>
      </c>
      <c r="I18" s="87">
        <f t="shared" si="4"/>
        <v>80.975050984999996</v>
      </c>
      <c r="J18" s="87">
        <f t="shared" si="4"/>
        <v>48.721523300999998</v>
      </c>
    </row>
    <row r="19" spans="1:10" ht="12" customHeight="1" x14ac:dyDescent="0.2">
      <c r="A19" s="76" t="s">
        <v>83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2" customHeight="1" x14ac:dyDescent="0.2">
      <c r="A20" s="76" t="s">
        <v>89</v>
      </c>
      <c r="B20" s="105">
        <f>SUM(C20:E20)</f>
        <v>601.87866394399998</v>
      </c>
      <c r="C20" s="106">
        <v>279.582234965</v>
      </c>
      <c r="D20" s="106">
        <v>62.884838029000001</v>
      </c>
      <c r="E20" s="106">
        <f>SUM(F20:J20)</f>
        <v>259.41159095</v>
      </c>
      <c r="F20" s="106">
        <v>183.57623185099999</v>
      </c>
      <c r="G20" s="106">
        <v>36.348663782000003</v>
      </c>
      <c r="H20" s="106">
        <v>6.4286678440000005</v>
      </c>
      <c r="I20" s="102">
        <v>12.693299297999999</v>
      </c>
      <c r="J20" s="106">
        <v>20.364728174999996</v>
      </c>
    </row>
    <row r="21" spans="1:10" ht="12" customHeight="1" x14ac:dyDescent="0.2">
      <c r="A21" s="76" t="s">
        <v>90</v>
      </c>
      <c r="B21" s="105">
        <f>SUM(C21:E21)</f>
        <v>613.45324122900001</v>
      </c>
      <c r="C21" s="106">
        <v>280.65409586099997</v>
      </c>
      <c r="D21" s="106">
        <v>70.434056830999992</v>
      </c>
      <c r="E21" s="106">
        <f>SUM(F21:J21)</f>
        <v>262.36508853699996</v>
      </c>
      <c r="F21" s="106">
        <v>63.070853802000002</v>
      </c>
      <c r="G21" s="106">
        <v>93.739449480999994</v>
      </c>
      <c r="H21" s="106">
        <v>8.9162384410000008</v>
      </c>
      <c r="I21" s="102">
        <v>68.281751686999996</v>
      </c>
      <c r="J21" s="106">
        <v>28.356795126000002</v>
      </c>
    </row>
    <row r="22" spans="1:10" x14ac:dyDescent="0.2">
      <c r="A22" s="10"/>
      <c r="E22" s="3"/>
      <c r="F22" s="3"/>
      <c r="G22" s="3"/>
      <c r="H22" s="3"/>
    </row>
    <row r="23" spans="1:10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.9" customHeigh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x14ac:dyDescent="0.2">
      <c r="A25" s="81"/>
      <c r="B25"/>
      <c r="C25"/>
      <c r="D25"/>
      <c r="E25"/>
      <c r="F25"/>
      <c r="G25"/>
      <c r="H25"/>
    </row>
    <row r="26" spans="1:10" x14ac:dyDescent="0.2">
      <c r="A26" s="81"/>
    </row>
  </sheetData>
  <mergeCells count="10">
    <mergeCell ref="A23:J24"/>
    <mergeCell ref="A2:J2"/>
    <mergeCell ref="B5:B8"/>
    <mergeCell ref="C6:C8"/>
    <mergeCell ref="D6:D8"/>
    <mergeCell ref="E6:J6"/>
    <mergeCell ref="E7:E8"/>
    <mergeCell ref="F7:J7"/>
    <mergeCell ref="A4:A8"/>
    <mergeCell ref="C4:J5"/>
  </mergeCells>
  <phoneticPr fontId="2" type="noConversion"/>
  <printOptions horizontalCentered="1" verticalCentered="1"/>
  <pageMargins left="0.15748031496062992" right="0.15748031496062992" top="0.43307086614173229" bottom="0.1574803149606299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showZeros="0" view="pageBreakPreview" zoomScaleNormal="70" zoomScaleSheetLayoutView="100" workbookViewId="0">
      <selection activeCell="F21" sqref="F21"/>
    </sheetView>
  </sheetViews>
  <sheetFormatPr defaultColWidth="9.140625" defaultRowHeight="12.75" x14ac:dyDescent="0.2"/>
  <cols>
    <col min="1" max="1" width="29.28515625" style="1" customWidth="1"/>
    <col min="2" max="10" width="14.28515625" style="1" customWidth="1"/>
    <col min="11" max="11" width="9.5703125" style="1" bestFit="1" customWidth="1"/>
    <col min="12" max="16384" width="9.140625" style="1"/>
  </cols>
  <sheetData>
    <row r="1" spans="1:47" s="17" customFormat="1" x14ac:dyDescent="0.2">
      <c r="A1" s="14"/>
      <c r="B1" s="2"/>
      <c r="C1" s="2"/>
      <c r="D1" s="2"/>
      <c r="E1" s="2"/>
      <c r="F1" s="2"/>
      <c r="G1" s="2"/>
      <c r="H1" s="2"/>
      <c r="I1" s="14"/>
      <c r="J1" s="29"/>
    </row>
    <row r="2" spans="1:47" s="17" customFormat="1" ht="32.25" customHeight="1" x14ac:dyDescent="0.25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47" ht="15.75" customHeight="1" x14ac:dyDescent="0.2">
      <c r="A3" s="31"/>
      <c r="B3" s="10"/>
      <c r="C3" s="10"/>
      <c r="D3" s="10"/>
      <c r="E3" s="10"/>
      <c r="F3" s="10"/>
      <c r="G3" s="10"/>
      <c r="H3" s="10"/>
      <c r="I3" s="20"/>
      <c r="J3" s="23" t="s">
        <v>51</v>
      </c>
    </row>
    <row r="4" spans="1:47" s="17" customFormat="1" ht="12" customHeight="1" x14ac:dyDescent="0.2">
      <c r="A4" s="140"/>
      <c r="B4" s="52" t="s">
        <v>9</v>
      </c>
      <c r="C4" s="144" t="s">
        <v>44</v>
      </c>
      <c r="D4" s="145"/>
      <c r="E4" s="145"/>
      <c r="F4" s="145"/>
      <c r="G4" s="145"/>
      <c r="H4" s="145"/>
      <c r="I4" s="145"/>
      <c r="J4" s="146"/>
      <c r="K4" s="24"/>
      <c r="L4" s="24"/>
      <c r="M4" s="24"/>
      <c r="N4" s="24"/>
      <c r="O4" s="24"/>
      <c r="P4" s="24"/>
      <c r="Q4" s="24"/>
      <c r="R4" s="24"/>
      <c r="S4" s="24"/>
    </row>
    <row r="5" spans="1:47" s="17" customFormat="1" ht="12" customHeight="1" x14ac:dyDescent="0.2">
      <c r="A5" s="140"/>
      <c r="B5" s="139" t="s">
        <v>111</v>
      </c>
      <c r="C5" s="147"/>
      <c r="D5" s="148"/>
      <c r="E5" s="148"/>
      <c r="F5" s="148"/>
      <c r="G5" s="148"/>
      <c r="H5" s="148"/>
      <c r="I5" s="148"/>
      <c r="J5" s="149"/>
    </row>
    <row r="6" spans="1:47" s="17" customFormat="1" ht="12" customHeight="1" x14ac:dyDescent="0.2">
      <c r="A6" s="140"/>
      <c r="B6" s="139"/>
      <c r="C6" s="142" t="s">
        <v>45</v>
      </c>
      <c r="D6" s="142" t="s">
        <v>46</v>
      </c>
      <c r="E6" s="142" t="s">
        <v>47</v>
      </c>
      <c r="F6" s="142"/>
      <c r="G6" s="142"/>
      <c r="H6" s="142"/>
      <c r="I6" s="142"/>
      <c r="J6" s="142"/>
    </row>
    <row r="7" spans="1:47" s="17" customFormat="1" ht="12" customHeight="1" x14ac:dyDescent="0.2">
      <c r="A7" s="140"/>
      <c r="B7" s="139"/>
      <c r="C7" s="142"/>
      <c r="D7" s="142"/>
      <c r="E7" s="142" t="s">
        <v>48</v>
      </c>
      <c r="F7" s="143" t="s">
        <v>49</v>
      </c>
      <c r="G7" s="143"/>
      <c r="H7" s="143"/>
      <c r="I7" s="143"/>
      <c r="J7" s="143"/>
    </row>
    <row r="8" spans="1:47" s="17" customFormat="1" ht="12" customHeight="1" x14ac:dyDescent="0.2">
      <c r="A8" s="140"/>
      <c r="B8" s="139"/>
      <c r="C8" s="142"/>
      <c r="D8" s="142"/>
      <c r="E8" s="142"/>
      <c r="F8" s="53" t="s">
        <v>0</v>
      </c>
      <c r="G8" s="53" t="s">
        <v>7</v>
      </c>
      <c r="H8" s="53" t="s">
        <v>8</v>
      </c>
      <c r="I8" s="119" t="s">
        <v>99</v>
      </c>
      <c r="J8" s="53" t="s">
        <v>50</v>
      </c>
      <c r="L8" s="13"/>
      <c r="M8" s="13"/>
    </row>
    <row r="9" spans="1:47" s="17" customFormat="1" ht="12" customHeight="1" x14ac:dyDescent="0.2">
      <c r="A9" s="65" t="s">
        <v>9</v>
      </c>
      <c r="B9" s="87">
        <f>SUM(B11:B15)</f>
        <v>3662.7078647809999</v>
      </c>
      <c r="C9" s="87">
        <f t="shared" ref="C9:J9" si="0">SUM(C11:C15)</f>
        <v>755.1555662369999</v>
      </c>
      <c r="D9" s="87">
        <f t="shared" si="0"/>
        <v>133.50289486</v>
      </c>
      <c r="E9" s="87">
        <f t="shared" si="0"/>
        <v>2774.0494036839996</v>
      </c>
      <c r="F9" s="87">
        <f t="shared" si="0"/>
        <v>2392.7053549769998</v>
      </c>
      <c r="G9" s="87">
        <f t="shared" si="0"/>
        <v>188.18749196399997</v>
      </c>
      <c r="H9" s="87">
        <f t="shared" si="0"/>
        <v>27.375770829000004</v>
      </c>
      <c r="I9" s="87">
        <f t="shared" si="0"/>
        <v>113.301186448</v>
      </c>
      <c r="J9" s="87">
        <f t="shared" si="0"/>
        <v>52.47959946600001</v>
      </c>
      <c r="K9" s="120"/>
      <c r="L9" s="13"/>
      <c r="M9" s="13"/>
    </row>
    <row r="10" spans="1:47" ht="12" customHeight="1" x14ac:dyDescent="0.2">
      <c r="A10" s="76" t="s">
        <v>83</v>
      </c>
      <c r="B10" s="100"/>
      <c r="C10" s="100"/>
      <c r="D10" s="100"/>
      <c r="E10" s="100"/>
      <c r="F10" s="100"/>
      <c r="G10" s="100"/>
      <c r="H10" s="100"/>
      <c r="I10" s="100"/>
      <c r="J10" s="10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9" customFormat="1" ht="12" customHeight="1" x14ac:dyDescent="0.2">
      <c r="A11" s="61" t="s">
        <v>17</v>
      </c>
      <c r="B11" s="87">
        <f>SUM(C11:E11)</f>
        <v>262.383914441</v>
      </c>
      <c r="C11" s="71">
        <f>C19+C26</f>
        <v>178.218487786</v>
      </c>
      <c r="D11" s="71">
        <f t="shared" ref="D11:J11" si="1">D19+D26</f>
        <v>0</v>
      </c>
      <c r="E11" s="71">
        <f>SUM(F11:J11)</f>
        <v>84.16542665499999</v>
      </c>
      <c r="F11" s="71">
        <f t="shared" si="1"/>
        <v>13.739176408000001</v>
      </c>
      <c r="G11" s="71">
        <f t="shared" si="1"/>
        <v>70.00795346999999</v>
      </c>
      <c r="H11" s="71">
        <f t="shared" si="1"/>
        <v>0.41829677700000001</v>
      </c>
      <c r="I11" s="71">
        <f t="shared" ref="I11" si="2">I19+I26</f>
        <v>0</v>
      </c>
      <c r="J11" s="71">
        <f t="shared" si="1"/>
        <v>0</v>
      </c>
      <c r="K11" s="17"/>
      <c r="L11" s="13"/>
      <c r="M11" s="1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2" customHeight="1" x14ac:dyDescent="0.2">
      <c r="A12" s="61" t="s">
        <v>18</v>
      </c>
      <c r="B12" s="87">
        <f t="shared" ref="B12:B15" si="3">SUM(C12:E12)</f>
        <v>2347.7450614989998</v>
      </c>
      <c r="C12" s="71">
        <f t="shared" ref="C12:J15" si="4">C20+C27</f>
        <v>62.152234898999993</v>
      </c>
      <c r="D12" s="71">
        <f t="shared" si="4"/>
        <v>40.008199999999995</v>
      </c>
      <c r="E12" s="71">
        <f>SUM(F12:J12)</f>
        <v>2245.5846265999999</v>
      </c>
      <c r="F12" s="71">
        <f t="shared" si="4"/>
        <v>2147.1609899999999</v>
      </c>
      <c r="G12" s="71">
        <f t="shared" si="4"/>
        <v>53.098700729999997</v>
      </c>
      <c r="H12" s="71">
        <f t="shared" si="4"/>
        <v>9.0308645439999999</v>
      </c>
      <c r="I12" s="71">
        <f t="shared" ref="I12" si="5">I20+I27</f>
        <v>34.033012198999998</v>
      </c>
      <c r="J12" s="71">
        <f t="shared" si="4"/>
        <v>2.2610591269999998</v>
      </c>
      <c r="K12" s="17"/>
      <c r="L12" s="13"/>
      <c r="M12" s="1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9" customFormat="1" ht="12" customHeight="1" x14ac:dyDescent="0.2">
      <c r="A13" s="61" t="s">
        <v>19</v>
      </c>
      <c r="B13" s="87">
        <f t="shared" si="3"/>
        <v>185.042251631</v>
      </c>
      <c r="C13" s="71">
        <f t="shared" si="4"/>
        <v>185.042251631</v>
      </c>
      <c r="D13" s="71">
        <f t="shared" si="4"/>
        <v>0</v>
      </c>
      <c r="E13" s="71">
        <f>SUM(F13:J13)</f>
        <v>0</v>
      </c>
      <c r="F13" s="71">
        <f t="shared" si="4"/>
        <v>0</v>
      </c>
      <c r="G13" s="71">
        <f t="shared" si="4"/>
        <v>0</v>
      </c>
      <c r="H13" s="71">
        <f t="shared" si="4"/>
        <v>0</v>
      </c>
      <c r="I13" s="71">
        <f t="shared" ref="I13" si="6">I21+I28</f>
        <v>0</v>
      </c>
      <c r="J13" s="71">
        <f t="shared" si="4"/>
        <v>0</v>
      </c>
      <c r="K13" s="17"/>
      <c r="L13" s="13"/>
      <c r="M13" s="1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2" customFormat="1" ht="12" customHeight="1" x14ac:dyDescent="0.2">
      <c r="A14" s="61" t="s">
        <v>20</v>
      </c>
      <c r="B14" s="87">
        <f t="shared" si="3"/>
        <v>854.52282211300007</v>
      </c>
      <c r="C14" s="71">
        <f t="shared" si="4"/>
        <v>329.74259192099998</v>
      </c>
      <c r="D14" s="71">
        <f t="shared" si="4"/>
        <v>89.896743183999988</v>
      </c>
      <c r="E14" s="71">
        <f>SUM(F14:J14)</f>
        <v>434.88348700800003</v>
      </c>
      <c r="F14" s="71">
        <f t="shared" si="4"/>
        <v>230.59869100700001</v>
      </c>
      <c r="G14" s="71">
        <f t="shared" si="4"/>
        <v>65.080837763999995</v>
      </c>
      <c r="H14" s="71">
        <f t="shared" si="4"/>
        <v>17.926609508000002</v>
      </c>
      <c r="I14" s="71">
        <f t="shared" ref="I14" si="7">I22+I29</f>
        <v>74.243618147999996</v>
      </c>
      <c r="J14" s="71">
        <f t="shared" si="4"/>
        <v>47.033730581000007</v>
      </c>
      <c r="K14" s="17"/>
      <c r="L14" s="13"/>
      <c r="M14" s="13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2" customFormat="1" ht="12" customHeight="1" x14ac:dyDescent="0.2">
      <c r="A15" s="61" t="s">
        <v>21</v>
      </c>
      <c r="B15" s="87">
        <f t="shared" si="3"/>
        <v>13.013815097000002</v>
      </c>
      <c r="C15" s="71">
        <f t="shared" si="4"/>
        <v>0</v>
      </c>
      <c r="D15" s="71">
        <f t="shared" si="4"/>
        <v>3.5979516760000001</v>
      </c>
      <c r="E15" s="71">
        <f>SUM(F15:J15)</f>
        <v>9.415863421000001</v>
      </c>
      <c r="F15" s="71">
        <f t="shared" si="4"/>
        <v>1.206497562</v>
      </c>
      <c r="G15" s="71">
        <f t="shared" si="4"/>
        <v>0</v>
      </c>
      <c r="H15" s="71">
        <f t="shared" si="4"/>
        <v>0</v>
      </c>
      <c r="I15" s="71">
        <f t="shared" ref="I15" si="8">I23+I30</f>
        <v>5.0245561009999999</v>
      </c>
      <c r="J15" s="71">
        <f t="shared" si="4"/>
        <v>3.1848097580000001</v>
      </c>
      <c r="K15" s="17"/>
      <c r="L15" s="13"/>
      <c r="M15" s="1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9" customFormat="1" ht="12" customHeight="1" x14ac:dyDescent="0.2">
      <c r="A16" s="77" t="s">
        <v>82</v>
      </c>
      <c r="B16" s="96"/>
      <c r="C16" s="96"/>
      <c r="D16" s="96"/>
      <c r="E16" s="96"/>
      <c r="F16" s="96"/>
      <c r="G16" s="96"/>
      <c r="H16" s="96"/>
      <c r="I16" s="96"/>
      <c r="J16" s="97"/>
      <c r="K16" s="17"/>
      <c r="L16" s="13"/>
      <c r="M16" s="1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2" customFormat="1" ht="25.15" customHeight="1" x14ac:dyDescent="0.2">
      <c r="A17" s="65" t="s">
        <v>93</v>
      </c>
      <c r="B17" s="87">
        <f>SUM(B19:B23)</f>
        <v>2447.3759596079999</v>
      </c>
      <c r="C17" s="87">
        <f>SUM(C19:C23)</f>
        <v>194.91923541099999</v>
      </c>
      <c r="D17" s="87">
        <f t="shared" ref="D17:J17" si="9">SUM(D19:D23)</f>
        <v>0.184</v>
      </c>
      <c r="E17" s="87">
        <f t="shared" si="9"/>
        <v>2252.2727241970001</v>
      </c>
      <c r="F17" s="87">
        <f t="shared" si="9"/>
        <v>2146.0582693239999</v>
      </c>
      <c r="G17" s="87">
        <f t="shared" si="9"/>
        <v>58.099378700999999</v>
      </c>
      <c r="H17" s="87">
        <f t="shared" si="9"/>
        <v>12.030864544</v>
      </c>
      <c r="I17" s="87">
        <f t="shared" si="9"/>
        <v>32.326135463</v>
      </c>
      <c r="J17" s="87">
        <f t="shared" si="9"/>
        <v>3.7580761649999999</v>
      </c>
      <c r="K17" s="120"/>
      <c r="L17" s="13"/>
      <c r="M17" s="1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2" customFormat="1" ht="12" customHeight="1" x14ac:dyDescent="0.2">
      <c r="A18" s="76" t="s">
        <v>83</v>
      </c>
      <c r="B18" s="100"/>
      <c r="C18" s="100"/>
      <c r="D18" s="100"/>
      <c r="E18" s="100"/>
      <c r="F18" s="100"/>
      <c r="G18" s="100"/>
      <c r="H18" s="100"/>
      <c r="I18" s="100"/>
      <c r="J18" s="107"/>
      <c r="K18" s="17"/>
      <c r="L18" s="13"/>
      <c r="M18" s="1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9" customFormat="1" ht="12" customHeight="1" x14ac:dyDescent="0.2">
      <c r="A19" s="61" t="s">
        <v>17</v>
      </c>
      <c r="B19" s="87">
        <f>SUM(C19:E19)</f>
        <v>177.99755778599999</v>
      </c>
      <c r="C19" s="71">
        <v>177.99755778599999</v>
      </c>
      <c r="D19" s="71">
        <v>0</v>
      </c>
      <c r="E19" s="71">
        <f>SUM(F19:J19)</f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17"/>
      <c r="L19" s="13"/>
      <c r="M19" s="1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2" customFormat="1" ht="12" customHeight="1" x14ac:dyDescent="0.2">
      <c r="A20" s="61" t="s">
        <v>18</v>
      </c>
      <c r="B20" s="87">
        <f t="shared" ref="B20:B23" si="10">SUM(C20:E20)</f>
        <v>2251.3141157159998</v>
      </c>
      <c r="C20" s="71">
        <v>9.7144219510000003</v>
      </c>
      <c r="D20" s="71">
        <v>0.184</v>
      </c>
      <c r="E20" s="71">
        <f t="shared" ref="E20:E23" si="11">SUM(F20:J20)</f>
        <v>2241.415693765</v>
      </c>
      <c r="F20" s="71">
        <v>2146.011</v>
      </c>
      <c r="G20" s="71">
        <v>53.098700729999997</v>
      </c>
      <c r="H20" s="71">
        <v>9.0308645439999999</v>
      </c>
      <c r="I20" s="71">
        <v>32.326135463</v>
      </c>
      <c r="J20" s="71">
        <v>0.94899302799999996</v>
      </c>
      <c r="K20" s="17"/>
      <c r="L20" s="13"/>
      <c r="M20" s="1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9" customFormat="1" ht="12" customHeight="1" x14ac:dyDescent="0.2">
      <c r="A21" s="61" t="s">
        <v>19</v>
      </c>
      <c r="B21" s="87">
        <f t="shared" si="10"/>
        <v>7.2072556739999998</v>
      </c>
      <c r="C21" s="71">
        <v>7.2072556739999998</v>
      </c>
      <c r="D21" s="71">
        <v>0</v>
      </c>
      <c r="E21" s="71">
        <f t="shared" si="11"/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17"/>
      <c r="L21" s="13"/>
      <c r="M21" s="1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2" customFormat="1" ht="12" customHeight="1" x14ac:dyDescent="0.2">
      <c r="A22" s="61" t="s">
        <v>20</v>
      </c>
      <c r="B22" s="87">
        <f t="shared" si="10"/>
        <v>10.857030432</v>
      </c>
      <c r="C22" s="71">
        <v>0</v>
      </c>
      <c r="D22" s="71">
        <v>0</v>
      </c>
      <c r="E22" s="71">
        <f t="shared" si="11"/>
        <v>10.857030432</v>
      </c>
      <c r="F22" s="71">
        <v>4.7269323999999995E-2</v>
      </c>
      <c r="G22" s="71">
        <v>5.000677971</v>
      </c>
      <c r="H22" s="71">
        <v>3</v>
      </c>
      <c r="I22" s="71">
        <v>0</v>
      </c>
      <c r="J22" s="71">
        <v>2.809083137</v>
      </c>
      <c r="K22" s="17"/>
      <c r="L22" s="13"/>
      <c r="M22" s="1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2" customFormat="1" ht="12" customHeight="1" x14ac:dyDescent="0.2">
      <c r="A23" s="61" t="s">
        <v>21</v>
      </c>
      <c r="B23" s="87">
        <f t="shared" si="10"/>
        <v>0</v>
      </c>
      <c r="C23" s="71">
        <v>0</v>
      </c>
      <c r="D23" s="71">
        <v>0</v>
      </c>
      <c r="E23" s="71">
        <f t="shared" si="11"/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17"/>
      <c r="L23" s="13"/>
      <c r="M23" s="1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9" customFormat="1" ht="24.6" customHeight="1" x14ac:dyDescent="0.2">
      <c r="A24" s="65" t="s">
        <v>94</v>
      </c>
      <c r="B24" s="87">
        <f>SUM(B26:B30)</f>
        <v>1215.3319051729998</v>
      </c>
      <c r="C24" s="87">
        <f t="shared" ref="C24:J24" si="12">SUM(C26:C30)</f>
        <v>560.23633082599997</v>
      </c>
      <c r="D24" s="87">
        <f t="shared" si="12"/>
        <v>133.31889486</v>
      </c>
      <c r="E24" s="87">
        <f t="shared" si="12"/>
        <v>521.77667948700014</v>
      </c>
      <c r="F24" s="87">
        <f t="shared" si="12"/>
        <v>246.647085653</v>
      </c>
      <c r="G24" s="87">
        <f t="shared" si="12"/>
        <v>130.088113263</v>
      </c>
      <c r="H24" s="87">
        <f t="shared" si="12"/>
        <v>15.344906285000002</v>
      </c>
      <c r="I24" s="87">
        <f t="shared" si="12"/>
        <v>80.975050984999996</v>
      </c>
      <c r="J24" s="87">
        <f t="shared" si="12"/>
        <v>48.721523301000005</v>
      </c>
      <c r="K24" s="120"/>
      <c r="L24" s="13"/>
      <c r="M24" s="1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2" customFormat="1" ht="12" customHeight="1" x14ac:dyDescent="0.2">
      <c r="A25" s="76" t="s">
        <v>83</v>
      </c>
      <c r="B25" s="100"/>
      <c r="C25" s="100"/>
      <c r="D25" s="100"/>
      <c r="E25" s="100"/>
      <c r="F25" s="100"/>
      <c r="G25" s="100"/>
      <c r="H25" s="100"/>
      <c r="I25" s="100"/>
      <c r="J25" s="107"/>
      <c r="K25" s="17"/>
      <c r="L25" s="13"/>
      <c r="M25" s="1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2" customFormat="1" ht="12" customHeight="1" x14ac:dyDescent="0.2">
      <c r="A26" s="61" t="s">
        <v>17</v>
      </c>
      <c r="B26" s="87">
        <f>SUM(C26:E26)</f>
        <v>84.386356654999986</v>
      </c>
      <c r="C26" s="71">
        <v>0.22093000000000002</v>
      </c>
      <c r="D26" s="71">
        <v>0</v>
      </c>
      <c r="E26" s="71">
        <f>SUM(F26:J26)</f>
        <v>84.16542665499999</v>
      </c>
      <c r="F26" s="71">
        <v>13.739176408000001</v>
      </c>
      <c r="G26" s="71">
        <v>70.00795346999999</v>
      </c>
      <c r="H26" s="71">
        <v>0.41829677700000001</v>
      </c>
      <c r="I26" s="71">
        <v>0</v>
      </c>
      <c r="J26" s="71">
        <v>0</v>
      </c>
      <c r="K26" s="17"/>
      <c r="L26" s="13"/>
      <c r="M26" s="1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9" customFormat="1" ht="12" customHeight="1" x14ac:dyDescent="0.2">
      <c r="A27" s="61" t="s">
        <v>18</v>
      </c>
      <c r="B27" s="87">
        <f t="shared" ref="B27:B30" si="13">SUM(C27:E27)</f>
        <v>96.430945782999999</v>
      </c>
      <c r="C27" s="71">
        <v>52.437812947999994</v>
      </c>
      <c r="D27" s="71">
        <v>39.824199999999998</v>
      </c>
      <c r="E27" s="71">
        <f t="shared" ref="E27:E30" si="14">SUM(F27:J27)</f>
        <v>4.1689328349999997</v>
      </c>
      <c r="F27" s="71">
        <v>1.1499900000000001</v>
      </c>
      <c r="G27" s="71">
        <v>0</v>
      </c>
      <c r="H27" s="71">
        <v>0</v>
      </c>
      <c r="I27" s="71">
        <v>1.7068767359999999</v>
      </c>
      <c r="J27" s="71">
        <v>1.3120660989999999</v>
      </c>
      <c r="K27" s="17"/>
      <c r="L27" s="13"/>
      <c r="M27" s="13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2" customFormat="1" ht="12" customHeight="1" x14ac:dyDescent="0.2">
      <c r="A28" s="61" t="s">
        <v>19</v>
      </c>
      <c r="B28" s="87">
        <f t="shared" si="13"/>
        <v>177.83499595699999</v>
      </c>
      <c r="C28" s="71">
        <v>177.83499595699999</v>
      </c>
      <c r="D28" s="71">
        <v>0</v>
      </c>
      <c r="E28" s="71">
        <f t="shared" si="14"/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17"/>
      <c r="L28" s="13"/>
      <c r="M28" s="13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9" customFormat="1" ht="12" customHeight="1" x14ac:dyDescent="0.2">
      <c r="A29" s="61" t="s">
        <v>20</v>
      </c>
      <c r="B29" s="87">
        <f t="shared" si="13"/>
        <v>843.66579168099997</v>
      </c>
      <c r="C29" s="71">
        <v>329.74259192099998</v>
      </c>
      <c r="D29" s="71">
        <v>89.896743183999988</v>
      </c>
      <c r="E29" s="71">
        <f t="shared" si="14"/>
        <v>424.02645657600004</v>
      </c>
      <c r="F29" s="71">
        <v>230.551421683</v>
      </c>
      <c r="G29" s="71">
        <v>60.080159793</v>
      </c>
      <c r="H29" s="71">
        <v>14.926609508000002</v>
      </c>
      <c r="I29" s="71">
        <v>74.243618147999996</v>
      </c>
      <c r="J29" s="71">
        <v>44.224647444000006</v>
      </c>
      <c r="K29" s="17"/>
      <c r="L29" s="13"/>
      <c r="M29" s="13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9" customFormat="1" ht="12" customHeight="1" x14ac:dyDescent="0.2">
      <c r="A30" s="61" t="s">
        <v>21</v>
      </c>
      <c r="B30" s="87">
        <f t="shared" si="13"/>
        <v>13.013815097000002</v>
      </c>
      <c r="C30" s="71">
        <v>0</v>
      </c>
      <c r="D30" s="71">
        <v>3.5979516760000001</v>
      </c>
      <c r="E30" s="71">
        <f t="shared" si="14"/>
        <v>9.415863421000001</v>
      </c>
      <c r="F30" s="71">
        <v>1.206497562</v>
      </c>
      <c r="G30" s="71">
        <v>0</v>
      </c>
      <c r="H30" s="71">
        <v>0</v>
      </c>
      <c r="I30" s="71">
        <v>5.0245561009999999</v>
      </c>
      <c r="J30" s="71">
        <v>3.1848097580000001</v>
      </c>
      <c r="K30" s="17"/>
      <c r="L30" s="13"/>
      <c r="M30" s="13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2" spans="1:47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</row>
    <row r="33" spans="1:10" x14ac:dyDescent="0.2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</sheetData>
  <mergeCells count="10">
    <mergeCell ref="A32:J33"/>
    <mergeCell ref="C6:C8"/>
    <mergeCell ref="A2:J2"/>
    <mergeCell ref="D6:D8"/>
    <mergeCell ref="E6:J6"/>
    <mergeCell ref="B5:B8"/>
    <mergeCell ref="E7:E8"/>
    <mergeCell ref="F7:J7"/>
    <mergeCell ref="A4:A8"/>
    <mergeCell ref="C4:J5"/>
  </mergeCells>
  <phoneticPr fontId="2" type="noConversion"/>
  <conditionalFormatting sqref="B9">
    <cfRule type="cellIs" dxfId="39" priority="1" operator="equal">
      <formula>0</formula>
    </cfRule>
  </conditionalFormatting>
  <printOptions horizontalCentered="1" verticalCentered="1"/>
  <pageMargins left="0.15748031496062992" right="0.15748031496062992" top="0.23622047244094491" bottom="0.1574803149606299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Zeros="0" view="pageBreakPreview" zoomScale="115" zoomScaleNormal="85" zoomScaleSheetLayoutView="115" workbookViewId="0">
      <selection activeCell="E18" sqref="E18"/>
    </sheetView>
  </sheetViews>
  <sheetFormatPr defaultColWidth="9.140625" defaultRowHeight="12.75" x14ac:dyDescent="0.2"/>
  <cols>
    <col min="1" max="1" width="28" style="5" customWidth="1"/>
    <col min="2" max="2" width="14.28515625" style="5" customWidth="1"/>
    <col min="3" max="7" width="22.140625" style="5" customWidth="1"/>
    <col min="8" max="16384" width="9.140625" style="5"/>
  </cols>
  <sheetData>
    <row r="1" spans="1:24" x14ac:dyDescent="0.2">
      <c r="D1" s="30"/>
      <c r="G1" s="29"/>
    </row>
    <row r="2" spans="1:24" s="48" customFormat="1" ht="29.25" customHeight="1" x14ac:dyDescent="0.25">
      <c r="A2" s="155" t="s">
        <v>118</v>
      </c>
      <c r="B2" s="155"/>
      <c r="C2" s="155"/>
      <c r="D2" s="155"/>
      <c r="E2" s="155"/>
      <c r="F2" s="155"/>
      <c r="G2" s="15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x14ac:dyDescent="0.2">
      <c r="G3" s="18" t="s">
        <v>51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2" customHeight="1" x14ac:dyDescent="0.2">
      <c r="A4" s="156"/>
      <c r="B4" s="73" t="s">
        <v>52</v>
      </c>
      <c r="C4" s="157" t="s">
        <v>54</v>
      </c>
      <c r="D4" s="158"/>
      <c r="E4" s="158"/>
      <c r="F4" s="158"/>
      <c r="G4" s="15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2" customHeight="1" x14ac:dyDescent="0.2">
      <c r="A5" s="156"/>
      <c r="B5" s="163" t="s">
        <v>119</v>
      </c>
      <c r="C5" s="160"/>
      <c r="D5" s="161"/>
      <c r="E5" s="161"/>
      <c r="F5" s="161"/>
      <c r="G5" s="162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2" customHeight="1" x14ac:dyDescent="0.2">
      <c r="A6" s="156"/>
      <c r="B6" s="164"/>
      <c r="C6" s="66" t="s">
        <v>17</v>
      </c>
      <c r="D6" s="66" t="s">
        <v>18</v>
      </c>
      <c r="E6" s="66" t="s">
        <v>53</v>
      </c>
      <c r="F6" s="66" t="s">
        <v>20</v>
      </c>
      <c r="G6" s="66" t="s">
        <v>21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" customHeight="1" x14ac:dyDescent="0.2">
      <c r="A7" s="55" t="s">
        <v>9</v>
      </c>
      <c r="B7" s="87">
        <f>SUM(B9:B12)</f>
        <v>3662.7078647809999</v>
      </c>
      <c r="C7" s="87">
        <f>SUM(C9:C12)</f>
        <v>262.383914441</v>
      </c>
      <c r="D7" s="87">
        <f t="shared" ref="D7:G7" si="0">SUM(D9:D12)</f>
        <v>2347.7450614989998</v>
      </c>
      <c r="E7" s="87">
        <f t="shared" si="0"/>
        <v>185.042251631</v>
      </c>
      <c r="F7" s="87">
        <f t="shared" si="0"/>
        <v>854.52282211299985</v>
      </c>
      <c r="G7" s="87">
        <f t="shared" si="0"/>
        <v>13.013815097000002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s="42" customFormat="1" ht="12" customHeight="1" x14ac:dyDescent="0.2">
      <c r="A8" s="67" t="s">
        <v>10</v>
      </c>
      <c r="B8" s="91"/>
      <c r="C8" s="91"/>
      <c r="D8" s="91"/>
      <c r="E8" s="91"/>
      <c r="F8" s="91"/>
      <c r="G8" s="92"/>
      <c r="H8" s="5"/>
      <c r="I8" s="5"/>
      <c r="J8" s="5"/>
      <c r="K8" s="5"/>
      <c r="L8" s="5"/>
      <c r="M8" s="5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2" customHeight="1" x14ac:dyDescent="0.2">
      <c r="A9" s="56" t="s">
        <v>11</v>
      </c>
      <c r="B9" s="87">
        <f>SUM(C9:G9)</f>
        <v>356.95607551899991</v>
      </c>
      <c r="C9" s="71">
        <f>C16+C22</f>
        <v>0</v>
      </c>
      <c r="D9" s="71">
        <f t="shared" ref="D9:G9" si="1">D16+D22</f>
        <v>30.793316885999999</v>
      </c>
      <c r="E9" s="71">
        <f t="shared" si="1"/>
        <v>0</v>
      </c>
      <c r="F9" s="71">
        <f t="shared" si="1"/>
        <v>319.31070253199988</v>
      </c>
      <c r="G9" s="71">
        <f t="shared" si="1"/>
        <v>6.8520561010000005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42" customFormat="1" ht="12" customHeight="1" x14ac:dyDescent="0.2">
      <c r="A10" s="57" t="s">
        <v>12</v>
      </c>
      <c r="B10" s="87">
        <f t="shared" ref="B10:B12" si="2">SUM(C10:G10)</f>
        <v>2550.7058489639999</v>
      </c>
      <c r="C10" s="71">
        <f t="shared" ref="C10:G12" si="3">C17+C23</f>
        <v>25.866821255999998</v>
      </c>
      <c r="D10" s="71">
        <f t="shared" si="3"/>
        <v>2235.1948655159999</v>
      </c>
      <c r="E10" s="71">
        <f t="shared" si="3"/>
        <v>1.941255674</v>
      </c>
      <c r="F10" s="71">
        <f t="shared" si="3"/>
        <v>284.52384517599995</v>
      </c>
      <c r="G10" s="71">
        <f t="shared" si="3"/>
        <v>3.1790613420000002</v>
      </c>
      <c r="H10" s="5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2" customHeight="1" x14ac:dyDescent="0.2">
      <c r="A11" s="57" t="s">
        <v>13</v>
      </c>
      <c r="B11" s="87">
        <f t="shared" si="2"/>
        <v>153.10951784800005</v>
      </c>
      <c r="C11" s="71">
        <f t="shared" si="3"/>
        <v>28.048093184999999</v>
      </c>
      <c r="D11" s="71">
        <f t="shared" si="3"/>
        <v>14.601422018000001</v>
      </c>
      <c r="E11" s="71">
        <f t="shared" si="3"/>
        <v>5.266</v>
      </c>
      <c r="F11" s="71">
        <f t="shared" si="3"/>
        <v>104.41960255300005</v>
      </c>
      <c r="G11" s="71">
        <f t="shared" si="3"/>
        <v>0.77440009200000004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s="42" customFormat="1" ht="12" customHeight="1" x14ac:dyDescent="0.2">
      <c r="A12" s="58" t="s">
        <v>14</v>
      </c>
      <c r="B12" s="87">
        <f t="shared" si="2"/>
        <v>601.9364224499999</v>
      </c>
      <c r="C12" s="71">
        <f t="shared" si="3"/>
        <v>208.46899999999999</v>
      </c>
      <c r="D12" s="71">
        <f t="shared" si="3"/>
        <v>67.155457079000001</v>
      </c>
      <c r="E12" s="71">
        <f t="shared" si="3"/>
        <v>177.83499595699999</v>
      </c>
      <c r="F12" s="71">
        <f t="shared" si="3"/>
        <v>146.26867185199998</v>
      </c>
      <c r="G12" s="71">
        <f t="shared" si="3"/>
        <v>2.2082975620000003</v>
      </c>
      <c r="H12" s="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s="15" customFormat="1" ht="12" customHeight="1" x14ac:dyDescent="0.2">
      <c r="A13" s="77" t="s">
        <v>82</v>
      </c>
      <c r="B13" s="93"/>
      <c r="C13" s="93"/>
      <c r="D13" s="93"/>
      <c r="E13" s="93"/>
      <c r="F13" s="93"/>
      <c r="G13" s="94"/>
      <c r="H13" s="5"/>
      <c r="I13" s="41"/>
      <c r="J13" s="21"/>
      <c r="K13" s="21"/>
      <c r="L13" s="21"/>
      <c r="M13" s="2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5.9" customHeight="1" x14ac:dyDescent="0.2">
      <c r="A14" s="65" t="s">
        <v>93</v>
      </c>
      <c r="B14" s="87">
        <f>SUM(B16:B19)</f>
        <v>2447.3759596079999</v>
      </c>
      <c r="C14" s="87">
        <f>SUM(C16:C19)</f>
        <v>177.99755778600002</v>
      </c>
      <c r="D14" s="87">
        <f t="shared" ref="D14:G14" si="4">SUM(D16:D19)</f>
        <v>2251.3141157160003</v>
      </c>
      <c r="E14" s="87">
        <f t="shared" si="4"/>
        <v>7.2072556739999998</v>
      </c>
      <c r="F14" s="87">
        <f t="shared" si="4"/>
        <v>10.857030432</v>
      </c>
      <c r="G14" s="87">
        <f t="shared" si="4"/>
        <v>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42" customFormat="1" ht="12" customHeight="1" x14ac:dyDescent="0.2">
      <c r="A15" s="70" t="s">
        <v>10</v>
      </c>
      <c r="B15" s="91"/>
      <c r="C15" s="91"/>
      <c r="D15" s="91"/>
      <c r="E15" s="91"/>
      <c r="F15" s="91"/>
      <c r="G15" s="92"/>
      <c r="H15" s="5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" customHeight="1" x14ac:dyDescent="0.2">
      <c r="A16" s="56" t="s">
        <v>11</v>
      </c>
      <c r="B16" s="87">
        <f>SUM(C16:G16)</f>
        <v>28.058580405999997</v>
      </c>
      <c r="C16" s="71">
        <v>0</v>
      </c>
      <c r="D16" s="71">
        <v>27.274384050999998</v>
      </c>
      <c r="E16" s="71">
        <v>0</v>
      </c>
      <c r="F16" s="71">
        <v>0.78419635499999996</v>
      </c>
      <c r="G16" s="71">
        <v>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" customHeight="1" x14ac:dyDescent="0.2">
      <c r="A17" s="57" t="s">
        <v>12</v>
      </c>
      <c r="B17" s="87">
        <f t="shared" ref="B17:B19" si="5">SUM(C17:G17)</f>
        <v>2227.4740094619997</v>
      </c>
      <c r="C17" s="71">
        <v>23.327867785999999</v>
      </c>
      <c r="D17" s="71">
        <v>2195.231951925</v>
      </c>
      <c r="E17" s="71">
        <v>1.941255674</v>
      </c>
      <c r="F17" s="71">
        <v>6.9729340770000006</v>
      </c>
      <c r="G17" s="71">
        <v>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s="42" customFormat="1" ht="12" customHeight="1" x14ac:dyDescent="0.2">
      <c r="A18" s="57" t="s">
        <v>13</v>
      </c>
      <c r="B18" s="87">
        <f t="shared" si="5"/>
        <v>34.870156193</v>
      </c>
      <c r="C18" s="71">
        <v>13.669690000000001</v>
      </c>
      <c r="D18" s="71">
        <v>12.934466193</v>
      </c>
      <c r="E18" s="71">
        <v>5.266</v>
      </c>
      <c r="F18" s="71">
        <v>3</v>
      </c>
      <c r="G18" s="71">
        <v>0</v>
      </c>
      <c r="H18" s="5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" customHeight="1" x14ac:dyDescent="0.2">
      <c r="A19" s="58" t="s">
        <v>14</v>
      </c>
      <c r="B19" s="87">
        <f t="shared" si="5"/>
        <v>156.973213547</v>
      </c>
      <c r="C19" s="71">
        <v>141</v>
      </c>
      <c r="D19" s="71">
        <v>15.873313547</v>
      </c>
      <c r="E19" s="71">
        <v>0</v>
      </c>
      <c r="F19" s="71">
        <v>9.9900000000000003E-2</v>
      </c>
      <c r="G19" s="71"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s="42" customFormat="1" ht="25.15" customHeight="1" x14ac:dyDescent="0.2">
      <c r="A20" s="65" t="s">
        <v>94</v>
      </c>
      <c r="B20" s="87">
        <f>SUM(B22:B25)</f>
        <v>1215.3319051729998</v>
      </c>
      <c r="C20" s="87">
        <f>SUM(C22:C25)</f>
        <v>84.386356654999986</v>
      </c>
      <c r="D20" s="87">
        <f t="shared" ref="D20:G20" si="6">SUM(D22:D25)</f>
        <v>96.430945782999999</v>
      </c>
      <c r="E20" s="87">
        <f t="shared" si="6"/>
        <v>177.83499595699999</v>
      </c>
      <c r="F20" s="87">
        <f t="shared" si="6"/>
        <v>843.66579168099975</v>
      </c>
      <c r="G20" s="87">
        <f t="shared" si="6"/>
        <v>13.013815097000002</v>
      </c>
      <c r="H20" s="5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s="42" customFormat="1" ht="12" customHeight="1" x14ac:dyDescent="0.2">
      <c r="A21" s="70" t="s">
        <v>10</v>
      </c>
      <c r="B21" s="91"/>
      <c r="C21" s="91"/>
      <c r="D21" s="91"/>
      <c r="E21" s="91"/>
      <c r="F21" s="91"/>
      <c r="G21" s="92"/>
      <c r="H21" s="5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" customHeight="1" x14ac:dyDescent="0.2">
      <c r="A22" s="56" t="s">
        <v>11</v>
      </c>
      <c r="B22" s="87">
        <f>SUM(C22:G22)</f>
        <v>328.89749511299988</v>
      </c>
      <c r="C22" s="71">
        <v>0</v>
      </c>
      <c r="D22" s="71">
        <v>3.5189328349999993</v>
      </c>
      <c r="E22" s="71">
        <v>0</v>
      </c>
      <c r="F22" s="71">
        <v>318.52650617699987</v>
      </c>
      <c r="G22" s="71">
        <v>6.8520561010000005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s="42" customFormat="1" ht="12" customHeight="1" x14ac:dyDescent="0.2">
      <c r="A23" s="61" t="s">
        <v>12</v>
      </c>
      <c r="B23" s="87">
        <f t="shared" ref="B23:B25" si="7">SUM(C23:G23)</f>
        <v>323.23183950199996</v>
      </c>
      <c r="C23" s="71">
        <v>2.53895347</v>
      </c>
      <c r="D23" s="71">
        <v>39.962913590999996</v>
      </c>
      <c r="E23" s="71">
        <v>0</v>
      </c>
      <c r="F23" s="71">
        <v>277.55091109899996</v>
      </c>
      <c r="G23" s="71">
        <v>3.1790613420000002</v>
      </c>
      <c r="H23" s="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" customHeight="1" x14ac:dyDescent="0.2">
      <c r="A24" s="61" t="s">
        <v>13</v>
      </c>
      <c r="B24" s="87">
        <f t="shared" si="7"/>
        <v>118.23936165500004</v>
      </c>
      <c r="C24" s="71">
        <v>14.378403185</v>
      </c>
      <c r="D24" s="71">
        <v>1.6669558250000001</v>
      </c>
      <c r="E24" s="71">
        <v>0</v>
      </c>
      <c r="F24" s="71">
        <v>101.41960255300005</v>
      </c>
      <c r="G24" s="71">
        <v>0.77440009200000004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s="42" customFormat="1" ht="12" customHeight="1" x14ac:dyDescent="0.2">
      <c r="A25" s="62" t="s">
        <v>14</v>
      </c>
      <c r="B25" s="87">
        <f t="shared" si="7"/>
        <v>444.9632089029999</v>
      </c>
      <c r="C25" s="71">
        <v>67.468999999999994</v>
      </c>
      <c r="D25" s="71">
        <v>51.282143531999999</v>
      </c>
      <c r="E25" s="71">
        <v>177.83499595699999</v>
      </c>
      <c r="F25" s="71">
        <v>146.16877185199999</v>
      </c>
      <c r="G25" s="71">
        <v>2.2082975620000003</v>
      </c>
      <c r="H25" s="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x14ac:dyDescent="0.2">
      <c r="B26" s="37"/>
      <c r="C26" s="37"/>
      <c r="D26" s="37"/>
      <c r="E26" s="37"/>
      <c r="F26" s="37"/>
      <c r="G26" s="37"/>
      <c r="H26" s="37"/>
      <c r="I26" s="43"/>
      <c r="J26" s="43"/>
      <c r="K26" s="43"/>
      <c r="L26" s="43"/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3.15" customHeight="1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37"/>
      <c r="M27" s="37"/>
      <c r="N27" s="37"/>
      <c r="O27" s="37"/>
    </row>
    <row r="28" spans="1:24" ht="12" customHeight="1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37"/>
      <c r="M28" s="37"/>
      <c r="N28" s="37"/>
      <c r="O28" s="37"/>
    </row>
    <row r="30" spans="1:24" x14ac:dyDescent="0.2">
      <c r="A30" s="81"/>
      <c r="B30" s="1"/>
    </row>
    <row r="31" spans="1:24" x14ac:dyDescent="0.2">
      <c r="A31" s="81"/>
      <c r="B31" s="1"/>
    </row>
    <row r="32" spans="1:24" x14ac:dyDescent="0.2">
      <c r="A32" s="81"/>
      <c r="B32" s="4"/>
    </row>
  </sheetData>
  <mergeCells count="4">
    <mergeCell ref="A2:G2"/>
    <mergeCell ref="A4:A6"/>
    <mergeCell ref="C4:G5"/>
    <mergeCell ref="B5:B6"/>
  </mergeCells>
  <phoneticPr fontId="2" type="noConversion"/>
  <conditionalFormatting sqref="B7:G7">
    <cfRule type="cellIs" dxfId="38" priority="1" stopIfTrue="1" operator="equal">
      <formula>0</formula>
    </cfRule>
  </conditionalFormatting>
  <printOptions horizontalCentered="1" verticalCentered="1"/>
  <pageMargins left="0.15748031496062992" right="0.15748031496062992" top="0.43307086614173229" bottom="0.15748031496062992" header="0.51181102362204722" footer="0.51181102362204722"/>
  <pageSetup paperSize="9" scale="8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Zeros="0" view="pageBreakPreview" zoomScale="130" zoomScaleNormal="85" zoomScaleSheetLayoutView="130" workbookViewId="0">
      <selection activeCell="B22" sqref="B22"/>
    </sheetView>
  </sheetViews>
  <sheetFormatPr defaultColWidth="9.140625" defaultRowHeight="12.75" x14ac:dyDescent="0.2"/>
  <cols>
    <col min="1" max="1" width="33" style="4" customWidth="1"/>
    <col min="2" max="2" width="27.5703125" style="4" customWidth="1"/>
    <col min="3" max="3" width="20" style="8" customWidth="1"/>
    <col min="4" max="4" width="23.7109375" style="8" customWidth="1"/>
    <col min="5" max="5" width="17.7109375" style="4" customWidth="1"/>
    <col min="6" max="6" width="16.140625" style="4" customWidth="1"/>
    <col min="7" max="16384" width="9.140625" style="4"/>
  </cols>
  <sheetData>
    <row r="1" spans="1:4" x14ac:dyDescent="0.2">
      <c r="A1" s="22"/>
    </row>
    <row r="2" spans="1:4" s="47" customFormat="1" ht="57.6" customHeight="1" x14ac:dyDescent="0.25">
      <c r="A2" s="165" t="s">
        <v>120</v>
      </c>
      <c r="B2" s="165"/>
      <c r="C2" s="124"/>
      <c r="D2" s="124"/>
    </row>
    <row r="3" spans="1:4" x14ac:dyDescent="0.2">
      <c r="A3" s="8"/>
      <c r="B3" s="18" t="s">
        <v>51</v>
      </c>
    </row>
    <row r="4" spans="1:4" ht="12" customHeight="1" x14ac:dyDescent="0.2">
      <c r="A4" s="156"/>
      <c r="B4" s="121" t="s">
        <v>52</v>
      </c>
    </row>
    <row r="5" spans="1:4" ht="12" customHeight="1" x14ac:dyDescent="0.2">
      <c r="A5" s="156"/>
      <c r="B5" s="166" t="s">
        <v>111</v>
      </c>
    </row>
    <row r="6" spans="1:4" ht="12" customHeight="1" x14ac:dyDescent="0.2">
      <c r="A6" s="156"/>
      <c r="B6" s="167"/>
    </row>
    <row r="7" spans="1:4" ht="12" customHeight="1" x14ac:dyDescent="0.2">
      <c r="A7" s="55" t="s">
        <v>9</v>
      </c>
      <c r="B7" s="123">
        <f>SUM(B9:B47)</f>
        <v>3662.707864780999</v>
      </c>
    </row>
    <row r="8" spans="1:4" ht="12" customHeight="1" x14ac:dyDescent="0.2">
      <c r="A8" s="130" t="s">
        <v>84</v>
      </c>
      <c r="B8" s="131"/>
    </row>
    <row r="9" spans="1:4" ht="12" customHeight="1" x14ac:dyDescent="0.2">
      <c r="A9" s="78" t="s">
        <v>122</v>
      </c>
      <c r="B9" s="133">
        <v>0.11</v>
      </c>
      <c r="C9" s="125"/>
      <c r="D9" s="126"/>
    </row>
    <row r="10" spans="1:4" ht="12" customHeight="1" x14ac:dyDescent="0.2">
      <c r="A10" s="80" t="s">
        <v>70</v>
      </c>
      <c r="B10" s="116">
        <v>0.60394999999999999</v>
      </c>
      <c r="C10" s="125"/>
      <c r="D10" s="127"/>
    </row>
    <row r="11" spans="1:4" ht="12" customHeight="1" x14ac:dyDescent="0.2">
      <c r="A11" s="80" t="s">
        <v>71</v>
      </c>
      <c r="B11" s="133">
        <v>12.153001797000002</v>
      </c>
      <c r="C11" s="125"/>
      <c r="D11" s="127"/>
    </row>
    <row r="12" spans="1:4" ht="12" customHeight="1" x14ac:dyDescent="0.2">
      <c r="A12" s="80" t="s">
        <v>72</v>
      </c>
      <c r="B12" s="116">
        <v>206.248216517</v>
      </c>
      <c r="C12" s="125"/>
      <c r="D12" s="127"/>
    </row>
    <row r="13" spans="1:4" ht="12" customHeight="1" x14ac:dyDescent="0.2">
      <c r="A13" s="80" t="s">
        <v>126</v>
      </c>
      <c r="B13" s="127">
        <v>40</v>
      </c>
      <c r="C13" s="125"/>
      <c r="D13" s="127"/>
    </row>
    <row r="14" spans="1:4" ht="12" customHeight="1" x14ac:dyDescent="0.2">
      <c r="A14" s="80" t="s">
        <v>60</v>
      </c>
      <c r="B14" s="127">
        <v>60.316754093999997</v>
      </c>
      <c r="C14" s="125"/>
      <c r="D14" s="127"/>
    </row>
    <row r="15" spans="1:4" x14ac:dyDescent="0.2">
      <c r="A15" s="80" t="s">
        <v>100</v>
      </c>
      <c r="B15" s="116">
        <v>0.53021911600000005</v>
      </c>
      <c r="C15" s="125"/>
      <c r="D15" s="127"/>
    </row>
    <row r="16" spans="1:4" x14ac:dyDescent="0.2">
      <c r="A16" s="80" t="s">
        <v>61</v>
      </c>
      <c r="B16" s="116">
        <v>9.3301100000000012</v>
      </c>
      <c r="C16" s="125"/>
      <c r="D16" s="127"/>
    </row>
    <row r="17" spans="1:4" x14ac:dyDescent="0.2">
      <c r="A17" s="80" t="s">
        <v>55</v>
      </c>
      <c r="B17" s="116">
        <v>30.543804305000002</v>
      </c>
      <c r="C17" s="125"/>
      <c r="D17" s="127"/>
    </row>
    <row r="18" spans="1:4" x14ac:dyDescent="0.2">
      <c r="A18" s="80" t="s">
        <v>107</v>
      </c>
      <c r="B18" s="116">
        <v>51.960000000000008</v>
      </c>
      <c r="C18" s="125"/>
      <c r="D18" s="127"/>
    </row>
    <row r="19" spans="1:4" x14ac:dyDescent="0.2">
      <c r="A19" s="80" t="s">
        <v>62</v>
      </c>
      <c r="B19" s="116">
        <v>1.7648899999999998</v>
      </c>
      <c r="C19" s="125"/>
      <c r="D19" s="127"/>
    </row>
    <row r="20" spans="1:4" x14ac:dyDescent="0.2">
      <c r="A20" s="80" t="s">
        <v>123</v>
      </c>
      <c r="B20" s="116">
        <v>0.6</v>
      </c>
      <c r="C20" s="125"/>
      <c r="D20" s="127"/>
    </row>
    <row r="21" spans="1:4" x14ac:dyDescent="0.2">
      <c r="A21" s="115" t="s">
        <v>105</v>
      </c>
      <c r="B21" s="117">
        <v>5.2389999999999999E-2</v>
      </c>
      <c r="C21" s="125"/>
      <c r="D21" s="127"/>
    </row>
    <row r="22" spans="1:4" x14ac:dyDescent="0.2">
      <c r="A22" s="78" t="s">
        <v>95</v>
      </c>
      <c r="B22" s="116">
        <v>0.23367905</v>
      </c>
      <c r="C22" s="125"/>
      <c r="D22" s="127"/>
    </row>
    <row r="23" spans="1:4" x14ac:dyDescent="0.2">
      <c r="A23" s="115" t="s">
        <v>101</v>
      </c>
      <c r="B23" s="116">
        <v>75</v>
      </c>
      <c r="C23" s="125"/>
      <c r="D23" s="127"/>
    </row>
    <row r="24" spans="1:4" x14ac:dyDescent="0.2">
      <c r="A24" s="115" t="s">
        <v>106</v>
      </c>
      <c r="B24" s="116">
        <v>0.10153</v>
      </c>
      <c r="C24" s="125"/>
      <c r="D24" s="127"/>
    </row>
    <row r="25" spans="1:4" x14ac:dyDescent="0.2">
      <c r="A25" s="80" t="s">
        <v>66</v>
      </c>
      <c r="B25" s="116">
        <v>25.229800391000001</v>
      </c>
      <c r="C25" s="125"/>
      <c r="D25" s="127"/>
    </row>
    <row r="26" spans="1:4" x14ac:dyDescent="0.2">
      <c r="A26" s="80" t="s">
        <v>127</v>
      </c>
      <c r="B26" s="116">
        <v>1.0018</v>
      </c>
      <c r="C26" s="125"/>
      <c r="D26" s="127"/>
    </row>
    <row r="27" spans="1:4" x14ac:dyDescent="0.2">
      <c r="A27" s="80" t="s">
        <v>102</v>
      </c>
      <c r="B27" s="116">
        <v>0.15051057100000001</v>
      </c>
      <c r="C27" s="125"/>
      <c r="D27" s="127"/>
    </row>
    <row r="28" spans="1:4" x14ac:dyDescent="0.2">
      <c r="A28" s="80" t="s">
        <v>68</v>
      </c>
      <c r="B28" s="116">
        <v>90.625789374999997</v>
      </c>
      <c r="C28" s="125"/>
      <c r="D28" s="127"/>
    </row>
    <row r="29" spans="1:4" x14ac:dyDescent="0.2">
      <c r="A29" s="78" t="s">
        <v>96</v>
      </c>
      <c r="B29" s="116">
        <v>13.589909230000002</v>
      </c>
      <c r="C29" s="125"/>
      <c r="D29" s="127"/>
    </row>
    <row r="30" spans="1:4" x14ac:dyDescent="0.2">
      <c r="A30" s="80" t="s">
        <v>67</v>
      </c>
      <c r="B30" s="116">
        <v>0.78853341399999999</v>
      </c>
      <c r="C30" s="125"/>
      <c r="D30" s="127"/>
    </row>
    <row r="31" spans="1:4" x14ac:dyDescent="0.2">
      <c r="A31" s="78" t="s">
        <v>56</v>
      </c>
      <c r="B31" s="116">
        <v>129.11117891200001</v>
      </c>
      <c r="C31" s="125"/>
      <c r="D31" s="127"/>
    </row>
    <row r="32" spans="1:4" x14ac:dyDescent="0.2">
      <c r="A32" s="115" t="s">
        <v>103</v>
      </c>
      <c r="B32" s="117"/>
      <c r="C32" s="125"/>
      <c r="D32" s="127"/>
    </row>
    <row r="33" spans="1:4" x14ac:dyDescent="0.2">
      <c r="A33" s="80" t="s">
        <v>73</v>
      </c>
      <c r="B33" s="116">
        <v>10.254135463000001</v>
      </c>
      <c r="C33" s="125"/>
      <c r="D33" s="127"/>
    </row>
    <row r="34" spans="1:4" x14ac:dyDescent="0.2">
      <c r="A34" s="80" t="s">
        <v>57</v>
      </c>
      <c r="B34" s="116">
        <v>29.076412426000001</v>
      </c>
      <c r="C34" s="125"/>
      <c r="D34" s="127"/>
    </row>
    <row r="35" spans="1:4" x14ac:dyDescent="0.2">
      <c r="A35" s="115" t="s">
        <v>104</v>
      </c>
      <c r="B35" s="116">
        <v>4.7269323999999995E-2</v>
      </c>
      <c r="C35" s="125"/>
      <c r="D35" s="127"/>
    </row>
    <row r="36" spans="1:4" x14ac:dyDescent="0.2">
      <c r="A36" s="115" t="s">
        <v>124</v>
      </c>
      <c r="B36" s="116">
        <v>26.675690590999999</v>
      </c>
      <c r="C36" s="125"/>
      <c r="D36" s="127"/>
    </row>
    <row r="37" spans="1:4" x14ac:dyDescent="0.2">
      <c r="A37" s="80" t="s">
        <v>63</v>
      </c>
      <c r="B37" s="116">
        <v>2341.1114171220001</v>
      </c>
      <c r="C37" s="125"/>
      <c r="D37" s="127"/>
    </row>
    <row r="38" spans="1:4" x14ac:dyDescent="0.2">
      <c r="A38" s="80" t="s">
        <v>128</v>
      </c>
      <c r="B38" s="116">
        <v>0.36174000000000001</v>
      </c>
      <c r="C38" s="125"/>
      <c r="D38" s="127"/>
    </row>
    <row r="39" spans="1:4" x14ac:dyDescent="0.2">
      <c r="A39" s="80" t="s">
        <v>58</v>
      </c>
      <c r="B39" s="116">
        <v>87.056761513999987</v>
      </c>
      <c r="C39" s="125"/>
      <c r="D39" s="127"/>
    </row>
    <row r="40" spans="1:4" x14ac:dyDescent="0.2">
      <c r="A40" s="80" t="s">
        <v>64</v>
      </c>
      <c r="B40" s="116">
        <v>140.03724231199999</v>
      </c>
      <c r="C40" s="125"/>
      <c r="D40" s="127"/>
    </row>
    <row r="41" spans="1:4" x14ac:dyDescent="0.2">
      <c r="A41" s="80" t="s">
        <v>97</v>
      </c>
      <c r="B41" s="116">
        <v>6.9701393349999998</v>
      </c>
      <c r="C41" s="125"/>
      <c r="D41" s="127"/>
    </row>
    <row r="42" spans="1:4" x14ac:dyDescent="0.2">
      <c r="A42" s="80" t="s">
        <v>59</v>
      </c>
      <c r="B42" s="116">
        <v>50.393915628999999</v>
      </c>
      <c r="C42" s="125"/>
      <c r="D42" s="127"/>
    </row>
    <row r="43" spans="1:4" x14ac:dyDescent="0.2">
      <c r="A43" s="78" t="s">
        <v>98</v>
      </c>
      <c r="B43" s="116">
        <v>19.747951423</v>
      </c>
      <c r="C43" s="125"/>
      <c r="D43" s="127"/>
    </row>
    <row r="44" spans="1:4" x14ac:dyDescent="0.2">
      <c r="A44" s="80" t="s">
        <v>65</v>
      </c>
      <c r="B44" s="116">
        <v>185.04225163099997</v>
      </c>
      <c r="D44" s="128"/>
    </row>
    <row r="45" spans="1:4" x14ac:dyDescent="0.2">
      <c r="A45" s="80" t="s">
        <v>108</v>
      </c>
      <c r="B45" s="117">
        <v>5.5612306020000002</v>
      </c>
      <c r="D45" s="128"/>
    </row>
    <row r="46" spans="1:4" x14ac:dyDescent="0.2">
      <c r="A46" s="80" t="s">
        <v>125</v>
      </c>
      <c r="B46" s="116">
        <v>1.0670276240000001</v>
      </c>
      <c r="D46" s="128"/>
    </row>
    <row r="47" spans="1:4" x14ac:dyDescent="0.2">
      <c r="A47" s="78" t="s">
        <v>87</v>
      </c>
      <c r="B47" s="116">
        <v>9.2586130130000015</v>
      </c>
      <c r="D47" s="128"/>
    </row>
    <row r="48" spans="1:4" x14ac:dyDescent="0.2">
      <c r="A48" s="125"/>
      <c r="B48" s="128"/>
    </row>
    <row r="49" spans="1:9" x14ac:dyDescent="0.2">
      <c r="A49" s="125"/>
      <c r="B49" s="128"/>
    </row>
    <row r="50" spans="1:9" s="1" customFormat="1" x14ac:dyDescent="0.2">
      <c r="A50" s="81"/>
      <c r="B50"/>
      <c r="C50" s="129"/>
      <c r="D50" s="129"/>
      <c r="E50"/>
      <c r="F50"/>
      <c r="G50"/>
      <c r="H50"/>
      <c r="I50"/>
    </row>
    <row r="51" spans="1:9" s="1" customFormat="1" x14ac:dyDescent="0.2">
      <c r="A51" s="81"/>
      <c r="B51"/>
      <c r="C51" s="129"/>
      <c r="D51" s="129"/>
      <c r="E51"/>
      <c r="F51"/>
      <c r="G51"/>
      <c r="H51"/>
      <c r="I51"/>
    </row>
    <row r="52" spans="1:9" x14ac:dyDescent="0.2">
      <c r="A52" s="81"/>
      <c r="B52"/>
      <c r="C52" s="129"/>
      <c r="D52" s="129"/>
      <c r="E52"/>
      <c r="F52"/>
      <c r="G52"/>
      <c r="H52"/>
      <c r="I52"/>
    </row>
    <row r="53" spans="1:9" x14ac:dyDescent="0.2">
      <c r="A53" s="81"/>
    </row>
    <row r="55" spans="1:9" x14ac:dyDescent="0.2">
      <c r="A55" s="10"/>
    </row>
  </sheetData>
  <mergeCells count="3">
    <mergeCell ref="A2:B2"/>
    <mergeCell ref="A4:A6"/>
    <mergeCell ref="B5:B6"/>
  </mergeCells>
  <phoneticPr fontId="2" type="noConversion"/>
  <conditionalFormatting sqref="D34:D43 D14:D30">
    <cfRule type="cellIs" dxfId="37" priority="346" stopIfTrue="1" operator="equal">
      <formula>0</formula>
    </cfRule>
  </conditionalFormatting>
  <conditionalFormatting sqref="D10:D11">
    <cfRule type="cellIs" dxfId="36" priority="342" stopIfTrue="1" operator="equal">
      <formula>0</formula>
    </cfRule>
  </conditionalFormatting>
  <conditionalFormatting sqref="D12:D13">
    <cfRule type="cellIs" dxfId="35" priority="341" stopIfTrue="1" operator="equal">
      <formula>0</formula>
    </cfRule>
  </conditionalFormatting>
  <conditionalFormatting sqref="D31:D33">
    <cfRule type="cellIs" dxfId="34" priority="340" stopIfTrue="1" operator="equal">
      <formula>0</formula>
    </cfRule>
  </conditionalFormatting>
  <conditionalFormatting sqref="B10">
    <cfRule type="cellIs" dxfId="33" priority="33" stopIfTrue="1" operator="equal">
      <formula>0</formula>
    </cfRule>
  </conditionalFormatting>
  <conditionalFormatting sqref="B12">
    <cfRule type="cellIs" dxfId="32" priority="64" stopIfTrue="1" operator="equal">
      <formula>0</formula>
    </cfRule>
  </conditionalFormatting>
  <conditionalFormatting sqref="B13">
    <cfRule type="cellIs" dxfId="31" priority="32" stopIfTrue="1" operator="equal">
      <formula>0</formula>
    </cfRule>
  </conditionalFormatting>
  <conditionalFormatting sqref="B15">
    <cfRule type="cellIs" dxfId="30" priority="31" stopIfTrue="1" operator="equal">
      <formula>0</formula>
    </cfRule>
  </conditionalFormatting>
  <conditionalFormatting sqref="B16">
    <cfRule type="cellIs" dxfId="29" priority="30" stopIfTrue="1" operator="equal">
      <formula>0</formula>
    </cfRule>
  </conditionalFormatting>
  <conditionalFormatting sqref="B17">
    <cfRule type="cellIs" dxfId="28" priority="29" stopIfTrue="1" operator="equal">
      <formula>0</formula>
    </cfRule>
  </conditionalFormatting>
  <conditionalFormatting sqref="B18">
    <cfRule type="cellIs" dxfId="27" priority="28" stopIfTrue="1" operator="equal">
      <formula>0</formula>
    </cfRule>
  </conditionalFormatting>
  <conditionalFormatting sqref="B19">
    <cfRule type="cellIs" dxfId="26" priority="27" stopIfTrue="1" operator="equal">
      <formula>0</formula>
    </cfRule>
  </conditionalFormatting>
  <conditionalFormatting sqref="B20">
    <cfRule type="cellIs" dxfId="25" priority="26" stopIfTrue="1" operator="equal">
      <formula>0</formula>
    </cfRule>
  </conditionalFormatting>
  <conditionalFormatting sqref="B22">
    <cfRule type="cellIs" dxfId="24" priority="25" stopIfTrue="1" operator="equal">
      <formula>0</formula>
    </cfRule>
  </conditionalFormatting>
  <conditionalFormatting sqref="B24">
    <cfRule type="cellIs" dxfId="23" priority="24" stopIfTrue="1" operator="equal">
      <formula>0</formula>
    </cfRule>
  </conditionalFormatting>
  <conditionalFormatting sqref="B25">
    <cfRule type="cellIs" dxfId="22" priority="23" stopIfTrue="1" operator="equal">
      <formula>0</formula>
    </cfRule>
  </conditionalFormatting>
  <conditionalFormatting sqref="B28">
    <cfRule type="cellIs" dxfId="21" priority="22" stopIfTrue="1" operator="equal">
      <formula>0</formula>
    </cfRule>
  </conditionalFormatting>
  <conditionalFormatting sqref="B27">
    <cfRule type="cellIs" dxfId="20" priority="21" stopIfTrue="1" operator="equal">
      <formula>0</formula>
    </cfRule>
  </conditionalFormatting>
  <conditionalFormatting sqref="B29">
    <cfRule type="cellIs" dxfId="19" priority="20" stopIfTrue="1" operator="equal">
      <formula>0</formula>
    </cfRule>
  </conditionalFormatting>
  <conditionalFormatting sqref="B30">
    <cfRule type="cellIs" dxfId="18" priority="19" stopIfTrue="1" operator="equal">
      <formula>0</formula>
    </cfRule>
  </conditionalFormatting>
  <conditionalFormatting sqref="B31">
    <cfRule type="cellIs" dxfId="17" priority="18" stopIfTrue="1" operator="equal">
      <formula>0</formula>
    </cfRule>
  </conditionalFormatting>
  <conditionalFormatting sqref="B33">
    <cfRule type="cellIs" dxfId="16" priority="17" stopIfTrue="1" operator="equal">
      <formula>0</formula>
    </cfRule>
  </conditionalFormatting>
  <conditionalFormatting sqref="B44">
    <cfRule type="cellIs" dxfId="15" priority="16" stopIfTrue="1" operator="equal">
      <formula>0</formula>
    </cfRule>
  </conditionalFormatting>
  <conditionalFormatting sqref="B34">
    <cfRule type="cellIs" dxfId="14" priority="15" stopIfTrue="1" operator="equal">
      <formula>0</formula>
    </cfRule>
  </conditionalFormatting>
  <conditionalFormatting sqref="B14">
    <cfRule type="cellIs" dxfId="13" priority="14" stopIfTrue="1" operator="equal">
      <formula>0</formula>
    </cfRule>
  </conditionalFormatting>
  <conditionalFormatting sqref="B23">
    <cfRule type="cellIs" dxfId="12" priority="13" stopIfTrue="1" operator="equal">
      <formula>0</formula>
    </cfRule>
  </conditionalFormatting>
  <conditionalFormatting sqref="B35">
    <cfRule type="cellIs" dxfId="11" priority="12" stopIfTrue="1" operator="equal">
      <formula>0</formula>
    </cfRule>
  </conditionalFormatting>
  <conditionalFormatting sqref="B36">
    <cfRule type="cellIs" dxfId="10" priority="11" stopIfTrue="1" operator="equal">
      <formula>0</formula>
    </cfRule>
  </conditionalFormatting>
  <conditionalFormatting sqref="B26">
    <cfRule type="cellIs" dxfId="9" priority="10" stopIfTrue="1" operator="equal">
      <formula>0</formula>
    </cfRule>
  </conditionalFormatting>
  <conditionalFormatting sqref="B37">
    <cfRule type="cellIs" dxfId="8" priority="9" stopIfTrue="1" operator="equal">
      <formula>0</formula>
    </cfRule>
  </conditionalFormatting>
  <conditionalFormatting sqref="B38">
    <cfRule type="cellIs" dxfId="7" priority="8" stopIfTrue="1" operator="equal">
      <formula>0</formula>
    </cfRule>
  </conditionalFormatting>
  <conditionalFormatting sqref="B39">
    <cfRule type="cellIs" dxfId="6" priority="7" stopIfTrue="1" operator="equal">
      <formula>0</formula>
    </cfRule>
  </conditionalFormatting>
  <conditionalFormatting sqref="B40">
    <cfRule type="cellIs" dxfId="5" priority="6" stopIfTrue="1" operator="equal">
      <formula>0</formula>
    </cfRule>
  </conditionalFormatting>
  <conditionalFormatting sqref="B41">
    <cfRule type="cellIs" dxfId="4" priority="5" stopIfTrue="1" operator="equal">
      <formula>0</formula>
    </cfRule>
  </conditionalFormatting>
  <conditionalFormatting sqref="B42">
    <cfRule type="cellIs" dxfId="3" priority="4" stopIfTrue="1" operator="equal">
      <formula>0</formula>
    </cfRule>
  </conditionalFormatting>
  <conditionalFormatting sqref="B43">
    <cfRule type="cellIs" dxfId="2" priority="3" stopIfTrue="1" operator="equal">
      <formula>0</formula>
    </cfRule>
  </conditionalFormatting>
  <conditionalFormatting sqref="B46">
    <cfRule type="cellIs" dxfId="1" priority="2" stopIfTrue="1" operator="equal">
      <formula>0</formula>
    </cfRule>
  </conditionalFormatting>
  <conditionalFormatting sqref="B47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43307086614173229" bottom="0.15748031496062992" header="0.51181102362204722" footer="0.51181102362204722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115" zoomScaleNormal="85" zoomScaleSheetLayoutView="115" workbookViewId="0">
      <selection activeCell="B21" sqref="B21"/>
    </sheetView>
  </sheetViews>
  <sheetFormatPr defaultColWidth="9.140625" defaultRowHeight="12.75" x14ac:dyDescent="0.2"/>
  <cols>
    <col min="1" max="1" width="65.28515625" style="45" customWidth="1"/>
    <col min="2" max="2" width="14.28515625" style="7" customWidth="1"/>
    <col min="3" max="3" width="9.140625" style="7"/>
    <col min="4" max="4" width="10.7109375" style="7" customWidth="1"/>
    <col min="5" max="5" width="10.140625" style="7" customWidth="1"/>
    <col min="6" max="16384" width="9.140625" style="7"/>
  </cols>
  <sheetData>
    <row r="1" spans="1:12" x14ac:dyDescent="0.2">
      <c r="A1" s="6"/>
    </row>
    <row r="2" spans="1:12" s="46" customFormat="1" ht="31.5" customHeight="1" x14ac:dyDescent="0.25">
      <c r="A2" s="141" t="s">
        <v>121</v>
      </c>
      <c r="B2" s="141"/>
    </row>
    <row r="3" spans="1:12" x14ac:dyDescent="0.2">
      <c r="A3" s="6"/>
      <c r="B3" s="23" t="s">
        <v>51</v>
      </c>
    </row>
    <row r="4" spans="1:12" ht="12.75" customHeight="1" x14ac:dyDescent="0.2">
      <c r="A4" s="82"/>
      <c r="B4" s="72" t="s">
        <v>52</v>
      </c>
    </row>
    <row r="5" spans="1:12" ht="12.75" customHeight="1" x14ac:dyDescent="0.2">
      <c r="A5" s="166" t="s">
        <v>111</v>
      </c>
      <c r="B5" s="168"/>
    </row>
    <row r="6" spans="1:12" ht="23.25" customHeight="1" x14ac:dyDescent="0.2">
      <c r="A6" s="169"/>
      <c r="B6" s="170"/>
    </row>
    <row r="7" spans="1:12" x14ac:dyDescent="0.2">
      <c r="A7" s="112" t="s">
        <v>9</v>
      </c>
      <c r="B7" s="113">
        <f>B8+B9+B11+B12+B13+B15+B16+B17+B18+B19+B21+B22+B23+B24+B10+B14+B20</f>
        <v>3662.7078647809999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x14ac:dyDescent="0.2">
      <c r="A8" s="109" t="s">
        <v>22</v>
      </c>
      <c r="B8" s="79">
        <v>2.2663721650000004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x14ac:dyDescent="0.2">
      <c r="A9" s="110" t="s">
        <v>23</v>
      </c>
      <c r="B9" s="79">
        <v>158.135245373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x14ac:dyDescent="0.2">
      <c r="A10" s="110" t="s">
        <v>24</v>
      </c>
      <c r="B10" s="79">
        <v>124.564445656</v>
      </c>
    </row>
    <row r="11" spans="1:12" x14ac:dyDescent="0.2">
      <c r="A11" s="111" t="s">
        <v>25</v>
      </c>
      <c r="B11" s="79">
        <v>43.96722269</v>
      </c>
    </row>
    <row r="12" spans="1:12" ht="25.5" x14ac:dyDescent="0.2">
      <c r="A12" s="111" t="s">
        <v>88</v>
      </c>
      <c r="B12" s="79">
        <v>0.62643792500000006</v>
      </c>
    </row>
    <row r="13" spans="1:12" x14ac:dyDescent="0.2">
      <c r="A13" s="111" t="s">
        <v>26</v>
      </c>
      <c r="B13" s="79">
        <v>113.57875902400001</v>
      </c>
    </row>
    <row r="14" spans="1:12" ht="25.5" x14ac:dyDescent="0.2">
      <c r="A14" s="111" t="s">
        <v>27</v>
      </c>
      <c r="B14" s="79">
        <v>345.25031425000003</v>
      </c>
    </row>
    <row r="15" spans="1:12" x14ac:dyDescent="0.2">
      <c r="A15" s="111" t="s">
        <v>28</v>
      </c>
      <c r="B15" s="79">
        <v>164.77091511500001</v>
      </c>
    </row>
    <row r="16" spans="1:12" x14ac:dyDescent="0.2">
      <c r="A16" s="111" t="s">
        <v>29</v>
      </c>
      <c r="B16" s="79">
        <v>2.9009</v>
      </c>
    </row>
    <row r="17" spans="1:2" x14ac:dyDescent="0.2">
      <c r="A17" s="111" t="s">
        <v>30</v>
      </c>
      <c r="B17" s="79">
        <v>3.3366869859999997</v>
      </c>
    </row>
    <row r="18" spans="1:2" x14ac:dyDescent="0.2">
      <c r="A18" s="111" t="s">
        <v>31</v>
      </c>
      <c r="B18" s="79">
        <v>2447.3759596079999</v>
      </c>
    </row>
    <row r="19" spans="1:2" x14ac:dyDescent="0.2">
      <c r="A19" s="111" t="s">
        <v>32</v>
      </c>
      <c r="B19" s="79">
        <v>27.945253726999997</v>
      </c>
    </row>
    <row r="20" spans="1:2" x14ac:dyDescent="0.2">
      <c r="A20" s="111" t="s">
        <v>33</v>
      </c>
      <c r="B20" s="79">
        <v>118.65441834500001</v>
      </c>
    </row>
    <row r="21" spans="1:2" ht="25.5" x14ac:dyDescent="0.2">
      <c r="A21" s="111" t="s">
        <v>34</v>
      </c>
      <c r="B21" s="79">
        <v>17.322024120000002</v>
      </c>
    </row>
    <row r="22" spans="1:2" ht="25.5" x14ac:dyDescent="0.2">
      <c r="A22" s="111" t="s">
        <v>69</v>
      </c>
      <c r="B22" s="79">
        <v>1.339158318</v>
      </c>
    </row>
    <row r="23" spans="1:2" x14ac:dyDescent="0.2">
      <c r="A23" s="111" t="s">
        <v>35</v>
      </c>
      <c r="B23" s="79">
        <v>9.6791529559999994</v>
      </c>
    </row>
    <row r="24" spans="1:2" ht="25.5" x14ac:dyDescent="0.2">
      <c r="A24" s="111" t="s">
        <v>36</v>
      </c>
      <c r="B24" s="79">
        <v>80.994598523000008</v>
      </c>
    </row>
    <row r="26" spans="1:2" ht="13.15" customHeight="1" x14ac:dyDescent="0.2">
      <c r="A26" s="81"/>
      <c r="B26" s="1"/>
    </row>
    <row r="27" spans="1:2" x14ac:dyDescent="0.2">
      <c r="A27" s="81"/>
      <c r="B27" s="1"/>
    </row>
    <row r="28" spans="1:2" x14ac:dyDescent="0.2">
      <c r="A28" s="81"/>
      <c r="B28" s="4"/>
    </row>
    <row r="29" spans="1:2" x14ac:dyDescent="0.2">
      <c r="A29" s="81"/>
      <c r="B29" s="4"/>
    </row>
  </sheetData>
  <mergeCells count="2">
    <mergeCell ref="A5:B6"/>
    <mergeCell ref="A2:B2"/>
  </mergeCells>
  <phoneticPr fontId="2" type="noConversion"/>
  <pageMargins left="0.15748031496062992" right="0.15748031496062992" top="0.43307086614173229" bottom="0.15748031496062992" header="0.86614173228346458" footer="0.51181102362204722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Мазмұны</vt:lpstr>
      <vt:lpstr>1.сектор, мерзім, сыйақы мөлш.</vt:lpstr>
      <vt:lpstr>2.сектор, валюта, сыйақы мөлш.</vt:lpstr>
      <vt:lpstr>3.валюта, мерзім, сыйақы мөлш.</vt:lpstr>
      <vt:lpstr>4.сектор, аффил., сыйақы мөлш.</vt:lpstr>
      <vt:lpstr>5.сектор, сыйақы мөлш.</vt:lpstr>
      <vt:lpstr>6.сектор, мерзім</vt:lpstr>
      <vt:lpstr>7.елдер</vt:lpstr>
      <vt:lpstr>8.салалар, кред.сектор</vt:lpstr>
      <vt:lpstr>'1.сектор, мерзім, сыйақы мөлш.'!Заголовки_для_печати</vt:lpstr>
      <vt:lpstr>'7.елдер'!Заголовки_для_печати</vt:lpstr>
      <vt:lpstr>'8.салалар, кред.сектор'!Заголовки_для_печати</vt:lpstr>
      <vt:lpstr>'1.сектор, мерзім, сыйақы мөлш.'!Область_печати</vt:lpstr>
      <vt:lpstr>'2.сектор, валюта, сыйақы мөлш.'!Область_печати</vt:lpstr>
      <vt:lpstr>'3.валюта, мерзім, сыйақы мөлш.'!Область_печати</vt:lpstr>
      <vt:lpstr>'4.сектор, аффил., сыйақы мөлш.'!Область_печати</vt:lpstr>
      <vt:lpstr>'5.сектор, сыйақы мөлш.'!Область_печати</vt:lpstr>
      <vt:lpstr>'6.сектор, мерзім'!Область_печати</vt:lpstr>
      <vt:lpstr>'7.елдер'!Область_печати</vt:lpstr>
      <vt:lpstr>'8.салалар, кред.сектор'!Область_печати</vt:lpstr>
      <vt:lpstr>Мазмұны!Область_печати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VR_Gulmira_A</dc:creator>
  <cp:lastModifiedBy>Жания Куандыкова</cp:lastModifiedBy>
  <cp:lastPrinted>2019-10-09T04:05:12Z</cp:lastPrinted>
  <dcterms:created xsi:type="dcterms:W3CDTF">2009-10-03T07:50:02Z</dcterms:created>
  <dcterms:modified xsi:type="dcterms:W3CDTF">2022-10-10T06:19:17Z</dcterms:modified>
</cp:coreProperties>
</file>