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0" windowWidth="27495" windowHeight="13395"/>
  </bookViews>
  <sheets>
    <sheet name="03.3. Изменения и дополнения в " sheetId="2" r:id="rId1"/>
  </sheets>
  <definedNames>
    <definedName name="_xlnm._FilterDatabase" localSheetId="0" hidden="1">'03.3. Изменения и дополнения в '!$A$11:$R$42</definedName>
    <definedName name="_xlnm.Print_Titles" localSheetId="0">'03.3. Изменения и дополнения в '!$10:$11</definedName>
    <definedName name="_xlnm.Print_Area" localSheetId="0">'03.3. Изменения и дополнения в '!$A$1:$R$42</definedName>
  </definedNames>
  <calcPr calcId="145621"/>
</workbook>
</file>

<file path=xl/calcChain.xml><?xml version="1.0" encoding="utf-8"?>
<calcChain xmlns="http://schemas.openxmlformats.org/spreadsheetml/2006/main">
  <c r="J36" i="2" l="1"/>
  <c r="K36" i="2" s="1"/>
  <c r="F36" i="2"/>
  <c r="E36" i="2"/>
  <c r="K34" i="2"/>
  <c r="K33" i="2"/>
  <c r="J31" i="2"/>
  <c r="K22" i="2"/>
  <c r="J22" i="2"/>
  <c r="K21" i="2"/>
  <c r="J21" i="2"/>
  <c r="K14" i="2"/>
  <c r="J35" i="2" l="1"/>
  <c r="K35" i="2" s="1"/>
</calcChain>
</file>

<file path=xl/sharedStrings.xml><?xml version="1.0" encoding="utf-8"?>
<sst xmlns="http://schemas.openxmlformats.org/spreadsheetml/2006/main" count="362" uniqueCount="159">
  <si>
    <t>Наименование заказчика (организатора закупок)</t>
  </si>
  <si>
    <t>Вид предмета закупок</t>
  </si>
  <si>
    <t>Наименование закупаемых товаров, работ, услуг на государственном языке</t>
  </si>
  <si>
    <t>Наименование закупаемых товаров, работ, услуг на русском языке</t>
  </si>
  <si>
    <t>Характеристика (описание) товаров, работ, услуг на государственном языке</t>
  </si>
  <si>
    <t>Характеристика (описание) товаров, работ, услуг на русском языке</t>
  </si>
  <si>
    <t>Способ закупок</t>
  </si>
  <si>
    <t>Единица измерения</t>
  </si>
  <si>
    <t>Количество, объём</t>
  </si>
  <si>
    <t>Цена за единицу, тенге (без учета НДС)</t>
  </si>
  <si>
    <t>Сумма, утвержденная  для закупки, тенге (без учета НДС)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</si>
  <si>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</si>
  <si>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</si>
  <si>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</si>
  <si>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осуществления закупок (месяц)</t>
  </si>
  <si>
    <t>Место поставки товара, выполнения работ, оказания услуг (код населенного пункта в соответствии с КАТО)</t>
  </si>
  <si>
    <t>Размер авансового платежа в % (процентах)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</si>
  <si>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</si>
  <si>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</si>
  <si>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</si>
  <si>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</si>
  <si>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</si>
  <si>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</si>
  <si>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</si>
  <si>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</si>
  <si>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</si>
  <si>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</si>
  <si>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</si>
  <si>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</si>
  <si>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</si>
  <si>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</si>
  <si>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</si>
  <si>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</si>
  <si>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</si>
  <si>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</si>
  <si>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Услуга</t>
  </si>
  <si>
    <t>Запрос ценовых предложений без размещения объявления</t>
  </si>
  <si>
    <t>Товар</t>
  </si>
  <si>
    <t>Из одного источника путем заключения договора</t>
  </si>
  <si>
    <t>Штука</t>
  </si>
  <si>
    <t>Дополнительная закупка</t>
  </si>
  <si>
    <t>Исключение</t>
  </si>
  <si>
    <t>12 Декабрь</t>
  </si>
  <si>
    <t>Конкурс</t>
  </si>
  <si>
    <t>Запрос ценовых предложений путем размещения объявления</t>
  </si>
  <si>
    <t>Примечание</t>
  </si>
  <si>
    <t>Управление информационных технологий</t>
  </si>
  <si>
    <t>Хозяйственное управление</t>
  </si>
  <si>
    <t>750000000</t>
  </si>
  <si>
    <t>751410000</t>
  </si>
  <si>
    <t>Акмолинский филиал</t>
  </si>
  <si>
    <t>Управление безопасности</t>
  </si>
  <si>
    <t>Бағдарламалық-ақпараттық кешен</t>
  </si>
  <si>
    <t>Программно-аппаратный комплекс</t>
  </si>
  <si>
    <t>Есепті жазбаларды басқару жүйесі</t>
  </si>
  <si>
    <t xml:space="preserve"> Система  управления учетными записями</t>
  </si>
  <si>
    <t>Бағдарламалық-аппаратты кешен</t>
  </si>
  <si>
    <t>Система защиты компьютерной сети (межсетевые экраны экспертного уровня)</t>
  </si>
  <si>
    <t>10 Октябрь</t>
  </si>
  <si>
    <t>08 Август</t>
  </si>
  <si>
    <t>Работа</t>
  </si>
  <si>
    <t>Комплект</t>
  </si>
  <si>
    <t>06 Июнь</t>
  </si>
  <si>
    <t>Техникалық төлқұжат жасау</t>
  </si>
  <si>
    <t>Изготовление технического паспорта</t>
  </si>
  <si>
    <t>Алматы қаласы, "Көктем-3" ықшамауданы, 21-үй бойынша техникалық төлқұжат жасау</t>
  </si>
  <si>
    <t>Ақпаратты БАҚ-та орналастыру қызметтер</t>
  </si>
  <si>
    <t>Размещение информации в СМИ</t>
  </si>
  <si>
    <t>Орыс тілінде БАҚ-та жарияланады</t>
  </si>
  <si>
    <t>Публикация в СМИ на русском языке</t>
  </si>
  <si>
    <t>01 Январь</t>
  </si>
  <si>
    <t xml:space="preserve"> Мемлекеттік тілінде БАҚ-та жарияланады</t>
  </si>
  <si>
    <t>Публикация в СМИ на госудаственном языке</t>
  </si>
  <si>
    <t>Карагандинский филиал</t>
  </si>
  <si>
    <t>Почта байланысы қызметтері</t>
  </si>
  <si>
    <t>Услуги почтовой связи</t>
  </si>
  <si>
    <t>Изменение</t>
  </si>
  <si>
    <t>02 Февраль</t>
  </si>
  <si>
    <t>Кызылординский филиал</t>
  </si>
  <si>
    <t>ҚРҰБ Қызылорда филиалының әкімшілік ғимаратын газға айналдыру (қазандыққа қосу) жоба-сметалық құжаттарын сараптау</t>
  </si>
  <si>
    <t>Экспертиза ПСД на газификацию административного здания (подключение к миникотельной) Кызылординского филиала НБРК</t>
  </si>
  <si>
    <t>01 январь</t>
  </si>
  <si>
    <t>431010000</t>
  </si>
  <si>
    <t xml:space="preserve">Бақылау және рұқсатты басқару жүйесі </t>
  </si>
  <si>
    <t>Система контроля и управления доступом</t>
  </si>
  <si>
    <t xml:space="preserve">ҚРҰБ аумақтақ филиалдарына арналған бақылау және рұқсатты басқару жүйесі </t>
  </si>
  <si>
    <t>Система контроля и управления доступом в территориальные филиалы НБРК</t>
  </si>
  <si>
    <t>штука</t>
  </si>
  <si>
    <t>03 Март</t>
  </si>
  <si>
    <t xml:space="preserve">Изменение </t>
  </si>
  <si>
    <t>Қолданбалы жүйелер мен қосымшалардың қорғау жүйесі</t>
  </si>
  <si>
    <t>Система защиты прикладных систем и приложений</t>
  </si>
  <si>
    <t>Упраление информационных технологий</t>
  </si>
  <si>
    <t>Sybase лицензиялық бағдарламалық қамтамасыз етудің жаңартуын және ілеспелі қызметтер сатып алу</t>
  </si>
  <si>
    <t>Приобретение обновленного ЛПО Sybase с сопутствующими услугами</t>
  </si>
  <si>
    <t>Деректерді басқару бойынша кеңес беру қызметтерін көрсету</t>
  </si>
  <si>
    <t>Консультационные услуги по управлению данными</t>
  </si>
  <si>
    <t>Деректерді басқару бойынша консалтинг қызметтерін сатып алу</t>
  </si>
  <si>
    <t>Приобретение консалтинговых услуг по управлению данными</t>
  </si>
  <si>
    <t>Лицензиялық бағдарламалық қамтамасыз етулердің пайдаланушылардың санын көбейту лицензиясы</t>
  </si>
  <si>
    <t>Оригиналы программных обеспечений прочих</t>
  </si>
  <si>
    <t>MS Office бағдарламалық қамтамасыз етуге арналған лицензия</t>
  </si>
  <si>
    <t xml:space="preserve">Лицензия на программное обеспечение MS Office </t>
  </si>
  <si>
    <t>07 Июль</t>
  </si>
  <si>
    <t>Телевизиялық  бағдарламаларды трансляциялау қызметтері</t>
  </si>
  <si>
    <t>Услуги по трансляции  телевизионных программ</t>
  </si>
  <si>
    <t xml:space="preserve">'Кабельді теледидар қызметтері </t>
  </si>
  <si>
    <t xml:space="preserve">Услуги кабельного телевидения  </t>
  </si>
  <si>
    <t>"01 Январь</t>
  </si>
  <si>
    <t>Бағдарламалық-аппаратты кешен IBM DataPower Gateway жазылу</t>
  </si>
  <si>
    <t xml:space="preserve">Подписка на программно-аппаратный комплекс IBM DataPower Gateway </t>
  </si>
  <si>
    <t xml:space="preserve">Қолданбалы бағдарламалық қамтамасыз етуді басқару және техникалық қолдау бойынша қызмет көрсету </t>
  </si>
  <si>
    <t>Услуги по администрированию и техническому обслуживанию прикладного программного обеспечения</t>
  </si>
  <si>
    <t>Қазақстан Республикасы Ұлттық Банкінің  АЖ бағдарламалық қамтамасыз етуіне қызмет көрсету ("Кредиттік бюро" модулі)</t>
  </si>
  <si>
    <t>Сопровождение программного обеспечения ИС Национального Банка Республики Казахстан (Модуль "Кредитное бюро" )</t>
  </si>
  <si>
    <t xml:space="preserve">Қолданбалы бағдарламалық қамтамасыз етуді басқару және техникалық қолдау бойынша қызмет көсету </t>
  </si>
  <si>
    <t xml:space="preserve">Қазақстан Республикасы Ұлттық Банкінің  АЖ бағдарламалық қамтамасыз етуіне қызмет көрсету ("Банктік емес ұйымдар" ААШЖ  ) </t>
  </si>
  <si>
    <t>Сопровождение программного обеспечения ИС Национального Банка Республики Казахстан (АИП "Небанковские организации")</t>
  </si>
  <si>
    <t>Интернет желісіне кіру қызметтері  (Ташкентская, 511)</t>
  </si>
  <si>
    <t>Услуги по доступу к Интернету (Ташкентская, 511)</t>
  </si>
  <si>
    <t>Интернет желісіне кіру қызметтері 100 Мбит/с-тан аз емес  (Ташкентская, 511)</t>
  </si>
  <si>
    <t>Услуги доступа к сети Интернет не менее 100 Мбит/с  (Ташкентская, 511)</t>
  </si>
  <si>
    <t>Дерекқорларды басқару жүйелерiн орнату және ретке келтiру бойынша қызметтер көрсету</t>
  </si>
  <si>
    <t>Услуги по установке и настройке систем управления базами данных</t>
  </si>
  <si>
    <t>Sybase лицензиялық бағдарламалық қамтамасыз етуді техникалық қолдау</t>
  </si>
  <si>
    <t>Техническая поддержка лицензионного программного обеспечения Sybase</t>
  </si>
  <si>
    <t>Оптикалық-талшықты байланыс желісіндегі (ОТБЖ) оптикалық талшықтарды пайдалануға беру</t>
  </si>
  <si>
    <t>Предоставление в пользование оптических волокон в волоконно-оптической линии связи (ВОЛС)</t>
  </si>
  <si>
    <t>Оптикалық-талшықты байланыс желісіндегі (ОТБЖ) оптикалық талшықтарды пайдалануға беру.</t>
  </si>
  <si>
    <t>Жабдық</t>
  </si>
  <si>
    <t>Оборудование</t>
  </si>
  <si>
    <t>Талшықты-оптикалық тарату желісі</t>
  </si>
  <si>
    <t>Волоконно-оптическая линия передачи</t>
  </si>
  <si>
    <t>ҚРҰБ АЖ құру және дамыту</t>
  </si>
  <si>
    <t>Создание и развитие информационных систем НБРК</t>
  </si>
  <si>
    <t>Негізгі құрал жабдықтарды сақтандыру бойынша қызмет көрсету</t>
  </si>
  <si>
    <t xml:space="preserve">Услуги страхования основных средств </t>
  </si>
  <si>
    <t>ҚРҰБ Алматы қаласы негізгі құрал жабдықтарына сақтандыру бойынша қызмет көрсету</t>
  </si>
  <si>
    <t>Услуги страхования основных средств НБРК г. Алматы</t>
  </si>
  <si>
    <t>Мінбе</t>
  </si>
  <si>
    <t>Трибуна</t>
  </si>
  <si>
    <t>Изготовление технического паспорта по адресу: г. Алматы, мкр. "Коктем-3", 21</t>
  </si>
  <si>
    <t>Алматы қаласы, "Көктем-3" ықшамауданы, 21-үй бойынша әкімшілік ғимаратында орналасқан баспананы зерттеу</t>
  </si>
  <si>
    <t>Обследование убежища, расположенного в административном здании по адресу: г. Алматы, мкр. "Коктем-3", д. 21</t>
  </si>
  <si>
    <t>Қазақстан Республикасы Ұлттық Банкінің үйлерін, ғимараттарын және жапсарлас аумақтарын ұстау және қызмет көрсету бойынша қызметтер</t>
  </si>
  <si>
    <t>Услуги по содержанию и обслуживанию зданий, сооружений и прилегающих территорий НБРК</t>
  </si>
  <si>
    <t>Автокөлік қызметі</t>
  </si>
  <si>
    <t>Автотранспортные услуги</t>
  </si>
  <si>
    <t>Центральный филиал                     (г. Астана)</t>
  </si>
  <si>
    <t>Ақпаратты БАҚ-та орналастыру жөніндегі қызмет көрсету</t>
  </si>
  <si>
    <t>Услуги по размещению информации в СМИ</t>
  </si>
  <si>
    <t>Дабыл сигнализациясы құралдарының күзет мониторингі қызмет</t>
  </si>
  <si>
    <t>Услуги по охранному мониторингу средств тревожной сигнализации</t>
  </si>
  <si>
    <t>Күзет мониторингі мен дабыл және күзет дабылдама құралдарына қызмет көрсету</t>
  </si>
  <si>
    <t>Услуги по обслуживанию средств охранной и пожарной сигнализации</t>
  </si>
  <si>
    <t>Услуги охранного мониторинга</t>
  </si>
  <si>
    <t>Күзет мониторингі мен және  дабыл-күзет дабылдамаға қызмет көрсету</t>
  </si>
  <si>
    <t>Услуги охранного мониторинга и обслуживания тревожно-охранной сигнализации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</si>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</sst>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&quot;-&quot;#,##0"/>
    <numFmt numFmtId="165" formatCode="#,##0.00;&quot;-&quot;#,##0.00"/>
    <numFmt numFmtId="166" formatCode="0;&quot;-&quot;0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2"/>
      <color rgb="FF000000"/>
      <name val="Times"/>
      <family val="1"/>
    </font>
    <font>
      <sz val="12"/>
      <color theme="1"/>
      <name val="Calibri"/>
      <family val="2"/>
      <charset val="204"/>
      <scheme val="minor"/>
    </font>
    <font>
      <sz val="12"/>
      <color rgb="FF000000"/>
      <name val="Arial"/>
      <family val="2"/>
      <charset val="204"/>
    </font>
    <font>
      <b/>
      <sz val="12"/>
      <color rgb="FF000000"/>
      <name val="Microsoft Sans Serif"/>
      <family val="2"/>
      <charset val="204"/>
    </font>
    <font>
      <sz val="12"/>
      <color rgb="FF000000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EE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0" fontId="19" fillId="33" borderId="0" xfId="0" applyFont="1" applyFill="1" applyAlignment="1">
      <alignment horizontal="center" vertical="center" wrapText="1"/>
    </xf>
    <xf numFmtId="164" fontId="21" fillId="35" borderId="10" xfId="0" quotePrefix="1" applyNumberFormat="1" applyFont="1" applyFill="1" applyBorder="1" applyAlignment="1">
      <alignment horizontal="center" vertical="center" wrapText="1"/>
    </xf>
    <xf numFmtId="165" fontId="21" fillId="35" borderId="10" xfId="0" quotePrefix="1" applyNumberFormat="1" applyFont="1" applyFill="1" applyBorder="1" applyAlignment="1">
      <alignment horizontal="center" vertical="center" wrapText="1"/>
    </xf>
    <xf numFmtId="164" fontId="22" fillId="34" borderId="10" xfId="0" quotePrefix="1" applyNumberFormat="1" applyFont="1" applyFill="1" applyBorder="1" applyAlignment="1">
      <alignment horizontal="center" vertical="center" wrapText="1"/>
    </xf>
    <xf numFmtId="165" fontId="22" fillId="34" borderId="10" xfId="0" applyNumberFormat="1" applyFont="1" applyFill="1" applyBorder="1" applyAlignment="1">
      <alignment horizontal="center" vertical="center" wrapText="1"/>
    </xf>
    <xf numFmtId="164" fontId="22" fillId="34" borderId="10" xfId="0" applyNumberFormat="1" applyFont="1" applyFill="1" applyBorder="1" applyAlignment="1">
      <alignment horizontal="center" vertical="center" wrapText="1"/>
    </xf>
    <xf numFmtId="166" fontId="22" fillId="34" borderId="10" xfId="0" quotePrefix="1" applyNumberFormat="1" applyFont="1" applyFill="1" applyBorder="1" applyAlignment="1">
      <alignment horizontal="center" vertical="center" wrapText="1"/>
    </xf>
    <xf numFmtId="165" fontId="22" fillId="34" borderId="10" xfId="0" quotePrefix="1" applyNumberFormat="1" applyFont="1" applyFill="1" applyBorder="1" applyAlignment="1">
      <alignment horizontal="center" vertical="center" wrapText="1"/>
    </xf>
    <xf numFmtId="166" fontId="22" fillId="34" borderId="10" xfId="0" applyNumberFormat="1" applyFont="1" applyFill="1" applyBorder="1" applyAlignment="1">
      <alignment horizontal="center" vertical="center" wrapText="1"/>
    </xf>
    <xf numFmtId="0" fontId="19" fillId="34" borderId="0" xfId="0" applyFont="1" applyFill="1" applyAlignment="1">
      <alignment horizontal="center" vertical="center" wrapText="1"/>
    </xf>
    <xf numFmtId="0" fontId="20" fillId="34" borderId="0" xfId="0" applyFont="1" applyFill="1" applyAlignment="1">
      <alignment horizontal="center" vertical="center" wrapText="1"/>
    </xf>
    <xf numFmtId="0" fontId="18" fillId="34" borderId="0" xfId="0" applyFont="1" applyFill="1" applyAlignment="1">
      <alignment horizontal="center" vertical="center"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59&amp;oas=cPa1YwNEOxEyByrKGFyNBA.." TargetMode="External"/><Relationship Id="rId3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21&amp;oas=79hHLsWpo_IldejO89Xn3g.." TargetMode="External"/><Relationship Id="rId7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48&amp;oas=UlOhv7o76QvvdilLWMeNMQ.." TargetMode="External"/><Relationship Id="rId2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76&amp;oas=bFtxe2gxfUS7urB-x-WtNQ.." TargetMode="External"/><Relationship Id="rId1" Type="http://schemas.openxmlformats.org/officeDocument/2006/relationships/image" Target="../images/spacer.gif" TargetMode="External"/><Relationship Id="rId6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25&amp;oas=dg2199eoYjSFznusobt7gw.." TargetMode="External"/><Relationship Id="rId5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833197922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34&amp;oas=e5aRjZj3poR7A93nMtOIxQ.." TargetMode="External"/><Relationship Id="rId4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49&amp;oas=w3TsKv4w1z7J7fWbihrr9A..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142875</xdr:rowOff>
    </xdr:from>
    <xdr:ext cx="26987500" cy="357790"/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0" y="1174750"/>
          <a:ext cx="26987500" cy="35779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>
          <a:spAutoFit/>
        </a:bodyPr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Изменения и дополнения в План закупок товаров, работ и услуг Национального Банка Республики Казахстан  на  20</a:t>
          </a:r>
          <a:r>
            <a:rPr lang="en-US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17</a:t>
          </a: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год</a:t>
          </a:r>
        </a:p>
      </xdr:txBody>
    </xdr:sp>
    <xdr:clientData/>
  </xdr:oneCellAnchor>
  <xdr:oneCellAnchor>
    <xdr:from>
      <xdr:col>14</xdr:col>
      <xdr:colOff>830792</xdr:colOff>
      <xdr:row>1</xdr:row>
      <xdr:rowOff>26458</xdr:rowOff>
    </xdr:from>
    <xdr:ext cx="4245586" cy="365869"/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22812375" y="227541"/>
          <a:ext cx="4245586" cy="365869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ru-RU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Приложение </a:t>
          </a: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 </a:t>
          </a:r>
          <a:r>
            <a:rPr lang="ru-RU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к приказу Заместителя Председателя Национального Банка </a:t>
          </a:r>
          <a:endParaRPr lang="ru-RU" sz="1050" b="0" i="0" u="none" strike="noStrike" baseline="0">
            <a:solidFill>
              <a:srgbClr val="000000"/>
            </a:solidFill>
            <a:latin typeface="Calibri"/>
            <a:cs typeface="Arial"/>
          </a:endParaRPr>
        </a:p>
        <a:p>
          <a:pPr algn="l" rtl="0">
            <a:defRPr sz="1000"/>
          </a:pPr>
          <a:r>
            <a:rPr lang="ru-RU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Республики Казахстан от "</a:t>
          </a: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14</a:t>
          </a:r>
          <a:r>
            <a:rPr lang="ru-RU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" декабря 2016 г. №45</a:t>
          </a: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8</a:t>
          </a:r>
          <a:endParaRPr lang="ru-RU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9525</xdr:rowOff>
    </xdr:to>
    <xdr:pic>
      <xdr:nvPicPr>
        <xdr:cNvPr id="1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9432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9525</xdr:rowOff>
    </xdr:to>
    <xdr:pic>
      <xdr:nvPicPr>
        <xdr:cNvPr id="1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9432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9525</xdr:rowOff>
    </xdr:to>
    <xdr:pic>
      <xdr:nvPicPr>
        <xdr:cNvPr id="1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9432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9525</xdr:rowOff>
    </xdr:to>
    <xdr:pic>
      <xdr:nvPicPr>
        <xdr:cNvPr id="1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9432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26</xdr:row>
      <xdr:rowOff>0</xdr:rowOff>
    </xdr:from>
    <xdr:ext cx="9525" cy="9525"/>
    <xdr:pic>
      <xdr:nvPicPr>
        <xdr:cNvPr id="2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9432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26</xdr:row>
      <xdr:rowOff>0</xdr:rowOff>
    </xdr:from>
    <xdr:ext cx="9525" cy="9525"/>
    <xdr:pic>
      <xdr:nvPicPr>
        <xdr:cNvPr id="2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9432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26</xdr:row>
      <xdr:rowOff>0</xdr:rowOff>
    </xdr:from>
    <xdr:ext cx="9525" cy="9525"/>
    <xdr:pic>
      <xdr:nvPicPr>
        <xdr:cNvPr id="2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9432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26</xdr:row>
      <xdr:rowOff>0</xdr:rowOff>
    </xdr:from>
    <xdr:ext cx="9525" cy="9525"/>
    <xdr:pic>
      <xdr:nvPicPr>
        <xdr:cNvPr id="2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9432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26</xdr:row>
      <xdr:rowOff>0</xdr:rowOff>
    </xdr:from>
    <xdr:ext cx="9525" cy="9525"/>
    <xdr:pic>
      <xdr:nvPicPr>
        <xdr:cNvPr id="2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9432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26</xdr:row>
      <xdr:rowOff>0</xdr:rowOff>
    </xdr:from>
    <xdr:ext cx="9525" cy="9525"/>
    <xdr:pic>
      <xdr:nvPicPr>
        <xdr:cNvPr id="2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9432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26</xdr:row>
      <xdr:rowOff>0</xdr:rowOff>
    </xdr:from>
    <xdr:ext cx="9525" cy="9525"/>
    <xdr:pic>
      <xdr:nvPicPr>
        <xdr:cNvPr id="2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9432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26</xdr:row>
      <xdr:rowOff>0</xdr:rowOff>
    </xdr:from>
    <xdr:ext cx="9525" cy="9525"/>
    <xdr:pic>
      <xdr:nvPicPr>
        <xdr:cNvPr id="2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9432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0</xdr:colOff>
      <xdr:row>29</xdr:row>
      <xdr:rowOff>0</xdr:rowOff>
    </xdr:from>
    <xdr:to>
      <xdr:col>1</xdr:col>
      <xdr:colOff>9525</xdr:colOff>
      <xdr:row>29</xdr:row>
      <xdr:rowOff>9525</xdr:rowOff>
    </xdr:to>
    <xdr:pic>
      <xdr:nvPicPr>
        <xdr:cNvPr id="2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338042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9525</xdr:colOff>
      <xdr:row>29</xdr:row>
      <xdr:rowOff>9525</xdr:rowOff>
    </xdr:to>
    <xdr:pic>
      <xdr:nvPicPr>
        <xdr:cNvPr id="2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338042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9525</xdr:colOff>
      <xdr:row>29</xdr:row>
      <xdr:rowOff>9525</xdr:rowOff>
    </xdr:to>
    <xdr:pic>
      <xdr:nvPicPr>
        <xdr:cNvPr id="3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338042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9525</xdr:colOff>
      <xdr:row>29</xdr:row>
      <xdr:rowOff>9525</xdr:rowOff>
    </xdr:to>
    <xdr:pic>
      <xdr:nvPicPr>
        <xdr:cNvPr id="3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338042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30</xdr:row>
      <xdr:rowOff>0</xdr:rowOff>
    </xdr:from>
    <xdr:ext cx="9525" cy="9525"/>
    <xdr:pic>
      <xdr:nvPicPr>
        <xdr:cNvPr id="3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35594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9525" cy="9525"/>
    <xdr:pic>
      <xdr:nvPicPr>
        <xdr:cNvPr id="3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35594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9525" cy="9525"/>
    <xdr:pic>
      <xdr:nvPicPr>
        <xdr:cNvPr id="3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35594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9525" cy="9525"/>
    <xdr:pic>
      <xdr:nvPicPr>
        <xdr:cNvPr id="3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35594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36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37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38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39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40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41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42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43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44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45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46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47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48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49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50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51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52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53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54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55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56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57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58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59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60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61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62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63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64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65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66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67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68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69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70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71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72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73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74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75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76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77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78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79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80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81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82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83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84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85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86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87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88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89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90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91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92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93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94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95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96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97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98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99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100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101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102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103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104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105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106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107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108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109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110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111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112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113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114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115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116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117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118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119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120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121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122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123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124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125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126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127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128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129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130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131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132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133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134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135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36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37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38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39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40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41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42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43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44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45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46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47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48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49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50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51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52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53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54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55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56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57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58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59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60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61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62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63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64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65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66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67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68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69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70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71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72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73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74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75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76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77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78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79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80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81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82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83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84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85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86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87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88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89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90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91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92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93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94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95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96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97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98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99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00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01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02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03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04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05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06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07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08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09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10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11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12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13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14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15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16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17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18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19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20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21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22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23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24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25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26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27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28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29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30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31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32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33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34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35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36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37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38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39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40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41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42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43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44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45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46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47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48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49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50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51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52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53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54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55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56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57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58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59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60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61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62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63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64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65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66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67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68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69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70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71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72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73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74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75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76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77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78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79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80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81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82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83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84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85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86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87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88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89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90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91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92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93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94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95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96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97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98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99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00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01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02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03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04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05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06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07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08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09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10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11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12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13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14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15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16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17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18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19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20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21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22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23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24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25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26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27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28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29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30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31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32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33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34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35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36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37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38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39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40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41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42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43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44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45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46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47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48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49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50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51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52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53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54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55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56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57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58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59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60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61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62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63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64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65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66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67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68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69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70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71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72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73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74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75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76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77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78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79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80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81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82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83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84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85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86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87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88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89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90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91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92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93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94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95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96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97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98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99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400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401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402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403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404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405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406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407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408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409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410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411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412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413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414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415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416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417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418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419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420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421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422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423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424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425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426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427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428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429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430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431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432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433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434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435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2"/>
  <sheetViews>
    <sheetView showGridLines="0" tabSelected="1" topLeftCell="A34" zoomScale="90" zoomScaleNormal="90" workbookViewId="0">
      <selection activeCell="K36" sqref="K36"/>
    </sheetView>
  </sheetViews>
  <sheetFormatPr defaultRowHeight="15.75" x14ac:dyDescent="0.25"/>
  <cols>
    <col min="1" max="1" width="22.7109375" style="1" customWidth="1"/>
    <col min="2" max="2" width="15.42578125" style="1" customWidth="1"/>
    <col min="3" max="6" width="34.28515625" style="1" customWidth="1"/>
    <col min="7" max="7" width="25.85546875" style="1" customWidth="1"/>
    <col min="8" max="8" width="14.28515625" style="1" customWidth="1"/>
    <col min="9" max="9" width="12.7109375" style="1" customWidth="1"/>
    <col min="10" max="14" width="20.28515625" style="1" customWidth="1"/>
    <col min="15" max="15" width="16.5703125" style="1" customWidth="1"/>
    <col min="16" max="16" width="26.140625" style="1" customWidth="1"/>
    <col min="17" max="17" width="12.5703125" style="1" customWidth="1"/>
    <col min="18" max="18" width="22.42578125" style="1" customWidth="1"/>
    <col min="19" max="16384" width="9.140625" style="1"/>
  </cols>
  <sheetData>
    <row r="1" spans="1:18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pans="1:18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18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spans="1:18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spans="1:18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</row>
    <row r="8" spans="1:18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</row>
    <row r="9" spans="1:18" ht="27" customHeight="1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1:18" ht="175.5" customHeight="1" x14ac:dyDescent="0.25">
      <c r="A10" s="2" t="s">
        <v>0</v>
      </c>
      <c r="B10" s="2" t="s">
        <v>1</v>
      </c>
      <c r="C10" s="2" t="s">
        <v>2</v>
      </c>
      <c r="D10" s="2" t="s">
        <v>3</v>
      </c>
      <c r="E10" s="2" t="s">
        <v>4</v>
      </c>
      <c r="F10" s="2" t="s">
        <v>5</v>
      </c>
      <c r="G10" s="2" t="s">
        <v>6</v>
      </c>
      <c r="H10" s="2" t="s">
        <v>7</v>
      </c>
      <c r="I10" s="2" t="s">
        <v>8</v>
      </c>
      <c r="J10" s="3" t="s">
        <v>9</v>
      </c>
      <c r="K10" s="3" t="s">
        <v>10</v>
      </c>
      <c r="L10" s="2" t="s">
        <v>11</v>
      </c>
      <c r="M10" s="2" t="s">
        <v>12</v>
      </c>
      <c r="N10" s="2" t="s">
        <v>13</v>
      </c>
      <c r="O10" s="2" t="s">
        <v>14</v>
      </c>
      <c r="P10" s="2" t="s">
        <v>15</v>
      </c>
      <c r="Q10" s="2" t="s">
        <v>16</v>
      </c>
      <c r="R10" s="2" t="s">
        <v>45</v>
      </c>
    </row>
    <row r="11" spans="1:18" x14ac:dyDescent="0.25">
      <c r="A11" s="2" t="s">
        <v>17</v>
      </c>
      <c r="B11" s="2" t="s">
        <v>18</v>
      </c>
      <c r="C11" s="2" t="s">
        <v>19</v>
      </c>
      <c r="D11" s="2" t="s">
        <v>20</v>
      </c>
      <c r="E11" s="2" t="s">
        <v>21</v>
      </c>
      <c r="F11" s="2" t="s">
        <v>22</v>
      </c>
      <c r="G11" s="2" t="s">
        <v>23</v>
      </c>
      <c r="H11" s="2" t="s">
        <v>24</v>
      </c>
      <c r="I11" s="2" t="s">
        <v>25</v>
      </c>
      <c r="J11" s="3" t="s">
        <v>26</v>
      </c>
      <c r="K11" s="3" t="s">
        <v>27</v>
      </c>
      <c r="L11" s="2" t="s">
        <v>28</v>
      </c>
      <c r="M11" s="2" t="s">
        <v>29</v>
      </c>
      <c r="N11" s="2" t="s">
        <v>30</v>
      </c>
      <c r="O11" s="2" t="s">
        <v>31</v>
      </c>
      <c r="P11" s="2" t="s">
        <v>32</v>
      </c>
      <c r="Q11" s="2" t="s">
        <v>33</v>
      </c>
      <c r="R11" s="2" t="s">
        <v>34</v>
      </c>
    </row>
    <row r="12" spans="1:18" ht="143.25" customHeight="1" x14ac:dyDescent="0.25">
      <c r="A12" s="4" t="s">
        <v>50</v>
      </c>
      <c r="B12" s="4" t="s">
        <v>35</v>
      </c>
      <c r="C12" s="4" t="s">
        <v>66</v>
      </c>
      <c r="D12" s="4" t="s">
        <v>67</v>
      </c>
      <c r="E12" s="4" t="s">
        <v>68</v>
      </c>
      <c r="F12" s="4" t="s">
        <v>69</v>
      </c>
      <c r="G12" s="4" t="s">
        <v>44</v>
      </c>
      <c r="H12" s="4" t="s">
        <v>35</v>
      </c>
      <c r="I12" s="4">
        <v>1</v>
      </c>
      <c r="J12" s="8">
        <v>942857.14</v>
      </c>
      <c r="K12" s="5">
        <v>942857.14</v>
      </c>
      <c r="L12" s="5"/>
      <c r="M12" s="5"/>
      <c r="N12" s="6"/>
      <c r="O12" s="6" t="s">
        <v>70</v>
      </c>
      <c r="P12" s="6">
        <v>111010000</v>
      </c>
      <c r="Q12" s="4">
        <v>0</v>
      </c>
      <c r="R12" s="7" t="s">
        <v>41</v>
      </c>
    </row>
    <row r="13" spans="1:18" ht="143.25" customHeight="1" x14ac:dyDescent="0.25">
      <c r="A13" s="4" t="s">
        <v>50</v>
      </c>
      <c r="B13" s="4" t="s">
        <v>35</v>
      </c>
      <c r="C13" s="4" t="s">
        <v>66</v>
      </c>
      <c r="D13" s="4" t="s">
        <v>67</v>
      </c>
      <c r="E13" s="4" t="s">
        <v>71</v>
      </c>
      <c r="F13" s="4" t="s">
        <v>72</v>
      </c>
      <c r="G13" s="4" t="s">
        <v>44</v>
      </c>
      <c r="H13" s="4" t="s">
        <v>35</v>
      </c>
      <c r="I13" s="4">
        <v>1</v>
      </c>
      <c r="J13" s="8">
        <v>835714.29</v>
      </c>
      <c r="K13" s="5">
        <v>835714.29</v>
      </c>
      <c r="L13" s="5"/>
      <c r="M13" s="5"/>
      <c r="N13" s="6"/>
      <c r="O13" s="6" t="s">
        <v>70</v>
      </c>
      <c r="P13" s="6">
        <v>111010000</v>
      </c>
      <c r="Q13" s="4">
        <v>0</v>
      </c>
      <c r="R13" s="7" t="s">
        <v>41</v>
      </c>
    </row>
    <row r="14" spans="1:18" ht="143.25" customHeight="1" x14ac:dyDescent="0.25">
      <c r="A14" s="4" t="s">
        <v>73</v>
      </c>
      <c r="B14" s="4" t="s">
        <v>35</v>
      </c>
      <c r="C14" s="4" t="s">
        <v>74</v>
      </c>
      <c r="D14" s="4" t="s">
        <v>75</v>
      </c>
      <c r="E14" s="4" t="s">
        <v>74</v>
      </c>
      <c r="F14" s="4" t="s">
        <v>75</v>
      </c>
      <c r="G14" s="4" t="s">
        <v>38</v>
      </c>
      <c r="H14" s="4" t="s">
        <v>35</v>
      </c>
      <c r="I14" s="5" t="s">
        <v>17</v>
      </c>
      <c r="J14" s="5">
        <v>500000</v>
      </c>
      <c r="K14" s="5">
        <f>SUM(I14*J14)</f>
        <v>500000</v>
      </c>
      <c r="L14" s="6"/>
      <c r="M14" s="6"/>
      <c r="N14" s="6"/>
      <c r="O14" s="4" t="s">
        <v>70</v>
      </c>
      <c r="P14" s="7">
        <v>351010000</v>
      </c>
      <c r="Q14" s="6">
        <v>4</v>
      </c>
      <c r="R14" s="4" t="s">
        <v>76</v>
      </c>
    </row>
    <row r="15" spans="1:18" ht="133.5" customHeight="1" x14ac:dyDescent="0.25">
      <c r="A15" s="4" t="s">
        <v>78</v>
      </c>
      <c r="B15" s="4" t="s">
        <v>35</v>
      </c>
      <c r="C15" s="4" t="s">
        <v>79</v>
      </c>
      <c r="D15" s="4" t="s">
        <v>80</v>
      </c>
      <c r="E15" s="4" t="s">
        <v>79</v>
      </c>
      <c r="F15" s="4" t="s">
        <v>80</v>
      </c>
      <c r="G15" s="4" t="s">
        <v>38</v>
      </c>
      <c r="H15" s="4" t="s">
        <v>35</v>
      </c>
      <c r="I15" s="5">
        <v>1</v>
      </c>
      <c r="J15" s="5">
        <v>710826</v>
      </c>
      <c r="K15" s="5">
        <v>710826</v>
      </c>
      <c r="L15" s="6"/>
      <c r="M15" s="6"/>
      <c r="N15" s="6"/>
      <c r="O15" s="4" t="s">
        <v>81</v>
      </c>
      <c r="P15" s="7" t="s">
        <v>82</v>
      </c>
      <c r="Q15" s="6">
        <v>30</v>
      </c>
      <c r="R15" s="4" t="s">
        <v>40</v>
      </c>
    </row>
    <row r="16" spans="1:18" ht="133.5" customHeight="1" x14ac:dyDescent="0.25">
      <c r="A16" s="4" t="s">
        <v>51</v>
      </c>
      <c r="B16" s="4" t="s">
        <v>37</v>
      </c>
      <c r="C16" s="4" t="s">
        <v>52</v>
      </c>
      <c r="D16" s="4" t="s">
        <v>53</v>
      </c>
      <c r="E16" s="4" t="s">
        <v>54</v>
      </c>
      <c r="F16" s="4" t="s">
        <v>55</v>
      </c>
      <c r="G16" s="4" t="s">
        <v>43</v>
      </c>
      <c r="H16" s="4" t="s">
        <v>39</v>
      </c>
      <c r="I16" s="5">
        <v>1</v>
      </c>
      <c r="J16" s="5">
        <v>144685267.86000001</v>
      </c>
      <c r="K16" s="5">
        <v>144685267.86000001</v>
      </c>
      <c r="L16" s="6"/>
      <c r="M16" s="6"/>
      <c r="N16" s="6"/>
      <c r="O16" s="4" t="s">
        <v>42</v>
      </c>
      <c r="P16" s="7" t="s">
        <v>48</v>
      </c>
      <c r="Q16" s="6">
        <v>0</v>
      </c>
      <c r="R16" s="4" t="s">
        <v>40</v>
      </c>
    </row>
    <row r="17" spans="1:18" ht="133.5" customHeight="1" x14ac:dyDescent="0.25">
      <c r="A17" s="4" t="s">
        <v>51</v>
      </c>
      <c r="B17" s="4" t="s">
        <v>37</v>
      </c>
      <c r="C17" s="4" t="s">
        <v>56</v>
      </c>
      <c r="D17" s="4" t="s">
        <v>53</v>
      </c>
      <c r="E17" s="4" t="s">
        <v>57</v>
      </c>
      <c r="F17" s="4" t="s">
        <v>57</v>
      </c>
      <c r="G17" s="4" t="s">
        <v>43</v>
      </c>
      <c r="H17" s="4" t="s">
        <v>39</v>
      </c>
      <c r="I17" s="5">
        <v>1</v>
      </c>
      <c r="J17" s="5">
        <v>128203392.86</v>
      </c>
      <c r="K17" s="5">
        <v>128203392.86</v>
      </c>
      <c r="L17" s="6"/>
      <c r="M17" s="6"/>
      <c r="N17" s="6"/>
      <c r="O17" s="4" t="s">
        <v>58</v>
      </c>
      <c r="P17" s="7" t="s">
        <v>48</v>
      </c>
      <c r="Q17" s="6">
        <v>0</v>
      </c>
      <c r="R17" s="4" t="s">
        <v>40</v>
      </c>
    </row>
    <row r="18" spans="1:18" ht="133.5" customHeight="1" x14ac:dyDescent="0.25">
      <c r="A18" s="4" t="s">
        <v>51</v>
      </c>
      <c r="B18" s="4" t="s">
        <v>37</v>
      </c>
      <c r="C18" s="4" t="s">
        <v>83</v>
      </c>
      <c r="D18" s="4" t="s">
        <v>84</v>
      </c>
      <c r="E18" s="4" t="s">
        <v>85</v>
      </c>
      <c r="F18" s="4" t="s">
        <v>86</v>
      </c>
      <c r="G18" s="4" t="s">
        <v>38</v>
      </c>
      <c r="H18" s="4" t="s">
        <v>87</v>
      </c>
      <c r="I18" s="5">
        <v>1</v>
      </c>
      <c r="J18" s="5">
        <v>151465187.5</v>
      </c>
      <c r="K18" s="5">
        <v>151465187.5</v>
      </c>
      <c r="L18" s="6"/>
      <c r="M18" s="6"/>
      <c r="N18" s="6"/>
      <c r="O18" s="4" t="s">
        <v>88</v>
      </c>
      <c r="P18" s="7" t="s">
        <v>48</v>
      </c>
      <c r="Q18" s="6">
        <v>0</v>
      </c>
      <c r="R18" s="4" t="s">
        <v>89</v>
      </c>
    </row>
    <row r="19" spans="1:18" ht="133.5" customHeight="1" x14ac:dyDescent="0.25">
      <c r="A19" s="4" t="s">
        <v>51</v>
      </c>
      <c r="B19" s="4" t="s">
        <v>37</v>
      </c>
      <c r="C19" s="4" t="s">
        <v>90</v>
      </c>
      <c r="D19" s="4" t="s">
        <v>91</v>
      </c>
      <c r="E19" s="4" t="s">
        <v>90</v>
      </c>
      <c r="F19" s="4" t="s">
        <v>91</v>
      </c>
      <c r="G19" s="4" t="s">
        <v>43</v>
      </c>
      <c r="H19" s="4" t="s">
        <v>39</v>
      </c>
      <c r="I19" s="5">
        <v>1</v>
      </c>
      <c r="J19" s="5">
        <v>257428088.68000001</v>
      </c>
      <c r="K19" s="5">
        <v>257428088.68000001</v>
      </c>
      <c r="L19" s="6"/>
      <c r="M19" s="6"/>
      <c r="N19" s="6"/>
      <c r="O19" s="4" t="s">
        <v>59</v>
      </c>
      <c r="P19" s="7" t="s">
        <v>49</v>
      </c>
      <c r="Q19" s="6">
        <v>10</v>
      </c>
      <c r="R19" s="4" t="s">
        <v>76</v>
      </c>
    </row>
    <row r="20" spans="1:18" ht="133.5" customHeight="1" x14ac:dyDescent="0.25">
      <c r="A20" s="4" t="s">
        <v>92</v>
      </c>
      <c r="B20" s="4" t="s">
        <v>37</v>
      </c>
      <c r="C20" s="4" t="s">
        <v>93</v>
      </c>
      <c r="D20" s="4" t="s">
        <v>94</v>
      </c>
      <c r="E20" s="4" t="s">
        <v>93</v>
      </c>
      <c r="F20" s="4" t="s">
        <v>94</v>
      </c>
      <c r="G20" s="4" t="s">
        <v>38</v>
      </c>
      <c r="H20" s="4" t="s">
        <v>61</v>
      </c>
      <c r="I20" s="5">
        <v>1</v>
      </c>
      <c r="J20" s="5">
        <v>73844471.939999998</v>
      </c>
      <c r="K20" s="5">
        <v>73844471.939999998</v>
      </c>
      <c r="L20" s="6"/>
      <c r="M20" s="6"/>
      <c r="N20" s="6"/>
      <c r="O20" s="4" t="s">
        <v>70</v>
      </c>
      <c r="P20" s="7">
        <v>75000000</v>
      </c>
      <c r="Q20" s="6">
        <v>0</v>
      </c>
      <c r="R20" s="4" t="s">
        <v>40</v>
      </c>
    </row>
    <row r="21" spans="1:18" ht="133.5" customHeight="1" x14ac:dyDescent="0.25">
      <c r="A21" s="4" t="s">
        <v>92</v>
      </c>
      <c r="B21" s="4" t="s">
        <v>35</v>
      </c>
      <c r="C21" s="4" t="s">
        <v>95</v>
      </c>
      <c r="D21" s="4" t="s">
        <v>96</v>
      </c>
      <c r="E21" s="4" t="s">
        <v>97</v>
      </c>
      <c r="F21" s="4" t="s">
        <v>98</v>
      </c>
      <c r="G21" s="4" t="s">
        <v>43</v>
      </c>
      <c r="H21" s="4" t="s">
        <v>35</v>
      </c>
      <c r="I21" s="5">
        <v>1</v>
      </c>
      <c r="J21" s="5">
        <f>203234438-16205518.84</f>
        <v>187028919.16</v>
      </c>
      <c r="K21" s="5">
        <f>203234438-16205518.84</f>
        <v>187028919.16</v>
      </c>
      <c r="L21" s="6"/>
      <c r="M21" s="6"/>
      <c r="N21" s="6"/>
      <c r="O21" s="4" t="s">
        <v>88</v>
      </c>
      <c r="P21" s="7">
        <v>75000000</v>
      </c>
      <c r="Q21" s="6">
        <v>0</v>
      </c>
      <c r="R21" s="4" t="s">
        <v>76</v>
      </c>
    </row>
    <row r="22" spans="1:18" ht="133.5" customHeight="1" x14ac:dyDescent="0.25">
      <c r="A22" s="4" t="s">
        <v>92</v>
      </c>
      <c r="B22" s="4" t="s">
        <v>37</v>
      </c>
      <c r="C22" s="4" t="s">
        <v>99</v>
      </c>
      <c r="D22" s="4" t="s">
        <v>100</v>
      </c>
      <c r="E22" s="4" t="s">
        <v>101</v>
      </c>
      <c r="F22" s="4" t="s">
        <v>102</v>
      </c>
      <c r="G22" s="4" t="s">
        <v>43</v>
      </c>
      <c r="H22" s="4" t="s">
        <v>39</v>
      </c>
      <c r="I22" s="5">
        <v>1</v>
      </c>
      <c r="J22" s="5">
        <f>124752779-57638953.1</f>
        <v>67113825.900000006</v>
      </c>
      <c r="K22" s="5">
        <f>124752779-57638953.1</f>
        <v>67113825.900000006</v>
      </c>
      <c r="L22" s="6"/>
      <c r="M22" s="6"/>
      <c r="N22" s="6"/>
      <c r="O22" s="4" t="s">
        <v>103</v>
      </c>
      <c r="P22" s="9">
        <v>75000000</v>
      </c>
      <c r="Q22" s="6">
        <v>0</v>
      </c>
      <c r="R22" s="4" t="s">
        <v>76</v>
      </c>
    </row>
    <row r="23" spans="1:18" ht="133.5" customHeight="1" x14ac:dyDescent="0.25">
      <c r="A23" s="4" t="s">
        <v>92</v>
      </c>
      <c r="B23" s="4" t="s">
        <v>35</v>
      </c>
      <c r="C23" s="4" t="s">
        <v>104</v>
      </c>
      <c r="D23" s="4" t="s">
        <v>105</v>
      </c>
      <c r="E23" s="4" t="s">
        <v>106</v>
      </c>
      <c r="F23" s="4" t="s">
        <v>107</v>
      </c>
      <c r="G23" s="4" t="s">
        <v>44</v>
      </c>
      <c r="H23" s="4" t="s">
        <v>35</v>
      </c>
      <c r="I23" s="5">
        <v>1</v>
      </c>
      <c r="J23" s="5">
        <v>872410.72</v>
      </c>
      <c r="K23" s="5">
        <v>872410.72</v>
      </c>
      <c r="L23" s="6"/>
      <c r="M23" s="6"/>
      <c r="N23" s="6"/>
      <c r="O23" s="4" t="s">
        <v>108</v>
      </c>
      <c r="P23" s="9">
        <v>750000000</v>
      </c>
      <c r="Q23" s="6">
        <v>0</v>
      </c>
      <c r="R23" s="4" t="s">
        <v>76</v>
      </c>
    </row>
    <row r="24" spans="1:18" ht="133.5" customHeight="1" x14ac:dyDescent="0.25">
      <c r="A24" s="4" t="s">
        <v>92</v>
      </c>
      <c r="B24" s="4" t="s">
        <v>35</v>
      </c>
      <c r="C24" s="4" t="s">
        <v>104</v>
      </c>
      <c r="D24" s="4" t="s">
        <v>105</v>
      </c>
      <c r="E24" s="4" t="s">
        <v>106</v>
      </c>
      <c r="F24" s="4" t="s">
        <v>107</v>
      </c>
      <c r="G24" s="4" t="s">
        <v>44</v>
      </c>
      <c r="H24" s="4" t="s">
        <v>35</v>
      </c>
      <c r="I24" s="5">
        <v>1</v>
      </c>
      <c r="J24" s="5">
        <v>327232.14</v>
      </c>
      <c r="K24" s="5">
        <v>327232.14</v>
      </c>
      <c r="L24" s="6"/>
      <c r="M24" s="6"/>
      <c r="N24" s="6"/>
      <c r="O24" s="4" t="s">
        <v>108</v>
      </c>
      <c r="P24" s="9">
        <v>751110000</v>
      </c>
      <c r="Q24" s="6">
        <v>0</v>
      </c>
      <c r="R24" s="4" t="s">
        <v>40</v>
      </c>
    </row>
    <row r="25" spans="1:18" ht="133.5" customHeight="1" x14ac:dyDescent="0.25">
      <c r="A25" s="4" t="s">
        <v>92</v>
      </c>
      <c r="B25" s="4" t="s">
        <v>35</v>
      </c>
      <c r="C25" s="4" t="s">
        <v>109</v>
      </c>
      <c r="D25" s="4" t="s">
        <v>110</v>
      </c>
      <c r="E25" s="4" t="s">
        <v>109</v>
      </c>
      <c r="F25" s="4" t="s">
        <v>110</v>
      </c>
      <c r="G25" s="4" t="s">
        <v>44</v>
      </c>
      <c r="H25" s="4" t="s">
        <v>35</v>
      </c>
      <c r="I25" s="5">
        <v>1</v>
      </c>
      <c r="J25" s="5">
        <v>7696727.0300000003</v>
      </c>
      <c r="K25" s="5">
        <v>7696727.0300000003</v>
      </c>
      <c r="L25" s="6"/>
      <c r="M25" s="6"/>
      <c r="N25" s="6"/>
      <c r="O25" s="4" t="s">
        <v>108</v>
      </c>
      <c r="P25" s="9">
        <v>750000000</v>
      </c>
      <c r="Q25" s="6">
        <v>0</v>
      </c>
      <c r="R25" s="4" t="s">
        <v>40</v>
      </c>
    </row>
    <row r="26" spans="1:18" ht="133.5" customHeight="1" x14ac:dyDescent="0.25">
      <c r="A26" s="4" t="s">
        <v>92</v>
      </c>
      <c r="B26" s="4" t="s">
        <v>35</v>
      </c>
      <c r="C26" s="4" t="s">
        <v>111</v>
      </c>
      <c r="D26" s="4" t="s">
        <v>112</v>
      </c>
      <c r="E26" s="4" t="s">
        <v>113</v>
      </c>
      <c r="F26" s="4" t="s">
        <v>114</v>
      </c>
      <c r="G26" s="4" t="s">
        <v>38</v>
      </c>
      <c r="H26" s="4" t="s">
        <v>35</v>
      </c>
      <c r="I26" s="5">
        <v>1</v>
      </c>
      <c r="J26" s="5">
        <v>1438000</v>
      </c>
      <c r="K26" s="5">
        <v>1438000</v>
      </c>
      <c r="L26" s="6"/>
      <c r="M26" s="6"/>
      <c r="N26" s="6"/>
      <c r="O26" s="4" t="s">
        <v>70</v>
      </c>
      <c r="P26" s="9">
        <v>75000000</v>
      </c>
      <c r="Q26" s="6">
        <v>0</v>
      </c>
      <c r="R26" s="4" t="s">
        <v>76</v>
      </c>
    </row>
    <row r="27" spans="1:18" ht="133.5" customHeight="1" x14ac:dyDescent="0.25">
      <c r="A27" s="4" t="s">
        <v>92</v>
      </c>
      <c r="B27" s="4" t="s">
        <v>35</v>
      </c>
      <c r="C27" s="4" t="s">
        <v>115</v>
      </c>
      <c r="D27" s="4" t="s">
        <v>112</v>
      </c>
      <c r="E27" s="4" t="s">
        <v>116</v>
      </c>
      <c r="F27" s="4" t="s">
        <v>117</v>
      </c>
      <c r="G27" s="4" t="s">
        <v>44</v>
      </c>
      <c r="H27" s="4" t="s">
        <v>35</v>
      </c>
      <c r="I27" s="5">
        <v>1</v>
      </c>
      <c r="J27" s="5">
        <v>4457142.8600000003</v>
      </c>
      <c r="K27" s="5">
        <v>4457142.8600000003</v>
      </c>
      <c r="L27" s="6"/>
      <c r="M27" s="6"/>
      <c r="N27" s="6"/>
      <c r="O27" s="4" t="s">
        <v>70</v>
      </c>
      <c r="P27" s="9">
        <v>75000000</v>
      </c>
      <c r="Q27" s="6">
        <v>0</v>
      </c>
      <c r="R27" s="4" t="s">
        <v>41</v>
      </c>
    </row>
    <row r="28" spans="1:18" ht="133.5" customHeight="1" x14ac:dyDescent="0.25">
      <c r="A28" s="4" t="s">
        <v>46</v>
      </c>
      <c r="B28" s="4" t="s">
        <v>35</v>
      </c>
      <c r="C28" s="4" t="s">
        <v>118</v>
      </c>
      <c r="D28" s="4" t="s">
        <v>119</v>
      </c>
      <c r="E28" s="4" t="s">
        <v>120</v>
      </c>
      <c r="F28" s="4" t="s">
        <v>121</v>
      </c>
      <c r="G28" s="4" t="s">
        <v>36</v>
      </c>
      <c r="H28" s="4" t="s">
        <v>35</v>
      </c>
      <c r="I28" s="5">
        <v>1</v>
      </c>
      <c r="J28" s="5">
        <v>5939872.5</v>
      </c>
      <c r="K28" s="5">
        <v>5939872.5</v>
      </c>
      <c r="L28" s="6"/>
      <c r="M28" s="6"/>
      <c r="N28" s="6"/>
      <c r="O28" s="4" t="s">
        <v>70</v>
      </c>
      <c r="P28" s="9" t="s">
        <v>48</v>
      </c>
      <c r="Q28" s="6">
        <v>0</v>
      </c>
      <c r="R28" s="4" t="s">
        <v>40</v>
      </c>
    </row>
    <row r="29" spans="1:18" ht="133.5" customHeight="1" x14ac:dyDescent="0.25">
      <c r="A29" s="4" t="s">
        <v>46</v>
      </c>
      <c r="B29" s="4" t="s">
        <v>35</v>
      </c>
      <c r="C29" s="4" t="s">
        <v>122</v>
      </c>
      <c r="D29" s="4" t="s">
        <v>123</v>
      </c>
      <c r="E29" s="4" t="s">
        <v>124</v>
      </c>
      <c r="F29" s="4" t="s">
        <v>125</v>
      </c>
      <c r="G29" s="4" t="s">
        <v>43</v>
      </c>
      <c r="H29" s="4" t="s">
        <v>35</v>
      </c>
      <c r="I29" s="5">
        <v>1</v>
      </c>
      <c r="J29" s="5">
        <v>15401900</v>
      </c>
      <c r="K29" s="5">
        <v>15401900</v>
      </c>
      <c r="L29" s="6"/>
      <c r="M29" s="6"/>
      <c r="N29" s="6"/>
      <c r="O29" s="4" t="s">
        <v>70</v>
      </c>
      <c r="P29" s="7" t="s">
        <v>48</v>
      </c>
      <c r="Q29" s="6">
        <v>0</v>
      </c>
      <c r="R29" s="4" t="s">
        <v>41</v>
      </c>
    </row>
    <row r="30" spans="1:18" ht="133.5" customHeight="1" x14ac:dyDescent="0.25">
      <c r="A30" s="4" t="s">
        <v>46</v>
      </c>
      <c r="B30" s="4" t="s">
        <v>35</v>
      </c>
      <c r="C30" s="4" t="s">
        <v>126</v>
      </c>
      <c r="D30" s="4" t="s">
        <v>127</v>
      </c>
      <c r="E30" s="4" t="s">
        <v>128</v>
      </c>
      <c r="F30" s="4" t="s">
        <v>127</v>
      </c>
      <c r="G30" s="4" t="s">
        <v>38</v>
      </c>
      <c r="H30" s="4" t="s">
        <v>35</v>
      </c>
      <c r="I30" s="5">
        <v>1</v>
      </c>
      <c r="J30" s="5">
        <v>489500</v>
      </c>
      <c r="K30" s="5">
        <v>489500</v>
      </c>
      <c r="L30" s="6"/>
      <c r="M30" s="6"/>
      <c r="N30" s="6"/>
      <c r="O30" s="4" t="s">
        <v>70</v>
      </c>
      <c r="P30" s="9" t="s">
        <v>48</v>
      </c>
      <c r="Q30" s="6">
        <v>0</v>
      </c>
      <c r="R30" s="4" t="s">
        <v>76</v>
      </c>
    </row>
    <row r="31" spans="1:18" ht="133.5" customHeight="1" x14ac:dyDescent="0.25">
      <c r="A31" s="4" t="s">
        <v>46</v>
      </c>
      <c r="B31" s="4" t="s">
        <v>37</v>
      </c>
      <c r="C31" s="4" t="s">
        <v>129</v>
      </c>
      <c r="D31" s="4" t="s">
        <v>130</v>
      </c>
      <c r="E31" s="4" t="s">
        <v>131</v>
      </c>
      <c r="F31" s="4" t="s">
        <v>132</v>
      </c>
      <c r="G31" s="4" t="s">
        <v>38</v>
      </c>
      <c r="H31" s="4" t="s">
        <v>61</v>
      </c>
      <c r="I31" s="5">
        <v>1</v>
      </c>
      <c r="J31" s="5">
        <f>196555357.14-17678087.5</f>
        <v>178877269.63999999</v>
      </c>
      <c r="K31" s="5">
        <v>178877269.63999999</v>
      </c>
      <c r="L31" s="6"/>
      <c r="M31" s="6"/>
      <c r="N31" s="6"/>
      <c r="O31" s="4" t="s">
        <v>88</v>
      </c>
      <c r="P31" s="7" t="s">
        <v>48</v>
      </c>
      <c r="Q31" s="6">
        <v>0</v>
      </c>
      <c r="R31" s="4" t="s">
        <v>76</v>
      </c>
    </row>
    <row r="32" spans="1:18" ht="133.5" customHeight="1" x14ac:dyDescent="0.25">
      <c r="A32" s="4" t="s">
        <v>46</v>
      </c>
      <c r="B32" s="4" t="s">
        <v>60</v>
      </c>
      <c r="C32" s="4" t="s">
        <v>133</v>
      </c>
      <c r="D32" s="4" t="s">
        <v>134</v>
      </c>
      <c r="E32" s="4" t="s">
        <v>133</v>
      </c>
      <c r="F32" s="4" t="s">
        <v>134</v>
      </c>
      <c r="G32" s="4" t="s">
        <v>38</v>
      </c>
      <c r="H32" s="4" t="s">
        <v>60</v>
      </c>
      <c r="I32" s="5">
        <v>1</v>
      </c>
      <c r="J32" s="5">
        <v>510000000</v>
      </c>
      <c r="K32" s="5">
        <v>510000000</v>
      </c>
      <c r="L32" s="5">
        <v>250000000</v>
      </c>
      <c r="M32" s="5">
        <v>260000000</v>
      </c>
      <c r="N32" s="6"/>
      <c r="O32" s="4" t="s">
        <v>70</v>
      </c>
      <c r="P32" s="7">
        <v>750000000</v>
      </c>
      <c r="Q32" s="6">
        <v>0</v>
      </c>
      <c r="R32" s="4" t="s">
        <v>76</v>
      </c>
    </row>
    <row r="33" spans="1:18" ht="133.5" customHeight="1" x14ac:dyDescent="0.25">
      <c r="A33" s="4" t="s">
        <v>47</v>
      </c>
      <c r="B33" s="4" t="s">
        <v>35</v>
      </c>
      <c r="C33" s="4" t="s">
        <v>135</v>
      </c>
      <c r="D33" s="4" t="s">
        <v>136</v>
      </c>
      <c r="E33" s="4" t="s">
        <v>137</v>
      </c>
      <c r="F33" s="4" t="s">
        <v>138</v>
      </c>
      <c r="G33" s="4" t="s">
        <v>43</v>
      </c>
      <c r="H33" s="4" t="s">
        <v>35</v>
      </c>
      <c r="I33" s="5">
        <v>1</v>
      </c>
      <c r="J33" s="5">
        <v>7181448.4299999997</v>
      </c>
      <c r="K33" s="5">
        <f>I33*J33</f>
        <v>7181448.4299999997</v>
      </c>
      <c r="L33" s="6"/>
      <c r="M33" s="6"/>
      <c r="N33" s="6"/>
      <c r="O33" s="4" t="s">
        <v>70</v>
      </c>
      <c r="P33" s="7" t="s">
        <v>48</v>
      </c>
      <c r="Q33" s="6">
        <v>3</v>
      </c>
      <c r="R33" s="4" t="s">
        <v>76</v>
      </c>
    </row>
    <row r="34" spans="1:18" ht="133.5" customHeight="1" x14ac:dyDescent="0.25">
      <c r="A34" s="4" t="s">
        <v>47</v>
      </c>
      <c r="B34" s="4" t="s">
        <v>37</v>
      </c>
      <c r="C34" s="4" t="s">
        <v>139</v>
      </c>
      <c r="D34" s="4" t="s">
        <v>140</v>
      </c>
      <c r="E34" s="4" t="s">
        <v>139</v>
      </c>
      <c r="F34" s="4" t="s">
        <v>140</v>
      </c>
      <c r="G34" s="4" t="s">
        <v>36</v>
      </c>
      <c r="H34" s="4" t="s">
        <v>39</v>
      </c>
      <c r="I34" s="5">
        <v>1</v>
      </c>
      <c r="J34" s="5">
        <v>420000</v>
      </c>
      <c r="K34" s="5">
        <f>I34*J34</f>
        <v>420000</v>
      </c>
      <c r="L34" s="6"/>
      <c r="M34" s="6"/>
      <c r="N34" s="6"/>
      <c r="O34" s="4" t="s">
        <v>88</v>
      </c>
      <c r="P34" s="7" t="s">
        <v>49</v>
      </c>
      <c r="Q34" s="6">
        <v>0</v>
      </c>
      <c r="R34" s="4" t="s">
        <v>40</v>
      </c>
    </row>
    <row r="35" spans="1:18" ht="133.5" customHeight="1" x14ac:dyDescent="0.25">
      <c r="A35" s="4" t="s">
        <v>47</v>
      </c>
      <c r="B35" s="4" t="s">
        <v>35</v>
      </c>
      <c r="C35" s="4" t="s">
        <v>65</v>
      </c>
      <c r="D35" s="4" t="s">
        <v>141</v>
      </c>
      <c r="E35" s="4" t="s">
        <v>63</v>
      </c>
      <c r="F35" s="4" t="s">
        <v>64</v>
      </c>
      <c r="G35" s="4" t="s">
        <v>38</v>
      </c>
      <c r="H35" s="4" t="s">
        <v>35</v>
      </c>
      <c r="I35" s="5">
        <v>1</v>
      </c>
      <c r="J35" s="5">
        <f>1321746.43-J36</f>
        <v>321746.42999999993</v>
      </c>
      <c r="K35" s="5">
        <f>I35*J35</f>
        <v>321746.42999999993</v>
      </c>
      <c r="L35" s="6"/>
      <c r="M35" s="6"/>
      <c r="N35" s="6"/>
      <c r="O35" s="4" t="s">
        <v>62</v>
      </c>
      <c r="P35" s="7" t="s">
        <v>49</v>
      </c>
      <c r="Q35" s="6">
        <v>0</v>
      </c>
      <c r="R35" s="4" t="s">
        <v>76</v>
      </c>
    </row>
    <row r="36" spans="1:18" ht="133.5" customHeight="1" x14ac:dyDescent="0.25">
      <c r="A36" s="4" t="s">
        <v>47</v>
      </c>
      <c r="B36" s="4" t="s">
        <v>35</v>
      </c>
      <c r="C36" s="4" t="s">
        <v>142</v>
      </c>
      <c r="D36" s="4" t="s">
        <v>143</v>
      </c>
      <c r="E36" s="4" t="str">
        <f>C36</f>
        <v>Алматы қаласы, "Көктем-3" ықшамауданы, 21-үй бойынша әкімшілік ғимаратында орналасқан баспананы зерттеу</v>
      </c>
      <c r="F36" s="4" t="str">
        <f>D36</f>
        <v>Обследование убежища, расположенного в административном здании по адресу: г. Алматы, мкр. "Коктем-3", д. 21</v>
      </c>
      <c r="G36" s="4" t="s">
        <v>44</v>
      </c>
      <c r="H36" s="4" t="s">
        <v>35</v>
      </c>
      <c r="I36" s="5">
        <v>1</v>
      </c>
      <c r="J36" s="5">
        <f>1000000</f>
        <v>1000000</v>
      </c>
      <c r="K36" s="5">
        <f>I36*J36</f>
        <v>1000000</v>
      </c>
      <c r="L36" s="6"/>
      <c r="M36" s="6"/>
      <c r="N36" s="6"/>
      <c r="O36" s="4" t="s">
        <v>77</v>
      </c>
      <c r="P36" s="7" t="s">
        <v>49</v>
      </c>
      <c r="Q36" s="6">
        <v>3</v>
      </c>
      <c r="R36" s="4" t="s">
        <v>40</v>
      </c>
    </row>
    <row r="37" spans="1:18" ht="133.5" customHeight="1" x14ac:dyDescent="0.25">
      <c r="A37" s="4" t="s">
        <v>47</v>
      </c>
      <c r="B37" s="4" t="s">
        <v>35</v>
      </c>
      <c r="C37" s="4" t="s">
        <v>144</v>
      </c>
      <c r="D37" s="4" t="s">
        <v>145</v>
      </c>
      <c r="E37" s="4" t="s">
        <v>144</v>
      </c>
      <c r="F37" s="4" t="s">
        <v>145</v>
      </c>
      <c r="G37" s="4" t="s">
        <v>38</v>
      </c>
      <c r="H37" s="4" t="s">
        <v>35</v>
      </c>
      <c r="I37" s="5">
        <v>1</v>
      </c>
      <c r="J37" s="5">
        <v>963071635.71000004</v>
      </c>
      <c r="K37" s="5">
        <v>963071635.71000004</v>
      </c>
      <c r="L37" s="6"/>
      <c r="M37" s="6"/>
      <c r="N37" s="6"/>
      <c r="O37" s="4" t="s">
        <v>70</v>
      </c>
      <c r="P37" s="7" t="s">
        <v>48</v>
      </c>
      <c r="Q37" s="6">
        <v>50</v>
      </c>
      <c r="R37" s="4" t="s">
        <v>76</v>
      </c>
    </row>
    <row r="38" spans="1:18" ht="133.5" customHeight="1" x14ac:dyDescent="0.25">
      <c r="A38" s="4" t="s">
        <v>47</v>
      </c>
      <c r="B38" s="4" t="s">
        <v>35</v>
      </c>
      <c r="C38" s="4" t="s">
        <v>146</v>
      </c>
      <c r="D38" s="4" t="s">
        <v>147</v>
      </c>
      <c r="E38" s="4" t="s">
        <v>146</v>
      </c>
      <c r="F38" s="4" t="s">
        <v>147</v>
      </c>
      <c r="G38" s="4" t="s">
        <v>38</v>
      </c>
      <c r="H38" s="4" t="s">
        <v>35</v>
      </c>
      <c r="I38" s="5">
        <v>1</v>
      </c>
      <c r="J38" s="5">
        <v>1042713203.14</v>
      </c>
      <c r="K38" s="5">
        <v>1042713203.14</v>
      </c>
      <c r="L38" s="6"/>
      <c r="M38" s="6"/>
      <c r="N38" s="6"/>
      <c r="O38" s="4" t="s">
        <v>70</v>
      </c>
      <c r="P38" s="7" t="s">
        <v>49</v>
      </c>
      <c r="Q38" s="6">
        <v>50</v>
      </c>
      <c r="R38" s="4" t="s">
        <v>76</v>
      </c>
    </row>
    <row r="39" spans="1:18" ht="133.5" customHeight="1" x14ac:dyDescent="0.25">
      <c r="A39" s="4" t="s">
        <v>148</v>
      </c>
      <c r="B39" s="4" t="s">
        <v>35</v>
      </c>
      <c r="C39" s="4" t="s">
        <v>149</v>
      </c>
      <c r="D39" s="4" t="s">
        <v>150</v>
      </c>
      <c r="E39" s="4" t="s">
        <v>149</v>
      </c>
      <c r="F39" s="4" t="s">
        <v>150</v>
      </c>
      <c r="G39" s="4" t="s">
        <v>36</v>
      </c>
      <c r="H39" s="4" t="s">
        <v>35</v>
      </c>
      <c r="I39" s="5">
        <v>1</v>
      </c>
      <c r="J39" s="5">
        <v>4254866.07</v>
      </c>
      <c r="K39" s="5">
        <v>4254866.07</v>
      </c>
      <c r="L39" s="6"/>
      <c r="M39" s="6"/>
      <c r="N39" s="6"/>
      <c r="O39" s="4" t="s">
        <v>70</v>
      </c>
      <c r="P39" s="7">
        <v>710000000</v>
      </c>
      <c r="Q39" s="6">
        <v>0</v>
      </c>
      <c r="R39" s="4" t="s">
        <v>41</v>
      </c>
    </row>
    <row r="40" spans="1:18" ht="133.5" customHeight="1" x14ac:dyDescent="0.25">
      <c r="A40" s="4" t="s">
        <v>148</v>
      </c>
      <c r="B40" s="4" t="s">
        <v>35</v>
      </c>
      <c r="C40" s="4" t="s">
        <v>151</v>
      </c>
      <c r="D40" s="4" t="s">
        <v>152</v>
      </c>
      <c r="E40" s="4" t="s">
        <v>153</v>
      </c>
      <c r="F40" s="4" t="s">
        <v>154</v>
      </c>
      <c r="G40" s="4" t="s">
        <v>43</v>
      </c>
      <c r="H40" s="4" t="s">
        <v>35</v>
      </c>
      <c r="I40" s="5">
        <v>1</v>
      </c>
      <c r="J40" s="5">
        <v>1009988.57</v>
      </c>
      <c r="K40" s="5">
        <v>1009988.57</v>
      </c>
      <c r="L40" s="6"/>
      <c r="M40" s="6"/>
      <c r="N40" s="6"/>
      <c r="O40" s="4" t="s">
        <v>70</v>
      </c>
      <c r="P40" s="7">
        <v>710000000</v>
      </c>
      <c r="Q40" s="6">
        <v>0</v>
      </c>
      <c r="R40" s="4" t="s">
        <v>41</v>
      </c>
    </row>
    <row r="41" spans="1:18" ht="133.5" customHeight="1" x14ac:dyDescent="0.25">
      <c r="A41" s="4" t="s">
        <v>148</v>
      </c>
      <c r="B41" s="4" t="s">
        <v>35</v>
      </c>
      <c r="C41" s="4" t="s">
        <v>151</v>
      </c>
      <c r="D41" s="4" t="s">
        <v>152</v>
      </c>
      <c r="E41" s="4" t="s">
        <v>153</v>
      </c>
      <c r="F41" s="4" t="s">
        <v>155</v>
      </c>
      <c r="G41" s="4" t="s">
        <v>43</v>
      </c>
      <c r="H41" s="4" t="s">
        <v>35</v>
      </c>
      <c r="I41" s="5">
        <v>1</v>
      </c>
      <c r="J41" s="5">
        <v>3025606.81</v>
      </c>
      <c r="K41" s="5">
        <v>3025606.81</v>
      </c>
      <c r="L41" s="6"/>
      <c r="M41" s="6"/>
      <c r="N41" s="6"/>
      <c r="O41" s="4" t="s">
        <v>70</v>
      </c>
      <c r="P41" s="7">
        <v>710000000</v>
      </c>
      <c r="Q41" s="6">
        <v>0</v>
      </c>
      <c r="R41" s="4" t="s">
        <v>41</v>
      </c>
    </row>
    <row r="42" spans="1:18" ht="133.5" customHeight="1" x14ac:dyDescent="0.25">
      <c r="A42" s="4" t="s">
        <v>148</v>
      </c>
      <c r="B42" s="4" t="s">
        <v>35</v>
      </c>
      <c r="C42" s="4" t="s">
        <v>151</v>
      </c>
      <c r="D42" s="4" t="s">
        <v>152</v>
      </c>
      <c r="E42" s="4" t="s">
        <v>156</v>
      </c>
      <c r="F42" s="4" t="s">
        <v>157</v>
      </c>
      <c r="G42" s="4" t="s">
        <v>43</v>
      </c>
      <c r="H42" s="4" t="s">
        <v>35</v>
      </c>
      <c r="I42" s="5">
        <v>1</v>
      </c>
      <c r="J42" s="5">
        <v>4035595.38</v>
      </c>
      <c r="K42" s="5">
        <v>4035595.38</v>
      </c>
      <c r="L42" s="6" t="s">
        <v>158</v>
      </c>
      <c r="M42" s="6" t="s">
        <v>158</v>
      </c>
      <c r="N42" s="6"/>
      <c r="O42" s="4" t="s">
        <v>70</v>
      </c>
      <c r="P42" s="7">
        <v>710000000</v>
      </c>
      <c r="Q42" s="6">
        <v>0</v>
      </c>
      <c r="R42" s="4" t="s">
        <v>40</v>
      </c>
    </row>
  </sheetData>
  <autoFilter ref="A11:R42"/>
  <mergeCells count="8">
    <mergeCell ref="A1:R1"/>
    <mergeCell ref="A5:R5"/>
    <mergeCell ref="A8:R8"/>
    <mergeCell ref="A9:R9"/>
    <mergeCell ref="A2:R3"/>
    <mergeCell ref="A4:R4"/>
    <mergeCell ref="A6:R6"/>
    <mergeCell ref="A7:R7"/>
  </mergeCells>
  <pageMargins left="0.94488188976377963" right="0.94488188976377963" top="0.98425196850393704" bottom="0.59055118110236227" header="0.51181102362204722" footer="0.51181102362204722"/>
  <pageSetup paperSize="9" scale="31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03.3. Изменения и дополнения в </vt:lpstr>
      <vt:lpstr>'03.3. Изменения и дополнения в '!Заголовки_для_печати</vt:lpstr>
      <vt:lpstr>'03.3. Изменения и дополнения в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/Reports/02. Корректировки/03.3. Изменения и дополнения в план закупок (приказ для печати)</dc:title>
  <dc:creator>Dina Musakhan</dc:creator>
  <cp:lastModifiedBy>Madina Tegisbayeva</cp:lastModifiedBy>
  <cp:lastPrinted>2016-11-23T06:49:04Z</cp:lastPrinted>
  <dcterms:created xsi:type="dcterms:W3CDTF">2016-10-24T06:56:27Z</dcterms:created>
  <dcterms:modified xsi:type="dcterms:W3CDTF">2016-12-23T11:57:52Z</dcterms:modified>
</cp:coreProperties>
</file>