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779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Лист1!$A$5:$U$51</definedName>
    <definedName name="_xlnm.Print_Area" localSheetId="0">Лист1!$A$1:$R$68</definedName>
  </definedNames>
  <calcPr calcId="145621"/>
</workbook>
</file>

<file path=xl/calcChain.xml><?xml version="1.0" encoding="utf-8"?>
<calcChain xmlns="http://schemas.openxmlformats.org/spreadsheetml/2006/main">
  <c r="K52" i="1" l="1"/>
  <c r="K6" i="1" l="1"/>
  <c r="J38" i="1" l="1"/>
  <c r="K38" i="1" s="1"/>
  <c r="J51" i="1" l="1"/>
  <c r="K51" i="1" s="1"/>
  <c r="J50" i="1"/>
  <c r="K50" i="1" s="1"/>
  <c r="K49" i="1"/>
</calcChain>
</file>

<file path=xl/sharedStrings.xml><?xml version="1.0" encoding="utf-8"?>
<sst xmlns="http://schemas.openxmlformats.org/spreadsheetml/2006/main" count="539" uniqueCount="173">
  <si>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</si>
  <si>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</si>
  <si>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</si>
  <si>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</si>
  <si>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</si>
  <si>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</si>
  <si>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</si>
  <si>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</si>
  <si>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</si>
  <si>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</si>
  <si>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</si>
  <si>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</si>
  <si>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</si>
  <si>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</si>
  <si>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</si>
  <si>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</si>
  <si>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</si>
  <si>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</si>
  <si>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</si>
  <si>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Сентябрь</t>
  </si>
  <si>
    <t>Штука</t>
  </si>
  <si>
    <t>Услуга</t>
  </si>
  <si>
    <t>Работа</t>
  </si>
  <si>
    <t>Запрос ценовых предложений путем размещения объявления</t>
  </si>
  <si>
    <t>Из одного источника путем заключения договора</t>
  </si>
  <si>
    <t>Конкурс</t>
  </si>
  <si>
    <t>Август</t>
  </si>
  <si>
    <t>Октябрь</t>
  </si>
  <si>
    <t>Ноябрь</t>
  </si>
  <si>
    <t>Хозяйственное управление</t>
  </si>
  <si>
    <t>Алматы қаласы, "Көктем-3" ықшамауданы, 21-үй бойынша әкімшілік ғимараттының "Орталық" блоктің 4 қабатының бөлмелерін қайта құру</t>
  </si>
  <si>
    <t>Реконструкция помещений 4 этажа блока "Центр" административного здания по адресу: г. Алматы, мкр. "Коктем-3", д. 21</t>
  </si>
  <si>
    <t>751410000</t>
  </si>
  <si>
    <t>Алматы қаласы, "Көктем-3" ықшамауданы, 21-үй бойынша әкімшілік ғимараттының "Орталық" блоктің 4 қабатының бөлмелерін қайта құруы авторлық қадағалау</t>
  </si>
  <si>
    <t>Авторский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</si>
  <si>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ғимараттының"Орталық" блоктің 4 қабатының бөлмелерін қайта құруы авторлық қадағалау</t>
  </si>
  <si>
    <t>Алматы қаласы, "Көктем-3" ықшамауданы, 21-үй бойынша әкімшілік ғимараттының 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</si>
  <si>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 административного здания по адресу: г. Алматы, мкр.                   "Коктем-3", д. 21</t>
  </si>
  <si>
    <t>Технический надзор за реконструкцией помещений 4 этажа блока "Центр" административного здания по адресу: г. Алматы, мкр. "Коктем-3", д. 21</t>
  </si>
  <si>
    <t>Управление безопасности</t>
  </si>
  <si>
    <t>Дабыл құралдарын мониторингтеу қызмет</t>
  </si>
  <si>
    <t>Услуги по охранному мониторингу средств тревожной сигнализации</t>
  </si>
  <si>
    <t>750000000</t>
  </si>
  <si>
    <t>Өрт дабылын техникалық қамтамасыз ету қызметтері</t>
  </si>
  <si>
    <t>Услуги по техническому обслуживанию пожарной сигнализации</t>
  </si>
  <si>
    <t>№2 АӨС техникалық қызмет көрсету</t>
  </si>
  <si>
    <t>Услуги по техническому обслуживанию установок АГП №2</t>
  </si>
  <si>
    <t>751110000</t>
  </si>
  <si>
    <t>ОА АӨС техникалық қызмет көрсету</t>
  </si>
  <si>
    <t>Услуги по техническому обслуживанию установок АГП ЦА</t>
  </si>
  <si>
    <t>АҚФ АӨС техникалық қызмет көрсету</t>
  </si>
  <si>
    <t>Услуги по техническому обслуживанию установок АГП г.Алматы АГФ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</si>
  <si>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</si>
  <si>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</si>
  <si>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</si>
  <si>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</si>
  <si>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</si>
  <si>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</si>
  <si>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Бейнебақылау жүйесі</t>
  </si>
  <si>
    <t>Система видеонаблюдения</t>
  </si>
  <si>
    <t>ҚРҰБ аумақтық филиалдарына арналған бейнебақылау жүйесі</t>
  </si>
  <si>
    <t>Система видеонаблюдения в территориальные филиалы НБРК</t>
  </si>
  <si>
    <t>Бағдарламалық-аппараттық кешен</t>
  </si>
  <si>
    <t>Программно-аппаратный комплекс</t>
  </si>
  <si>
    <t>SIEM ақпараттық қауіпсіздік оқиғаларын басқару жүйесінің бағдарламалық-аппараттық кешені</t>
  </si>
  <si>
    <t>Программно - аппаратный комплекс  системы управления событиями  информационной безопасности SIEM</t>
  </si>
  <si>
    <t>Қазақстан Республикасы Ұлттық Банкінің аумақтық филиалдары кассалық тораптарының бейнебақылау жүйесі</t>
  </si>
  <si>
    <t>Система видеонаблюдения в кассовые узлы территориальных филиалов Национального Банка Республики Казахстан</t>
  </si>
  <si>
    <t xml:space="preserve"> ("Пионер - 3" әкімшілік ғимаратындағы) Бейнебақылау жүйесі</t>
  </si>
  <si>
    <t>Система видеонаблюдения (в административное здание "Пионер-3")</t>
  </si>
  <si>
    <t xml:space="preserve">РММ " Қазақстан Республикасының Ұлттық Банкі"  филиалдарға бейнебақылаудың жүйесiне жобалау-сметалық құжаттамасының әзiрлеуi </t>
  </si>
  <si>
    <t xml:space="preserve">Разработка проектно-сметной документации к системе видеонаблюдения в территориальные филиалы РГУ «Национальный Банк Республики Казахстан» </t>
  </si>
  <si>
    <t>РММ " Қазақстан Республикасының Ұлттық Банкі"  филиалдарға бейнебақылаудың жүйесiне жобалау-сметалық құжаттамасының әзiрлеуi</t>
  </si>
  <si>
    <t>Разработка проектно-сметной документации к системе видеонаблюдения в территориальные филиалы РГУ «Национальный Банк Республики Казахстан»</t>
  </si>
  <si>
    <t>Таранға қарсы тосқауыл және автоматтандырылған шлагбаум</t>
  </si>
  <si>
    <t>Противотаранные барьеры и шлагбаум автоматический</t>
  </si>
  <si>
    <t>Жобалау-сметалық құжаттамасының әзiрлеуi</t>
  </si>
  <si>
    <t>Разработка проектно - сметной документации</t>
  </si>
  <si>
    <t>№2 ГӨА жүйесі бойынша жобалау-сметалық құжаттама әзірлеу</t>
  </si>
  <si>
    <t>Разработка проектно - сметной документации по системе АГП №2</t>
  </si>
  <si>
    <t>Қонаев к-сі, 181-үй мекенжайында газбен өрт сөндіру жүйесіне жобалау-сметалық құжаттаманы әзірлеу</t>
  </si>
  <si>
    <t>Разработка проектно-сметной документации к системе газового пожаротушения в здания по адресу ул. Кунаева, д.181</t>
  </si>
  <si>
    <t xml:space="preserve">Газбен өрт сөндірунің автоматты қондырғыларының жүйесіне жобалау-сметалық құжаттаманы әзірлеу </t>
  </si>
  <si>
    <t>Разработка проектно - сметной документации к системе автоматической установки газового пожаротушения</t>
  </si>
  <si>
    <t>№ 2 ӨДЖ бойынша жобалау-сметалық құжаттаманы әзірлеу</t>
  </si>
  <si>
    <t>Разработка проектно - сметной документации по СПС №2</t>
  </si>
  <si>
    <t xml:space="preserve">Пионер-3 ғимаратындағы өрт дабылы жүйесіне және хабарлау жүйесіне жобалау сметалық құжаттаманы әзірлеу </t>
  </si>
  <si>
    <t>Разработка проектно-сметной документации к системе пожарной сигнализации и системе оповещения в здании Пионер-3</t>
  </si>
  <si>
    <t xml:space="preserve">Қонаев к-сі, 181-үй мекен-жайы бойынша өрт дабылы жүйесіне және хабарлау жүйесіне жобалау сметалық құжаттаманы әзірлеу </t>
  </si>
  <si>
    <t>Разработка проектно-сметной документации к системе пожарной сигнализации и системе оповещения в здании по адресу ул. Кунаева, д. 181</t>
  </si>
  <si>
    <t xml:space="preserve">Автоматтандырылған өрт дабылы жүйесі және хабарлау жүйесі бойынша жобалау сметалық құжаттаманы әзірлеу </t>
  </si>
  <si>
    <t>Разработка проектно - сметной документации по системе автоматической пожарной сигнализации и оповещения</t>
  </si>
  <si>
    <t>Периметрлік күзет сигнализациясы жүйесі бойынша жобалау сметалық құжаттаманы әзірлеу</t>
  </si>
  <si>
    <t>Разработка проектно - сметной документации по системе периметральной охранной сигнализации</t>
  </si>
  <si>
    <t>АҚФ ӨДЖ бойынша жобалау-сметалық құжаттама әзірлеу</t>
  </si>
  <si>
    <t>Разработка проектно - сметной документации по СПС АГФ</t>
  </si>
  <si>
    <t xml:space="preserve">Пионер-3 ғимаратында бүріккі сумен өрт сөндіру жүйесіне жобалау сметалық құжаттаманы әзірлеу </t>
  </si>
  <si>
    <t>Разработка проектно-сметной документации к системе пожаротушения тонкораспыленной водой в здании Пионер-3</t>
  </si>
  <si>
    <t>ОА ГӨА жүйесі бойынша жобалау-сметалық құжаттама әзірлеу (АТБ залы)</t>
  </si>
  <si>
    <t>Разработка проектно - сметной документации по системе АГП ЦА (зал УИТ)</t>
  </si>
  <si>
    <t>Агенті жоқ Антивирус 12 ай</t>
  </si>
  <si>
    <t>Безагентный антивирус на 12 месяцев</t>
  </si>
  <si>
    <t>Алынбалы құрылғыларды бақылау үшін жабдық</t>
  </si>
  <si>
    <t>Оборудование по контролю съемных устройств</t>
  </si>
  <si>
    <t>Электрондық поштаны бақылау шлюзі</t>
  </si>
  <si>
    <t>Шлюз контроля электронной почты</t>
  </si>
  <si>
    <t>Сымсыз Қауіпсіздігі жүйенің бағдарламалық-аппараттық кешені және ілеспелі қызметтерді көрсету</t>
  </si>
  <si>
    <t>Программно-аппаратный комплекс системы безопасности беспроводной сети и оказание сопутствующих услуг</t>
  </si>
  <si>
    <t>Қолданбалы жүйелер мен қосымшаларды қорғау жүйесінің бағдарламалық-аппараттық кешені және ілеспелі қызметтерді көрсету</t>
  </si>
  <si>
    <t>Программно-аппаратный комплекс системы защиты прикладных систем и приложений и оказание сопутствующих услуг</t>
  </si>
  <si>
    <t xml:space="preserve">Сервердің қатқыл дискісі   </t>
  </si>
  <si>
    <t>Жесткий диск сервера</t>
  </si>
  <si>
    <t xml:space="preserve"> Dell PE R730 (жылжымаларымен) серверіне қойылатын қатқыл диск SAS, Hot Swap, 15 krpm, 600GB           </t>
  </si>
  <si>
    <t>Жесткий диск для монтажа в сервер Dell PE R730 (с салазками):SAS, Hot Swap, 15 krpm, 600 GB</t>
  </si>
  <si>
    <t>Управление информационных технологий</t>
  </si>
  <si>
    <t>Дополнительная закупка</t>
  </si>
  <si>
    <t>«БҚ Online» ақпараттық жүйесі оның ілеспе қызметтерімен (пилоттық жоба)</t>
  </si>
  <si>
    <t>Информационная система «ЦБ Online» с сопутствующими услугами (пилотный проект)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</si>
  <si>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</si>
  <si>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мемлекеттік сараптама</t>
  </si>
  <si>
    <t>Экспертиза ПСД на снос гаражей и благоустройство внутренней территории в Алматинском областном филиале</t>
  </si>
  <si>
    <t>Алматы облыстық филиалының гараждарын бұзу және ішкі аумағын көркейту үшін ЖСҚ  сараптамасы</t>
  </si>
  <si>
    <t>Запрос ценовых предложений без размещения объявления</t>
  </si>
  <si>
    <t>Одна услуга</t>
  </si>
  <si>
    <t xml:space="preserve">Центральный филиал  </t>
  </si>
  <si>
    <t>Құндылықтарды жіберу бойынша қызмет</t>
  </si>
  <si>
    <t>'Услуги по пересылке ценностей</t>
  </si>
  <si>
    <t xml:space="preserve">Астана қаласында объектілерді құру үшін инжинирингілік қызметтер </t>
  </si>
  <si>
    <t>Инжиниринговые услуги по строительству объектов в городе Астана</t>
  </si>
  <si>
    <t xml:space="preserve">Конкурс </t>
  </si>
  <si>
    <t>710000000</t>
  </si>
  <si>
    <t xml:space="preserve">Ақтөбе қаласында объектілерді құру үшін инжинирингілік қызметтер </t>
  </si>
  <si>
    <t>Инжиниринговые услуги по строительству объектов в городе Актобе</t>
  </si>
  <si>
    <t>151010000</t>
  </si>
  <si>
    <t>Құрышпен қапталған микроавтобус</t>
  </si>
  <si>
    <t>Микроавтобус бронированный</t>
  </si>
  <si>
    <t>Конкурс с применением торгов на понижение цены</t>
  </si>
  <si>
    <t>Өрт сигнализациясың жаңғырту және жөндеу</t>
  </si>
  <si>
    <t>Ремонт и модернизация пожарной сигнализации</t>
  </si>
  <si>
    <t>Управление по работе с наличными деньгами</t>
  </si>
  <si>
    <t>Валютаны тексеретін детектор</t>
  </si>
  <si>
    <t>Детектор валют просмотровый</t>
  </si>
  <si>
    <t xml:space="preserve">Шетел валютасы банкноттардың түпнұсқалылығын тексеретін  үстел үсті валюта детекторы </t>
  </si>
  <si>
    <t>Настольный детектор валют для проверки подлинности банкно иностранной валюты</t>
  </si>
  <si>
    <t>Жеңіл автокөлік</t>
  </si>
  <si>
    <t>Автомобиль легковой</t>
  </si>
  <si>
    <t>Жоғары классты автокөлік</t>
  </si>
  <si>
    <t>Автомобиль представительского класса</t>
  </si>
  <si>
    <t>Бизнес классты автокөлік</t>
  </si>
  <si>
    <t>Автомобиль бизнес класса</t>
  </si>
  <si>
    <t>Басқа бағдарламалық қамтамас етудердің  түпнұсқалары</t>
  </si>
  <si>
    <t>Оригиналы программных обеспечений прочих</t>
  </si>
  <si>
    <t>MS Office бағдарламалық қамтамасыз етуге арналған лицензия</t>
  </si>
  <si>
    <t xml:space="preserve">Лицензия на программное обеспечение MS Office </t>
  </si>
  <si>
    <t xml:space="preserve">Изменение 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</si>
  <si>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</si>
  <si>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</si>
  <si>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</si>
  <si>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</si>
  <si>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</si>
  <si>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</si>
  <si>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</si>
  <si>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</si>
  <si>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</si>
  <si>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</si>
  <si>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</si>
  <si>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</si>
  <si>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</si>
  <si>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</si>
  <si>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</si>
  <si>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</si>
  <si>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</si>
  <si>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Қазақстан Республикасы Ұлттық Банкінің 2017 жылға арналған тауарларды, жұмыстарды, көрсетілетін қызметтерді сатып алу жоспарына өзгерістер мен толықтырулар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</si>
</sst>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,##0.00;&quot;-&quot;#,##0.00"/>
    <numFmt numFmtId="168" formatCode="0;&quot;-&quot;0"/>
    <numFmt numFmtId="169" formatCode="#."/>
    <numFmt numFmtId="170" formatCode="#\."/>
    <numFmt numFmtId="171" formatCode="#.00"/>
    <numFmt numFmtId="172" formatCode="#.##0\.00"/>
    <numFmt numFmtId="173" formatCode="#\.00"/>
    <numFmt numFmtId="174" formatCode="\$#\.00"/>
    <numFmt numFmtId="175" formatCode="&quot;$&quot;#.00"/>
    <numFmt numFmtId="176" formatCode="_-&quot;Ј&quot;* #,##0_-;\-&quot;Ј&quot;* #,##0_-;_-&quot;Ј&quot;* &quot;-&quot;_-;_-@_-"/>
    <numFmt numFmtId="177" formatCode="_-&quot;Ј&quot;* #,##0.00_-;\-&quot;Ј&quot;* #,##0.00_-;_-&quot;Ј&quot;* &quot;-&quot;??_-;_-@_-"/>
    <numFmt numFmtId="178" formatCode="_-* #,##0.00[$€-1]_-;\-* #,##0.00[$€-1]_-;_-* &quot;-&quot;??[$€-1]_-"/>
    <numFmt numFmtId="179" formatCode="#,##0_);[Blue]\(\-\)\ #,##0_)"/>
    <numFmt numFmtId="180" formatCode="%#.00"/>
    <numFmt numFmtId="181" formatCode="%#\.00"/>
    <numFmt numFmtId="182" formatCode="00"/>
    <numFmt numFmtId="183" formatCode="000"/>
    <numFmt numFmtId="184" formatCode="_-* #,##0.00_р_._-;\-* #,##0.00_р_._-;_-* \-??_р_._-;_-@_-"/>
    <numFmt numFmtId="185" formatCode="_(* #,##0.00_);_(* \(#,##0.00\);_(* &quot;-&quot;??_);_(@_)"/>
  </numFmts>
  <fonts count="7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4"/>
      <color indexed="8"/>
      <name val="Calibri"/>
      <family val="2"/>
      <charset val="204"/>
    </font>
    <font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50">
    <xf numFmtId="0" fontId="0" fillId="0" borderId="0"/>
    <xf numFmtId="0" fontId="3" fillId="0" borderId="0"/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3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4" fillId="0" borderId="0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3" fillId="0" borderId="1">
      <protection locked="0"/>
    </xf>
    <xf numFmtId="169" fontId="24" fillId="0" borderId="1">
      <protection locked="0"/>
    </xf>
    <xf numFmtId="169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6" fillId="0" borderId="0">
      <protection locked="0"/>
    </xf>
    <xf numFmtId="170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4" fillId="0" borderId="1">
      <protection locked="0"/>
    </xf>
    <xf numFmtId="170" fontId="23" fillId="0" borderId="1">
      <protection locked="0"/>
    </xf>
    <xf numFmtId="169" fontId="23" fillId="0" borderId="1">
      <protection locked="0"/>
    </xf>
    <xf numFmtId="169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0" fontId="46" fillId="2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6" fillId="3" borderId="0" applyNumberFormat="0" applyBorder="0" applyAlignment="0" applyProtection="0"/>
    <xf numFmtId="0" fontId="46" fillId="2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" fillId="4" borderId="0" applyNumberFormat="0" applyBorder="0" applyAlignment="0" applyProtection="0"/>
    <xf numFmtId="0" fontId="4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6" fillId="5" borderId="0" applyNumberFormat="0" applyBorder="0" applyAlignment="0" applyProtection="0"/>
    <xf numFmtId="0" fontId="4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6" fillId="6" borderId="0" applyNumberFormat="0" applyBorder="0" applyAlignment="0" applyProtection="0"/>
    <xf numFmtId="0" fontId="46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6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6" fillId="7" borderId="0" applyNumberFormat="0" applyBorder="0" applyAlignment="0" applyProtection="0"/>
    <xf numFmtId="0" fontId="46" fillId="3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6" fillId="3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6" fillId="8" borderId="0" applyNumberFormat="0" applyBorder="0" applyAlignment="0" applyProtection="0"/>
    <xf numFmtId="0" fontId="46" fillId="3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6" fillId="3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6" fillId="9" borderId="0" applyNumberFormat="0" applyBorder="0" applyAlignment="0" applyProtection="0"/>
    <xf numFmtId="0" fontId="4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6" fillId="10" borderId="0" applyNumberFormat="0" applyBorder="0" applyAlignment="0" applyProtection="0"/>
    <xf numFmtId="0" fontId="46" fillId="3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6" fillId="3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6" fillId="5" borderId="0" applyNumberFormat="0" applyBorder="0" applyAlignment="0" applyProtection="0"/>
    <xf numFmtId="0" fontId="4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6" fillId="3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6" fillId="8" borderId="0" applyNumberFormat="0" applyBorder="0" applyAlignment="0" applyProtection="0"/>
    <xf numFmtId="0" fontId="46" fillId="3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6" fillId="3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6" fillId="11" borderId="0" applyNumberFormat="0" applyBorder="0" applyAlignment="0" applyProtection="0"/>
    <xf numFmtId="0" fontId="47" fillId="38" borderId="0" applyNumberFormat="0" applyBorder="0" applyAlignment="0" applyProtection="0"/>
    <xf numFmtId="0" fontId="7" fillId="12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7" fillId="12" borderId="0" applyNumberFormat="0" applyBorder="0" applyAlignment="0" applyProtection="0"/>
    <xf numFmtId="0" fontId="47" fillId="39" borderId="0" applyNumberFormat="0" applyBorder="0" applyAlignment="0" applyProtection="0"/>
    <xf numFmtId="0" fontId="7" fillId="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7" fillId="9" borderId="0" applyNumberFormat="0" applyBorder="0" applyAlignment="0" applyProtection="0"/>
    <xf numFmtId="0" fontId="47" fillId="40" borderId="0" applyNumberFormat="0" applyBorder="0" applyAlignment="0" applyProtection="0"/>
    <xf numFmtId="0" fontId="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7" fillId="10" borderId="0" applyNumberFormat="0" applyBorder="0" applyAlignment="0" applyProtection="0"/>
    <xf numFmtId="0" fontId="47" fillId="41" borderId="0" applyNumberFormat="0" applyBorder="0" applyAlignment="0" applyProtection="0"/>
    <xf numFmtId="0" fontId="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7" fillId="13" borderId="0" applyNumberFormat="0" applyBorder="0" applyAlignment="0" applyProtection="0"/>
    <xf numFmtId="0" fontId="47" fillId="42" borderId="0" applyNumberFormat="0" applyBorder="0" applyAlignment="0" applyProtection="0"/>
    <xf numFmtId="0" fontId="7" fillId="14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7" fillId="14" borderId="0" applyNumberFormat="0" applyBorder="0" applyAlignment="0" applyProtection="0"/>
    <xf numFmtId="0" fontId="47" fillId="43" borderId="0" applyNumberFormat="0" applyBorder="0" applyAlignment="0" applyProtection="0"/>
    <xf numFmtId="0" fontId="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7" fillId="15" borderId="0" applyNumberFormat="0" applyBorder="0" applyAlignment="0" applyProtection="0"/>
    <xf numFmtId="1" fontId="27" fillId="0" borderId="0">
      <alignment horizontal="center" vertical="top" wrapText="1"/>
    </xf>
    <xf numFmtId="182" fontId="27" fillId="0" borderId="2">
      <alignment horizontal="center" vertical="top" wrapText="1"/>
    </xf>
    <xf numFmtId="183" fontId="27" fillId="0" borderId="2">
      <alignment horizontal="center" vertical="top" wrapText="1"/>
    </xf>
    <xf numFmtId="183" fontId="27" fillId="0" borderId="2">
      <alignment horizontal="center" vertical="top" wrapText="1"/>
    </xf>
    <xf numFmtId="183" fontId="27" fillId="0" borderId="2">
      <alignment horizontal="center" vertical="top" wrapText="1"/>
    </xf>
    <xf numFmtId="1" fontId="27" fillId="0" borderId="0">
      <alignment horizontal="center" vertical="top" wrapText="1"/>
    </xf>
    <xf numFmtId="182" fontId="27" fillId="0" borderId="0">
      <alignment horizontal="center" vertical="top" wrapText="1"/>
    </xf>
    <xf numFmtId="183" fontId="27" fillId="0" borderId="0">
      <alignment horizontal="center" vertical="top" wrapText="1"/>
    </xf>
    <xf numFmtId="183" fontId="27" fillId="0" borderId="0">
      <alignment horizontal="center" vertical="top" wrapText="1"/>
    </xf>
    <xf numFmtId="183" fontId="27" fillId="0" borderId="0">
      <alignment horizontal="center" vertical="top" wrapText="1"/>
    </xf>
    <xf numFmtId="0" fontId="27" fillId="0" borderId="0">
      <alignment horizontal="left" vertical="top" wrapText="1"/>
    </xf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>
      <alignment horizontal="left" vertical="top" wrapText="1"/>
    </xf>
    <xf numFmtId="178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2">
      <alignment horizontal="left" vertical="top"/>
    </xf>
    <xf numFmtId="0" fontId="27" fillId="0" borderId="3">
      <alignment horizontal="center" vertical="top" wrapText="1"/>
    </xf>
    <xf numFmtId="0" fontId="27" fillId="0" borderId="0">
      <alignment horizontal="left" vertical="top"/>
    </xf>
    <xf numFmtId="0" fontId="27" fillId="0" borderId="4">
      <alignment horizontal="left" vertical="top"/>
    </xf>
    <xf numFmtId="0" fontId="29" fillId="16" borderId="2">
      <alignment horizontal="left" vertical="top" wrapText="1"/>
    </xf>
    <xf numFmtId="0" fontId="29" fillId="16" borderId="2">
      <alignment horizontal="left" vertical="top" wrapText="1"/>
    </xf>
    <xf numFmtId="0" fontId="30" fillId="0" borderId="2">
      <alignment horizontal="left" vertical="top" wrapText="1"/>
    </xf>
    <xf numFmtId="0" fontId="27" fillId="0" borderId="2">
      <alignment horizontal="left" vertical="top" wrapText="1"/>
    </xf>
    <xf numFmtId="0" fontId="31" fillId="0" borderId="2">
      <alignment horizontal="left" vertical="top" wrapText="1"/>
    </xf>
    <xf numFmtId="0" fontId="32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28" fillId="0" borderId="0"/>
    <xf numFmtId="0" fontId="33" fillId="0" borderId="0">
      <protection locked="0"/>
    </xf>
    <xf numFmtId="0" fontId="34" fillId="0" borderId="0">
      <protection locked="0"/>
    </xf>
    <xf numFmtId="0" fontId="33" fillId="0" borderId="0">
      <protection locked="0"/>
    </xf>
    <xf numFmtId="0" fontId="35" fillId="0" borderId="0">
      <protection locked="0"/>
    </xf>
    <xf numFmtId="0" fontId="36" fillId="0" borderId="0">
      <alignment horizontal="center" vertical="top"/>
    </xf>
    <xf numFmtId="0" fontId="27" fillId="0" borderId="5">
      <alignment horizontal="center" textRotation="90" wrapText="1"/>
    </xf>
    <xf numFmtId="0" fontId="27" fillId="0" borderId="5">
      <alignment horizontal="center" vertical="center" wrapText="1"/>
    </xf>
    <xf numFmtId="1" fontId="37" fillId="0" borderId="0">
      <alignment horizontal="center" vertical="top" wrapText="1"/>
    </xf>
    <xf numFmtId="182" fontId="37" fillId="0" borderId="2">
      <alignment horizontal="center" vertical="top" wrapText="1"/>
    </xf>
    <xf numFmtId="183" fontId="37" fillId="0" borderId="2">
      <alignment horizontal="center" vertical="top" wrapText="1"/>
    </xf>
    <xf numFmtId="183" fontId="37" fillId="0" borderId="2">
      <alignment horizontal="center" vertical="top" wrapText="1"/>
    </xf>
    <xf numFmtId="183" fontId="37" fillId="0" borderId="2">
      <alignment horizontal="center" vertical="top" wrapText="1"/>
    </xf>
    <xf numFmtId="0" fontId="47" fillId="44" borderId="0" applyNumberFormat="0" applyBorder="0" applyAlignment="0" applyProtection="0"/>
    <xf numFmtId="0" fontId="7" fillId="17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7" fillId="17" borderId="0" applyNumberFormat="0" applyBorder="0" applyAlignment="0" applyProtection="0"/>
    <xf numFmtId="0" fontId="47" fillId="45" borderId="0" applyNumberFormat="0" applyBorder="0" applyAlignment="0" applyProtection="0"/>
    <xf numFmtId="0" fontId="7" fillId="18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7" fillId="18" borderId="0" applyNumberFormat="0" applyBorder="0" applyAlignment="0" applyProtection="0"/>
    <xf numFmtId="0" fontId="47" fillId="46" borderId="0" applyNumberFormat="0" applyBorder="0" applyAlignment="0" applyProtection="0"/>
    <xf numFmtId="0" fontId="7" fillId="19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7" fillId="19" borderId="0" applyNumberFormat="0" applyBorder="0" applyAlignment="0" applyProtection="0"/>
    <xf numFmtId="0" fontId="47" fillId="47" borderId="0" applyNumberFormat="0" applyBorder="0" applyAlignment="0" applyProtection="0"/>
    <xf numFmtId="0" fontId="7" fillId="13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7" fillId="13" borderId="0" applyNumberFormat="0" applyBorder="0" applyAlignment="0" applyProtection="0"/>
    <xf numFmtId="0" fontId="47" fillId="48" borderId="0" applyNumberFormat="0" applyBorder="0" applyAlignment="0" applyProtection="0"/>
    <xf numFmtId="0" fontId="7" fillId="1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7" fillId="14" borderId="0" applyNumberFormat="0" applyBorder="0" applyAlignment="0" applyProtection="0"/>
    <xf numFmtId="0" fontId="47" fillId="49" borderId="0" applyNumberFormat="0" applyBorder="0" applyAlignment="0" applyProtection="0"/>
    <xf numFmtId="0" fontId="7" fillId="2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7" fillId="20" borderId="0" applyNumberFormat="0" applyBorder="0" applyAlignment="0" applyProtection="0"/>
    <xf numFmtId="0" fontId="49" fillId="50" borderId="16" applyNumberFormat="0" applyAlignment="0" applyProtection="0"/>
    <xf numFmtId="0" fontId="8" fillId="7" borderId="6" applyNumberFormat="0" applyAlignment="0" applyProtection="0"/>
    <xf numFmtId="0" fontId="49" fillId="50" borderId="16" applyNumberFormat="0" applyAlignment="0" applyProtection="0"/>
    <xf numFmtId="0" fontId="49" fillId="50" borderId="16" applyNumberFormat="0" applyAlignment="0" applyProtection="0"/>
    <xf numFmtId="0" fontId="8" fillId="7" borderId="6" applyNumberFormat="0" applyAlignment="0" applyProtection="0"/>
    <xf numFmtId="179" fontId="38" fillId="0" borderId="7" applyBorder="0">
      <protection hidden="1"/>
    </xf>
    <xf numFmtId="0" fontId="50" fillId="51" borderId="17" applyNumberFormat="0" applyAlignment="0" applyProtection="0"/>
    <xf numFmtId="0" fontId="9" fillId="21" borderId="8" applyNumberFormat="0" applyAlignment="0" applyProtection="0"/>
    <xf numFmtId="0" fontId="50" fillId="51" borderId="17" applyNumberFormat="0" applyAlignment="0" applyProtection="0"/>
    <xf numFmtId="0" fontId="50" fillId="51" borderId="17" applyNumberFormat="0" applyAlignment="0" applyProtection="0"/>
    <xf numFmtId="0" fontId="9" fillId="21" borderId="8" applyNumberFormat="0" applyAlignment="0" applyProtection="0"/>
    <xf numFmtId="0" fontId="51" fillId="51" borderId="16" applyNumberFormat="0" applyAlignment="0" applyProtection="0"/>
    <xf numFmtId="0" fontId="10" fillId="21" borderId="6" applyNumberFormat="0" applyAlignment="0" applyProtection="0"/>
    <xf numFmtId="0" fontId="51" fillId="51" borderId="16" applyNumberFormat="0" applyAlignment="0" applyProtection="0"/>
    <xf numFmtId="0" fontId="51" fillId="51" borderId="16" applyNumberFormat="0" applyAlignment="0" applyProtection="0"/>
    <xf numFmtId="0" fontId="10" fillId="21" borderId="6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18" applyNumberFormat="0" applyFill="0" applyAlignment="0" applyProtection="0"/>
    <xf numFmtId="0" fontId="11" fillId="0" borderId="9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11" fillId="0" borderId="9" applyNumberFormat="0" applyFill="0" applyAlignment="0" applyProtection="0"/>
    <xf numFmtId="0" fontId="54" fillId="0" borderId="19" applyNumberFormat="0" applyFill="0" applyAlignment="0" applyProtection="0"/>
    <xf numFmtId="0" fontId="12" fillId="0" borderId="10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12" fillId="0" borderId="10" applyNumberFormat="0" applyFill="0" applyAlignment="0" applyProtection="0"/>
    <xf numFmtId="0" fontId="55" fillId="0" borderId="20" applyNumberFormat="0" applyFill="0" applyAlignment="0" applyProtection="0"/>
    <xf numFmtId="0" fontId="13" fillId="0" borderId="11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13" fillId="0" borderId="11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14" fillId="0" borderId="12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4" fillId="0" borderId="12" applyNumberFormat="0" applyFill="0" applyAlignment="0" applyProtection="0"/>
    <xf numFmtId="0" fontId="28" fillId="0" borderId="0"/>
    <xf numFmtId="0" fontId="28" fillId="0" borderId="0"/>
    <xf numFmtId="0" fontId="57" fillId="52" borderId="22" applyNumberFormat="0" applyAlignment="0" applyProtection="0"/>
    <xf numFmtId="0" fontId="15" fillId="22" borderId="13" applyNumberFormat="0" applyAlignment="0" applyProtection="0"/>
    <xf numFmtId="0" fontId="57" fillId="52" borderId="22" applyNumberFormat="0" applyAlignment="0" applyProtection="0"/>
    <xf numFmtId="0" fontId="57" fillId="52" borderId="22" applyNumberFormat="0" applyAlignment="0" applyProtection="0"/>
    <xf numFmtId="0" fontId="15" fillId="22" borderId="13" applyNumberFormat="0" applyAlignment="0" applyProtection="0"/>
    <xf numFmtId="0" fontId="5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9" fillId="53" borderId="0" applyNumberFormat="0" applyBorder="0" applyAlignment="0" applyProtection="0"/>
    <xf numFmtId="0" fontId="17" fillId="2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0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28" fillId="0" borderId="0"/>
    <xf numFmtId="0" fontId="4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6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6" fillId="0" borderId="0"/>
    <xf numFmtId="0" fontId="6" fillId="0" borderId="0"/>
    <xf numFmtId="0" fontId="39" fillId="0" borderId="0"/>
    <xf numFmtId="0" fontId="61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41" fillId="0" borderId="0"/>
    <xf numFmtId="0" fontId="41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3" fillId="54" borderId="0" applyNumberFormat="0" applyBorder="0" applyAlignment="0" applyProtection="0"/>
    <xf numFmtId="0" fontId="18" fillId="3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18" fillId="3" borderId="0" applyNumberFormat="0" applyBorder="0" applyAlignment="0" applyProtection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6" fillId="55" borderId="23" applyNumberFormat="0" applyFont="0" applyAlignment="0" applyProtection="0"/>
    <xf numFmtId="0" fontId="28" fillId="24" borderId="14" applyNumberFormat="0" applyFon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5" borderId="23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5" borderId="23" applyNumberFormat="0" applyFont="0" applyAlignment="0" applyProtection="0"/>
    <xf numFmtId="0" fontId="1" fillId="24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5" fillId="0" borderId="24" applyNumberFormat="0" applyFill="0" applyAlignment="0" applyProtection="0"/>
    <xf numFmtId="0" fontId="20" fillId="0" borderId="15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20" fillId="0" borderId="15" applyNumberFormat="0" applyFill="0" applyAlignment="0" applyProtection="0"/>
    <xf numFmtId="0" fontId="3" fillId="0" borderId="0"/>
    <xf numFmtId="0" fontId="28" fillId="0" borderId="0"/>
    <xf numFmtId="0" fontId="28" fillId="0" borderId="0"/>
    <xf numFmtId="0" fontId="33" fillId="0" borderId="0"/>
    <xf numFmtId="0" fontId="42" fillId="0" borderId="0"/>
    <xf numFmtId="0" fontId="33" fillId="0" borderId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5" fillId="0" borderId="0">
      <protection locked="0"/>
    </xf>
    <xf numFmtId="169" fontId="26" fillId="0" borderId="0">
      <protection locked="0"/>
    </xf>
    <xf numFmtId="169" fontId="26" fillId="0" borderId="0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6" fillId="0" borderId="0"/>
    <xf numFmtId="185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7" fillId="56" borderId="0" applyNumberFormat="0" applyBorder="0" applyAlignment="0" applyProtection="0"/>
    <xf numFmtId="0" fontId="22" fillId="4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22" fillId="4" borderId="0" applyNumberFormat="0" applyBorder="0" applyAlignment="0" applyProtection="0"/>
    <xf numFmtId="180" fontId="23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3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0" fontId="23" fillId="0" borderId="0">
      <protection locked="0"/>
    </xf>
    <xf numFmtId="180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0" fontId="46" fillId="55" borderId="23" applyNumberFormat="0" applyFont="0" applyAlignment="0" applyProtection="0"/>
    <xf numFmtId="0" fontId="39" fillId="0" borderId="0"/>
    <xf numFmtId="0" fontId="46" fillId="0" borderId="0"/>
    <xf numFmtId="0" fontId="42" fillId="0" borderId="0"/>
    <xf numFmtId="0" fontId="39" fillId="0" borderId="0"/>
    <xf numFmtId="0" fontId="46" fillId="0" borderId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2" fillId="0" borderId="0"/>
    <xf numFmtId="0" fontId="46" fillId="34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3" borderId="0" applyNumberFormat="0" applyBorder="0" applyAlignment="0" applyProtection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165" fontId="46" fillId="0" borderId="0" applyFont="0" applyFill="0" applyBorder="0" applyAlignment="0" applyProtection="0"/>
    <xf numFmtId="0" fontId="46" fillId="0" borderId="0"/>
  </cellStyleXfs>
  <cellXfs count="53">
    <xf numFmtId="0" fontId="0" fillId="0" borderId="0" xfId="0"/>
    <xf numFmtId="0" fontId="1" fillId="0" borderId="0" xfId="716"/>
    <xf numFmtId="0" fontId="2" fillId="0" borderId="0" xfId="522" applyFont="1" applyFill="1" applyBorder="1" applyAlignment="1">
      <alignment horizontal="center" vertical="center" wrapText="1"/>
    </xf>
    <xf numFmtId="0" fontId="2" fillId="25" borderId="0" xfId="716" applyNumberFormat="1" applyFont="1" applyFill="1" applyBorder="1" applyAlignment="1">
      <alignment horizontal="center" vertical="center" wrapText="1"/>
    </xf>
    <xf numFmtId="0" fontId="2" fillId="0" borderId="0" xfId="716" applyNumberFormat="1" applyFont="1" applyFill="1" applyBorder="1" applyAlignment="1">
      <alignment horizontal="center" vertical="center" wrapText="1"/>
    </xf>
    <xf numFmtId="4" fontId="2" fillId="0" borderId="0" xfId="522" applyNumberFormat="1" applyFont="1" applyFill="1" applyBorder="1" applyAlignment="1">
      <alignment horizontal="center" vertical="center" wrapText="1"/>
    </xf>
    <xf numFmtId="49" fontId="2" fillId="25" borderId="0" xfId="716" applyNumberFormat="1" applyFont="1" applyFill="1" applyBorder="1" applyAlignment="1">
      <alignment horizontal="center" vertical="center" wrapText="1"/>
    </xf>
    <xf numFmtId="0" fontId="2" fillId="0" borderId="0" xfId="733" applyFont="1" applyFill="1" applyBorder="1" applyAlignment="1">
      <alignment horizontal="center" vertical="center" wrapText="1"/>
    </xf>
    <xf numFmtId="0" fontId="4" fillId="25" borderId="0" xfId="716" applyNumberFormat="1" applyFont="1" applyFill="1" applyBorder="1" applyAlignment="1">
      <alignment horizontal="center" vertical="center"/>
    </xf>
    <xf numFmtId="166" fontId="68" fillId="57" borderId="7" xfId="716" quotePrefix="1" applyNumberFormat="1" applyFont="1" applyFill="1" applyBorder="1" applyAlignment="1">
      <alignment horizontal="center" vertical="center" wrapText="1"/>
    </xf>
    <xf numFmtId="0" fontId="68" fillId="57" borderId="7" xfId="716" quotePrefix="1" applyNumberFormat="1" applyFont="1" applyFill="1" applyBorder="1" applyAlignment="1">
      <alignment horizontal="center" vertical="center" wrapText="1"/>
    </xf>
    <xf numFmtId="0" fontId="2" fillId="0" borderId="0" xfId="733" applyNumberFormat="1" applyFont="1" applyFill="1" applyBorder="1" applyAlignment="1">
      <alignment horizontal="center" vertical="center" wrapText="1"/>
    </xf>
    <xf numFmtId="167" fontId="5" fillId="0" borderId="7" xfId="716" applyNumberFormat="1" applyFont="1" applyFill="1" applyBorder="1" applyAlignment="1">
      <alignment horizontal="center" vertical="center" wrapText="1"/>
    </xf>
    <xf numFmtId="166" fontId="5" fillId="0" borderId="7" xfId="716" applyNumberFormat="1" applyFont="1" applyFill="1" applyBorder="1" applyAlignment="1">
      <alignment horizontal="center" vertical="center" wrapText="1"/>
    </xf>
    <xf numFmtId="0" fontId="5" fillId="25" borderId="0" xfId="716" applyFont="1" applyFill="1" applyAlignment="1">
      <alignment horizontal="center" vertical="center" wrapText="1"/>
    </xf>
    <xf numFmtId="166" fontId="69" fillId="0" borderId="7" xfId="716" quotePrefix="1" applyNumberFormat="1" applyFont="1" applyFill="1" applyBorder="1" applyAlignment="1">
      <alignment horizontal="center" vertical="center" wrapText="1"/>
    </xf>
    <xf numFmtId="0" fontId="70" fillId="0" borderId="0" xfId="716" applyFont="1" applyAlignment="1">
      <alignment horizontal="center" vertical="center"/>
    </xf>
    <xf numFmtId="168" fontId="69" fillId="0" borderId="7" xfId="716" quotePrefix="1" applyNumberFormat="1" applyFont="1" applyFill="1" applyBorder="1" applyAlignment="1">
      <alignment horizontal="center" vertical="center" wrapText="1"/>
    </xf>
    <xf numFmtId="0" fontId="70" fillId="0" borderId="0" xfId="716" applyFont="1" applyFill="1" applyAlignment="1">
      <alignment horizontal="center" vertical="center"/>
    </xf>
    <xf numFmtId="0" fontId="2" fillId="0" borderId="0" xfId="716" applyFont="1" applyFill="1" applyAlignment="1">
      <alignment horizontal="center" vertical="center"/>
    </xf>
    <xf numFmtId="166" fontId="2" fillId="0" borderId="7" xfId="716" quotePrefix="1" applyNumberFormat="1" applyFont="1" applyFill="1" applyBorder="1" applyAlignment="1">
      <alignment horizontal="center" vertical="center" wrapText="1"/>
    </xf>
    <xf numFmtId="0" fontId="71" fillId="0" borderId="0" xfId="716" applyFont="1" applyFill="1" applyAlignment="1">
      <alignment vertical="center" wrapText="1"/>
    </xf>
    <xf numFmtId="0" fontId="44" fillId="25" borderId="0" xfId="716" applyFont="1" applyFill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6" fontId="2" fillId="58" borderId="0" xfId="716" quotePrefix="1" applyNumberFormat="1" applyFont="1" applyFill="1" applyBorder="1" applyAlignment="1">
      <alignment horizontal="center" vertical="center" wrapText="1"/>
    </xf>
    <xf numFmtId="166" fontId="2" fillId="0" borderId="7" xfId="716" applyNumberFormat="1" applyFont="1" applyFill="1" applyBorder="1" applyAlignment="1">
      <alignment horizontal="center" vertical="center" wrapText="1"/>
    </xf>
    <xf numFmtId="0" fontId="0" fillId="59" borderId="0" xfId="0" applyFill="1"/>
    <xf numFmtId="166" fontId="5" fillId="0" borderId="7" xfId="0" applyNumberFormat="1" applyFont="1" applyFill="1" applyBorder="1" applyAlignment="1">
      <alignment horizontal="center" vertical="center" wrapText="1"/>
    </xf>
    <xf numFmtId="0" fontId="2" fillId="0" borderId="0" xfId="52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horizontal="center" vertical="center" wrapText="1"/>
    </xf>
    <xf numFmtId="4" fontId="69" fillId="0" borderId="0" xfId="0" quotePrefix="1" applyNumberFormat="1" applyFont="1" applyFill="1" applyBorder="1" applyAlignment="1">
      <alignment horizontal="center" vertical="center" wrapText="1"/>
    </xf>
    <xf numFmtId="4" fontId="2" fillId="0" borderId="0" xfId="524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9" fillId="0" borderId="0" xfId="0" quotePrefix="1" applyNumberFormat="1" applyFont="1" applyFill="1" applyBorder="1" applyAlignment="1">
      <alignment horizontal="center" vertical="center" wrapText="1"/>
    </xf>
    <xf numFmtId="166" fontId="2" fillId="0" borderId="7" xfId="733" quotePrefix="1" applyNumberFormat="1" applyFont="1" applyFill="1" applyBorder="1" applyAlignment="1">
      <alignment horizontal="center" vertical="center" wrapText="1"/>
    </xf>
    <xf numFmtId="166" fontId="5" fillId="0" borderId="7" xfId="733" quotePrefix="1" applyNumberFormat="1" applyFont="1" applyFill="1" applyBorder="1" applyAlignment="1">
      <alignment horizontal="center" vertical="center" wrapText="1"/>
    </xf>
    <xf numFmtId="0" fontId="73" fillId="59" borderId="0" xfId="0" applyFont="1" applyFill="1"/>
    <xf numFmtId="0" fontId="74" fillId="0" borderId="0" xfId="0" applyFont="1"/>
    <xf numFmtId="0" fontId="70" fillId="0" borderId="0" xfId="0" applyFont="1" applyAlignment="1">
      <alignment vertical="center"/>
    </xf>
    <xf numFmtId="0" fontId="2" fillId="0" borderId="0" xfId="522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horizontal="center" vertical="center" wrapText="1"/>
    </xf>
    <xf numFmtId="166" fontId="69" fillId="0" borderId="7" xfId="716" applyNumberFormat="1" applyFont="1" applyFill="1" applyBorder="1" applyAlignment="1">
      <alignment horizontal="center" vertical="center" wrapText="1"/>
    </xf>
    <xf numFmtId="167" fontId="69" fillId="0" borderId="7" xfId="716" applyNumberFormat="1" applyFont="1" applyFill="1" applyBorder="1" applyAlignment="1">
      <alignment horizontal="center" vertical="center" wrapText="1"/>
    </xf>
    <xf numFmtId="168" fontId="5" fillId="0" borderId="7" xfId="0" applyNumberFormat="1" applyFont="1" applyFill="1" applyBorder="1" applyAlignment="1">
      <alignment horizontal="center" vertical="center" wrapText="1"/>
    </xf>
    <xf numFmtId="166" fontId="45" fillId="0" borderId="7" xfId="716" applyNumberFormat="1" applyFont="1" applyFill="1" applyBorder="1" applyAlignment="1">
      <alignment horizontal="center" vertical="center" wrapText="1"/>
    </xf>
    <xf numFmtId="166" fontId="4" fillId="0" borderId="7" xfId="716" applyNumberFormat="1" applyFont="1" applyFill="1" applyBorder="1" applyAlignment="1">
      <alignment horizontal="center" vertical="center" wrapText="1"/>
    </xf>
    <xf numFmtId="0" fontId="75" fillId="0" borderId="0" xfId="0" applyFont="1"/>
    <xf numFmtId="0" fontId="0" fillId="0" borderId="0" xfId="0" applyFill="1"/>
    <xf numFmtId="167" fontId="69" fillId="0" borderId="7" xfId="716" quotePrefix="1" applyNumberFormat="1" applyFont="1" applyFill="1" applyBorder="1" applyAlignment="1">
      <alignment horizontal="center" vertical="center" wrapText="1"/>
    </xf>
    <xf numFmtId="166" fontId="68" fillId="57" borderId="7" xfId="0" quotePrefix="1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</cellXfs>
  <cellStyles count="850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" xfId="180" builtinId="30" customBuiltin="1"/>
    <cellStyle name="20% - Акцент1 2" xfId="181"/>
    <cellStyle name="20% - Акцент1 2 2" xfId="182"/>
    <cellStyle name="20% - Акцент1 2 3" xfId="183"/>
    <cellStyle name="20% - Акцент1 2 4" xfId="830"/>
    <cellStyle name="20% - Акцент1 2_к коррект май" xfId="184"/>
    <cellStyle name="20% - Акцент1 3" xfId="185"/>
    <cellStyle name="20% - Акцент1 4" xfId="186"/>
    <cellStyle name="20% - Акцент1 5" xfId="187"/>
    <cellStyle name="20% - Акцент1 6" xfId="188"/>
    <cellStyle name="20% - Акцент1 7" xfId="189"/>
    <cellStyle name="20% - Акцент2" xfId="190" builtinId="34" customBuiltin="1"/>
    <cellStyle name="20% - Акцент2 2" xfId="191"/>
    <cellStyle name="20% - Акцент2 2 2" xfId="192"/>
    <cellStyle name="20% - Акцент2 2 3" xfId="193"/>
    <cellStyle name="20% - Акцент2 2 4" xfId="831"/>
    <cellStyle name="20% - Акцент2 2_к коррект май" xfId="194"/>
    <cellStyle name="20% - Акцент2 3" xfId="195"/>
    <cellStyle name="20% - Акцент2 4" xfId="196"/>
    <cellStyle name="20% - Акцент2 5" xfId="197"/>
    <cellStyle name="20% - Акцент2 6" xfId="198"/>
    <cellStyle name="20% - Акцент2 7" xfId="199"/>
    <cellStyle name="20% - Акцент3" xfId="200" builtinId="38" customBuiltin="1"/>
    <cellStyle name="20% - Акцент3 2" xfId="201"/>
    <cellStyle name="20% - Акцент3 2 2" xfId="202"/>
    <cellStyle name="20% - Акцент3 2 3" xfId="203"/>
    <cellStyle name="20% - Акцент3 2 4" xfId="832"/>
    <cellStyle name="20% - Акцент3 2_к коррект май" xfId="204"/>
    <cellStyle name="20% - Акцент3 3" xfId="205"/>
    <cellStyle name="20% - Акцент3 4" xfId="206"/>
    <cellStyle name="20% - Акцент3 5" xfId="207"/>
    <cellStyle name="20% - Акцент3 6" xfId="208"/>
    <cellStyle name="20% - Акцент3 7" xfId="209"/>
    <cellStyle name="20% - Акцент4" xfId="210" builtinId="42" customBuiltin="1"/>
    <cellStyle name="20% - Акцент4 2" xfId="211"/>
    <cellStyle name="20% - Акцент4 2 2" xfId="212"/>
    <cellStyle name="20% - Акцент4 2 3" xfId="213"/>
    <cellStyle name="20% - Акцент4 2 4" xfId="833"/>
    <cellStyle name="20% - Акцент4 2_к коррект май" xfId="214"/>
    <cellStyle name="20% - Акцент4 3" xfId="215"/>
    <cellStyle name="20% - Акцент4 4" xfId="216"/>
    <cellStyle name="20% - Акцент4 5" xfId="217"/>
    <cellStyle name="20% - Акцент4 6" xfId="218"/>
    <cellStyle name="20% - Акцент4 7" xfId="219"/>
    <cellStyle name="20% - Акцент5" xfId="220" builtinId="46" customBuiltin="1"/>
    <cellStyle name="20% - Акцент5 2" xfId="221"/>
    <cellStyle name="20% - Акцент5 2 2" xfId="222"/>
    <cellStyle name="20% - Акцент5 2 3" xfId="223"/>
    <cellStyle name="20% - Акцент5 2_к коррект май" xfId="224"/>
    <cellStyle name="20% - Акцент5 3" xfId="225"/>
    <cellStyle name="20% - Акцент5 4" xfId="226"/>
    <cellStyle name="20% - Акцент5 5" xfId="227"/>
    <cellStyle name="20% - Акцент5 6" xfId="228"/>
    <cellStyle name="20% - Акцент5 7" xfId="229"/>
    <cellStyle name="20% - Акцент6" xfId="230" builtinId="50" customBuiltin="1"/>
    <cellStyle name="20% - Акцент6 2" xfId="231"/>
    <cellStyle name="20% - Акцент6 2 2" xfId="232"/>
    <cellStyle name="20% - Акцент6 2 3" xfId="233"/>
    <cellStyle name="20% - Акцент6 2_к коррект май" xfId="234"/>
    <cellStyle name="20% - Акцент6 3" xfId="235"/>
    <cellStyle name="20% - Акцент6 4" xfId="236"/>
    <cellStyle name="20% - Акцент6 5" xfId="237"/>
    <cellStyle name="20% - Акцент6 6" xfId="238"/>
    <cellStyle name="20% - Акцент6 7" xfId="239"/>
    <cellStyle name="40% - Акцент1" xfId="240" builtinId="31" customBuiltin="1"/>
    <cellStyle name="40% - Акцент1 2" xfId="241"/>
    <cellStyle name="40% - Акцент1 2 2" xfId="242"/>
    <cellStyle name="40% - Акцент1 2 3" xfId="243"/>
    <cellStyle name="40% - Акцент1 2_к коррект май" xfId="244"/>
    <cellStyle name="40% - Акцент1 3" xfId="245"/>
    <cellStyle name="40% - Акцент1 4" xfId="246"/>
    <cellStyle name="40% - Акцент1 5" xfId="247"/>
    <cellStyle name="40% - Акцент1 6" xfId="248"/>
    <cellStyle name="40% - Акцент1 7" xfId="249"/>
    <cellStyle name="40% - Акцент2" xfId="250" builtinId="35" customBuiltin="1"/>
    <cellStyle name="40% - Акцент2 2" xfId="251"/>
    <cellStyle name="40% - Акцент2 2 2" xfId="252"/>
    <cellStyle name="40% - Акцент2 2 3" xfId="253"/>
    <cellStyle name="40% - Акцент2 2_к коррект май" xfId="254"/>
    <cellStyle name="40% - Акцент2 3" xfId="255"/>
    <cellStyle name="40% - Акцент2 4" xfId="256"/>
    <cellStyle name="40% - Акцент2 5" xfId="257"/>
    <cellStyle name="40% - Акцент2 6" xfId="258"/>
    <cellStyle name="40% - Акцент2 7" xfId="259"/>
    <cellStyle name="40% - Акцент3" xfId="260" builtinId="39" customBuiltin="1"/>
    <cellStyle name="40% - Акцент3 2" xfId="261"/>
    <cellStyle name="40% - Акцент3 2 2" xfId="262"/>
    <cellStyle name="40% - Акцент3 2 3" xfId="263"/>
    <cellStyle name="40% - Акцент3 2 4" xfId="835"/>
    <cellStyle name="40% - Акцент3 2_к коррект май" xfId="264"/>
    <cellStyle name="40% - Акцент3 3" xfId="265"/>
    <cellStyle name="40% - Акцент3 4" xfId="266"/>
    <cellStyle name="40% - Акцент3 5" xfId="267"/>
    <cellStyle name="40% - Акцент3 6" xfId="268"/>
    <cellStyle name="40% - Акцент3 7" xfId="269"/>
    <cellStyle name="40% - Акцент4" xfId="270" builtinId="43" customBuiltin="1"/>
    <cellStyle name="40% - Акцент4 2" xfId="271"/>
    <cellStyle name="40% - Акцент4 2 2" xfId="272"/>
    <cellStyle name="40% - Акцент4 2 3" xfId="273"/>
    <cellStyle name="40% - Акцент4 2_к коррект май" xfId="274"/>
    <cellStyle name="40% - Акцент4 3" xfId="275"/>
    <cellStyle name="40% - Акцент4 4" xfId="276"/>
    <cellStyle name="40% - Акцент4 5" xfId="277"/>
    <cellStyle name="40% - Акцент4 6" xfId="278"/>
    <cellStyle name="40% - Акцент4 7" xfId="279"/>
    <cellStyle name="40% - Акцент5" xfId="280" builtinId="47" customBuiltin="1"/>
    <cellStyle name="40% - Акцент5 2" xfId="281"/>
    <cellStyle name="40% - Акцент5 2 2" xfId="282"/>
    <cellStyle name="40% - Акцент5 2 3" xfId="283"/>
    <cellStyle name="40% - Акцент5 2_к коррект май" xfId="284"/>
    <cellStyle name="40% - Акцент5 3" xfId="285"/>
    <cellStyle name="40% - Акцент5 4" xfId="286"/>
    <cellStyle name="40% - Акцент5 5" xfId="287"/>
    <cellStyle name="40% - Акцент5 6" xfId="288"/>
    <cellStyle name="40% - Акцент5 7" xfId="289"/>
    <cellStyle name="40% - Акцент6" xfId="290" builtinId="51" customBuiltin="1"/>
    <cellStyle name="40% - Акцент6 2" xfId="291"/>
    <cellStyle name="40% - Акцент6 2 2" xfId="292"/>
    <cellStyle name="40% - Акцент6 2 3" xfId="293"/>
    <cellStyle name="40% - Акцент6 2_к коррект май" xfId="294"/>
    <cellStyle name="40% - Акцент6 3" xfId="295"/>
    <cellStyle name="40% - Акцент6 4" xfId="296"/>
    <cellStyle name="40% - Акцент6 5" xfId="297"/>
    <cellStyle name="40% - Акцент6 6" xfId="298"/>
    <cellStyle name="40% - Акцент6 7" xfId="299"/>
    <cellStyle name="60% - Акцент1" xfId="300" builtinId="32" customBuiltin="1"/>
    <cellStyle name="60% - Акцент1 2" xfId="301"/>
    <cellStyle name="60% - Акцент1 2 2" xfId="302"/>
    <cellStyle name="60% - Акцент1 3" xfId="303"/>
    <cellStyle name="60% - Акцент1 4" xfId="304"/>
    <cellStyle name="60% - Акцент2" xfId="305" builtinId="36" customBuiltin="1"/>
    <cellStyle name="60% - Акцент2 2" xfId="306"/>
    <cellStyle name="60% - Акцент2 2 2" xfId="307"/>
    <cellStyle name="60% - Акцент2 3" xfId="308"/>
    <cellStyle name="60% - Акцент2 4" xfId="309"/>
    <cellStyle name="60% - Акцент3" xfId="310" builtinId="40" customBuiltin="1"/>
    <cellStyle name="60% - Акцент3 2" xfId="311"/>
    <cellStyle name="60% - Акцент3 2 2" xfId="312"/>
    <cellStyle name="60% - Акцент3 2 3" xfId="836"/>
    <cellStyle name="60% - Акцент3 3" xfId="313"/>
    <cellStyle name="60% - Акцент3 4" xfId="314"/>
    <cellStyle name="60% - Акцент4" xfId="315" builtinId="44" customBuiltin="1"/>
    <cellStyle name="60% - Акцент4 2" xfId="316"/>
    <cellStyle name="60% - Акцент4 2 2" xfId="317"/>
    <cellStyle name="60% - Акцент4 2 3" xfId="837"/>
    <cellStyle name="60% - Акцент4 3" xfId="318"/>
    <cellStyle name="60% - Акцент4 4" xfId="319"/>
    <cellStyle name="60% - Акцент5" xfId="320" builtinId="48" customBuiltin="1"/>
    <cellStyle name="60% - Акцент5 2" xfId="321"/>
    <cellStyle name="60% - Акцент5 2 2" xfId="322"/>
    <cellStyle name="60% - Акцент5 3" xfId="323"/>
    <cellStyle name="60% - Акцент5 4" xfId="324"/>
    <cellStyle name="60% - Акцент6" xfId="325" builtinId="52" customBuiltin="1"/>
    <cellStyle name="60% - Акцент6 2" xfId="326"/>
    <cellStyle name="60% - Акцент6 2 2" xfId="327"/>
    <cellStyle name="60% - Акцент6 2 3" xfId="838"/>
    <cellStyle name="60% - Акцент6 3" xfId="328"/>
    <cellStyle name="60% - Акцент6 4" xfId="329"/>
    <cellStyle name="Cell1" xfId="330"/>
    <cellStyle name="Cell2" xfId="331"/>
    <cellStyle name="Cell3" xfId="332"/>
    <cellStyle name="Cell4" xfId="333"/>
    <cellStyle name="Cell5" xfId="334"/>
    <cellStyle name="Column1" xfId="335"/>
    <cellStyle name="Column2" xfId="336"/>
    <cellStyle name="Column3" xfId="337"/>
    <cellStyle name="Column4" xfId="338"/>
    <cellStyle name="Column5" xfId="339"/>
    <cellStyle name="Column7" xfId="340"/>
    <cellStyle name="Currency [0]_basle_98_97_96 1" xfId="341"/>
    <cellStyle name="Currency_basle_98_97_96 1" xfId="342"/>
    <cellStyle name="Data" xfId="343"/>
    <cellStyle name="Euro" xfId="344"/>
    <cellStyle name="Excel Built-in Normal" xfId="345"/>
    <cellStyle name="Excel Built-in Normal 2" xfId="346"/>
    <cellStyle name="Excel Built-in Normal_к коррект май" xfId="347"/>
    <cellStyle name="Heading1" xfId="348"/>
    <cellStyle name="Heading2" xfId="349"/>
    <cellStyle name="Heading3" xfId="350"/>
    <cellStyle name="Heading4" xfId="351"/>
    <cellStyle name="Name1" xfId="352"/>
    <cellStyle name="Name2" xfId="353"/>
    <cellStyle name="Name3" xfId="354"/>
    <cellStyle name="Name4" xfId="355"/>
    <cellStyle name="Name5" xfId="356"/>
    <cellStyle name="Normal 5" xfId="357"/>
    <cellStyle name="Normal 6" xfId="358"/>
    <cellStyle name="Normal 6 2" xfId="359"/>
    <cellStyle name="Normal 6 2 2" xfId="360"/>
    <cellStyle name="Normal 6 3" xfId="361"/>
    <cellStyle name="Normal 6_к коррект май" xfId="362"/>
    <cellStyle name="Normal_basle_98_97_96 1" xfId="363"/>
    <cellStyle name="PillarData" xfId="364"/>
    <cellStyle name="PillarHeading" xfId="365"/>
    <cellStyle name="PillarText" xfId="366"/>
    <cellStyle name="PillarTotal" xfId="367"/>
    <cellStyle name="Title1" xfId="368"/>
    <cellStyle name="TitleCol1" xfId="369"/>
    <cellStyle name="TitleCol2" xfId="370"/>
    <cellStyle name="White1" xfId="371"/>
    <cellStyle name="White2" xfId="372"/>
    <cellStyle name="White3" xfId="373"/>
    <cellStyle name="White4" xfId="374"/>
    <cellStyle name="White5" xfId="375"/>
    <cellStyle name="Акцент1" xfId="376" builtinId="29" customBuiltin="1"/>
    <cellStyle name="Акцент1 2" xfId="377"/>
    <cellStyle name="Акцент1 2 2" xfId="378"/>
    <cellStyle name="Акцент1 3" xfId="379"/>
    <cellStyle name="Акцент1 4" xfId="380"/>
    <cellStyle name="Акцент2" xfId="381" builtinId="33" customBuiltin="1"/>
    <cellStyle name="Акцент2 2" xfId="382"/>
    <cellStyle name="Акцент2 2 2" xfId="383"/>
    <cellStyle name="Акцент2 3" xfId="384"/>
    <cellStyle name="Акцент2 4" xfId="385"/>
    <cellStyle name="Акцент3" xfId="386" builtinId="37" customBuiltin="1"/>
    <cellStyle name="Акцент3 2" xfId="387"/>
    <cellStyle name="Акцент3 2 2" xfId="388"/>
    <cellStyle name="Акцент3 3" xfId="389"/>
    <cellStyle name="Акцент3 4" xfId="390"/>
    <cellStyle name="Акцент4" xfId="391" builtinId="41" customBuiltin="1"/>
    <cellStyle name="Акцент4 2" xfId="392"/>
    <cellStyle name="Акцент4 2 2" xfId="393"/>
    <cellStyle name="Акцент4 3" xfId="394"/>
    <cellStyle name="Акцент4 4" xfId="395"/>
    <cellStyle name="Акцент5" xfId="396" builtinId="45" customBuiltin="1"/>
    <cellStyle name="Акцент5 2" xfId="397"/>
    <cellStyle name="Акцент5 2 2" xfId="398"/>
    <cellStyle name="Акцент5 3" xfId="399"/>
    <cellStyle name="Акцент5 4" xfId="400"/>
    <cellStyle name="Акцент6" xfId="401" builtinId="49" customBuiltin="1"/>
    <cellStyle name="Акцент6 2" xfId="402"/>
    <cellStyle name="Акцент6 2 2" xfId="403"/>
    <cellStyle name="Акцент6 3" xfId="404"/>
    <cellStyle name="Акцент6 4" xfId="405"/>
    <cellStyle name="Ввод " xfId="406" builtinId="20" customBuiltin="1"/>
    <cellStyle name="Ввод  2" xfId="407"/>
    <cellStyle name="Ввод  2 2" xfId="408"/>
    <cellStyle name="Ввод  3" xfId="409"/>
    <cellStyle name="Ввод  4" xfId="410"/>
    <cellStyle name="Виталий" xfId="411"/>
    <cellStyle name="Вывод" xfId="412" builtinId="21" customBuiltin="1"/>
    <cellStyle name="Вывод 2" xfId="413"/>
    <cellStyle name="Вывод 2 2" xfId="414"/>
    <cellStyle name="Вывод 3" xfId="415"/>
    <cellStyle name="Вывод 4" xfId="416"/>
    <cellStyle name="Вычисление" xfId="417" builtinId="22" customBuiltin="1"/>
    <cellStyle name="Вычисление 2" xfId="418"/>
    <cellStyle name="Вычисление 2 2" xfId="419"/>
    <cellStyle name="Вычисление 3" xfId="420"/>
    <cellStyle name="Вычисление 4" xfId="421"/>
    <cellStyle name="Гиперссылка 2" xfId="422"/>
    <cellStyle name="Гиперссылка 2 2" xfId="423"/>
    <cellStyle name="Заголовок 1" xfId="424" builtinId="16" customBuiltin="1"/>
    <cellStyle name="Заголовок 1 2" xfId="425"/>
    <cellStyle name="Заголовок 1 2 2" xfId="426"/>
    <cellStyle name="Заголовок 1 3" xfId="427"/>
    <cellStyle name="Заголовок 1 4" xfId="428"/>
    <cellStyle name="Заголовок 2" xfId="429" builtinId="17" customBuiltin="1"/>
    <cellStyle name="Заголовок 2 2" xfId="430"/>
    <cellStyle name="Заголовок 2 2 2" xfId="431"/>
    <cellStyle name="Заголовок 2 3" xfId="432"/>
    <cellStyle name="Заголовок 2 4" xfId="433"/>
    <cellStyle name="Заголовок 3" xfId="434" builtinId="18" customBuiltin="1"/>
    <cellStyle name="Заголовок 3 2" xfId="435"/>
    <cellStyle name="Заголовок 3 2 2" xfId="436"/>
    <cellStyle name="Заголовок 3 3" xfId="437"/>
    <cellStyle name="Заголовок 3 4" xfId="438"/>
    <cellStyle name="Заголовок 4" xfId="439" builtinId="19" customBuiltin="1"/>
    <cellStyle name="Заголовок 4 2" xfId="440"/>
    <cellStyle name="Заголовок 4 2 2" xfId="441"/>
    <cellStyle name="Заголовок 4 3" xfId="442"/>
    <cellStyle name="Заголовок 4 4" xfId="443"/>
    <cellStyle name="Итог" xfId="444" builtinId="25" customBuiltin="1"/>
    <cellStyle name="Итог 2" xfId="445"/>
    <cellStyle name="Итог 2 2" xfId="446"/>
    <cellStyle name="Итог 3" xfId="447"/>
    <cellStyle name="Итог 4" xfId="448"/>
    <cellStyle name="КАНДАГАЧ тел3-33-96" xfId="449"/>
    <cellStyle name="КАНДАГАЧ тел3-33-96 2" xfId="450"/>
    <cellStyle name="Контрольная ячейка" xfId="451" builtinId="23" customBuiltin="1"/>
    <cellStyle name="Контрольная ячейка 2" xfId="452"/>
    <cellStyle name="Контрольная ячейка 2 2" xfId="453"/>
    <cellStyle name="Контрольная ячейка 3" xfId="454"/>
    <cellStyle name="Контрольная ячейка 4" xfId="455"/>
    <cellStyle name="Название" xfId="456" builtinId="15" customBuiltin="1"/>
    <cellStyle name="Название 2" xfId="457"/>
    <cellStyle name="Название 3" xfId="458"/>
    <cellStyle name="Название 4" xfId="459"/>
    <cellStyle name="Нейтральный" xfId="460" builtinId="28" customBuiltin="1"/>
    <cellStyle name="Нейтральный 2" xfId="461"/>
    <cellStyle name="Нейтральный 2 2" xfId="462"/>
    <cellStyle name="Нейтральный 3" xfId="463"/>
    <cellStyle name="Нейтральный 4" xfId="464"/>
    <cellStyle name="Обычный" xfId="0" builtinId="0"/>
    <cellStyle name="Обычный 10" xfId="465"/>
    <cellStyle name="Обычный 10 10" xfId="829"/>
    <cellStyle name="Обычный 10 2" xfId="466"/>
    <cellStyle name="Обычный 10 2 2" xfId="467"/>
    <cellStyle name="Обычный 10 3" xfId="468"/>
    <cellStyle name="Обычный 10 3 2" xfId="469"/>
    <cellStyle name="Обычный 10 3_к коррект май" xfId="470"/>
    <cellStyle name="Обычный 10 4" xfId="471"/>
    <cellStyle name="Обычный 10 5" xfId="472"/>
    <cellStyle name="Обычный 10 6" xfId="473"/>
    <cellStyle name="Обычный 10 7" xfId="474"/>
    <cellStyle name="Обычный 10 8" xfId="841"/>
    <cellStyle name="Обычный 10 9" xfId="839"/>
    <cellStyle name="Обычный 10_к коррект май" xfId="475"/>
    <cellStyle name="Обычный 108" xfId="476"/>
    <cellStyle name="Обычный 11" xfId="477"/>
    <cellStyle name="Обычный 11 2" xfId="478"/>
    <cellStyle name="Обычный 11 2 2" xfId="479"/>
    <cellStyle name="Обычный 11 3" xfId="480"/>
    <cellStyle name="Обычный 11_к коррект май" xfId="481"/>
    <cellStyle name="Обычный 12" xfId="482"/>
    <cellStyle name="Обычный 12 2" xfId="483"/>
    <cellStyle name="Обычный 12 2 2" xfId="484"/>
    <cellStyle name="Обычный 12 3" xfId="485"/>
    <cellStyle name="Обычный 12_к коррект май" xfId="486"/>
    <cellStyle name="Обычный 124" xfId="487"/>
    <cellStyle name="Обычный 13" xfId="488"/>
    <cellStyle name="Обычный 13 2" xfId="489"/>
    <cellStyle name="Обычный 13 2 2" xfId="490"/>
    <cellStyle name="Обычный 13 2_к коррект май" xfId="491"/>
    <cellStyle name="Обычный 14" xfId="492"/>
    <cellStyle name="Обычный 14 2" xfId="493"/>
    <cellStyle name="Обычный 14 2 2" xfId="494"/>
    <cellStyle name="Обычный 14 3" xfId="495"/>
    <cellStyle name="Обычный 14_к коррект май" xfId="496"/>
    <cellStyle name="Обычный 15" xfId="497"/>
    <cellStyle name="Обычный 15 2" xfId="498"/>
    <cellStyle name="Обычный 15 2 2" xfId="499"/>
    <cellStyle name="Обычный 15 3" xfId="500"/>
    <cellStyle name="Обычный 15_к коррект май" xfId="501"/>
    <cellStyle name="Обычный 16" xfId="502"/>
    <cellStyle name="Обычный 16 2" xfId="503"/>
    <cellStyle name="Обычный 16 2 2" xfId="504"/>
    <cellStyle name="Обычный 16 3" xfId="505"/>
    <cellStyle name="Обычный 16_к коррект май" xfId="506"/>
    <cellStyle name="Обычный 17" xfId="507"/>
    <cellStyle name="Обычный 17 2" xfId="508"/>
    <cellStyle name="Обычный 17 2 2" xfId="509"/>
    <cellStyle name="Обычный 17 3" xfId="510"/>
    <cellStyle name="Обычный 17_к коррект май" xfId="511"/>
    <cellStyle name="Обычный 18" xfId="512"/>
    <cellStyle name="Обычный 18 2" xfId="513"/>
    <cellStyle name="Обычный 18 2 2" xfId="514"/>
    <cellStyle name="Обычный 18 3" xfId="515"/>
    <cellStyle name="Обычный 18_к коррект май" xfId="516"/>
    <cellStyle name="Обычный 19" xfId="517"/>
    <cellStyle name="Обычный 19 2" xfId="518"/>
    <cellStyle name="Обычный 19 2 2" xfId="519"/>
    <cellStyle name="Обычный 19 3" xfId="520"/>
    <cellStyle name="Обычный 19_к коррект май" xfId="521"/>
    <cellStyle name="Обычный 2" xfId="522"/>
    <cellStyle name="Обычный 2 2" xfId="523"/>
    <cellStyle name="Обычный 2 2 2" xfId="524"/>
    <cellStyle name="Обычный 2 2 2 2" xfId="525"/>
    <cellStyle name="Обычный 2 2 2 3" xfId="526"/>
    <cellStyle name="Обычный 2 2 2_Закупки" xfId="527"/>
    <cellStyle name="Обычный 2 2 3" xfId="528"/>
    <cellStyle name="Обычный 2 2 4" xfId="529"/>
    <cellStyle name="Обычный 2 2 5" xfId="530"/>
    <cellStyle name="Обычный 2 2 6" xfId="842"/>
    <cellStyle name="Обычный 2 2 7" xfId="825"/>
    <cellStyle name="Обычный 2 2 8" xfId="828"/>
    <cellStyle name="Обычный 2 2 9" xfId="840"/>
    <cellStyle name="Обычный 2 2_Закупки" xfId="531"/>
    <cellStyle name="Обычный 2 3" xfId="532"/>
    <cellStyle name="Обычный 2 3 2" xfId="533"/>
    <cellStyle name="Обычный 2 4" xfId="534"/>
    <cellStyle name="Обычный 2 5" xfId="535"/>
    <cellStyle name="Обычный 2 6" xfId="536"/>
    <cellStyle name="Обычный 2_изменения в ПГЗ" xfId="537"/>
    <cellStyle name="Обычный 20" xfId="538"/>
    <cellStyle name="Обычный 20 2" xfId="539"/>
    <cellStyle name="Обычный 20 2 2" xfId="540"/>
    <cellStyle name="Обычный 20 3" xfId="541"/>
    <cellStyle name="Обычный 20_к коррект май" xfId="542"/>
    <cellStyle name="Обычный 21" xfId="543"/>
    <cellStyle name="Обычный 21 2" xfId="544"/>
    <cellStyle name="Обычный 21 3" xfId="545"/>
    <cellStyle name="Обычный 21_Закупки" xfId="546"/>
    <cellStyle name="Обычный 22" xfId="547"/>
    <cellStyle name="Обычный 23" xfId="548"/>
    <cellStyle name="Обычный 24" xfId="549"/>
    <cellStyle name="Обычный 24 2" xfId="550"/>
    <cellStyle name="Обычный 24 2 2" xfId="551"/>
    <cellStyle name="Обычный 24 3" xfId="552"/>
    <cellStyle name="Обычный 24_к коррект май" xfId="553"/>
    <cellStyle name="Обычный 25" xfId="554"/>
    <cellStyle name="Обычный 26" xfId="555"/>
    <cellStyle name="Обычный 26 2" xfId="556"/>
    <cellStyle name="Обычный 26 2 2" xfId="557"/>
    <cellStyle name="Обычный 26 2 2 2" xfId="558"/>
    <cellStyle name="Обычный 26 2 3" xfId="559"/>
    <cellStyle name="Обычный 26 2_к коррект май" xfId="560"/>
    <cellStyle name="Обычный 26 3" xfId="561"/>
    <cellStyle name="Обычный 26 3 2" xfId="562"/>
    <cellStyle name="Обычный 26 4" xfId="563"/>
    <cellStyle name="Обычный 26_к коррект май" xfId="564"/>
    <cellStyle name="Обычный 27" xfId="565"/>
    <cellStyle name="Обычный 28" xfId="566"/>
    <cellStyle name="Обычный 28 2" xfId="567"/>
    <cellStyle name="Обычный 28_к коррект май" xfId="568"/>
    <cellStyle name="Обычный 29" xfId="569"/>
    <cellStyle name="Обычный 29 2" xfId="570"/>
    <cellStyle name="Обычный 29_к коррект май" xfId="571"/>
    <cellStyle name="Обычный 3" xfId="572"/>
    <cellStyle name="Обычный 3 10" xfId="573"/>
    <cellStyle name="Обычный 3 11" xfId="574"/>
    <cellStyle name="Обычный 3 2" xfId="575"/>
    <cellStyle name="Обычный 3 2 2" xfId="576"/>
    <cellStyle name="Обычный 3 2 3" xfId="577"/>
    <cellStyle name="Обычный 3 2 4" xfId="578"/>
    <cellStyle name="Обычный 3 2 5" xfId="579"/>
    <cellStyle name="Обычный 3 3" xfId="580"/>
    <cellStyle name="Обычный 3 3 2" xfId="581"/>
    <cellStyle name="Обычный 3 3 3" xfId="582"/>
    <cellStyle name="Обычный 3 3 4" xfId="583"/>
    <cellStyle name="Обычный 3 3_Закупки" xfId="584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9" xfId="591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845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9" xfId="644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5" xfId="672"/>
    <cellStyle name="Обычный 5 10" xfId="827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46"/>
    <cellStyle name="Обычный 5 8" xfId="834"/>
    <cellStyle name="Обычный 5 9" xfId="844"/>
    <cellStyle name="Обычный 5_Закупки" xfId="680"/>
    <cellStyle name="Обычный 50" xfId="681"/>
    <cellStyle name="Обычный 50 2" xfId="682"/>
    <cellStyle name="Обычный 50_к коррект май" xfId="683"/>
    <cellStyle name="Обычный 51" xfId="684"/>
    <cellStyle name="Обычный 52" xfId="685"/>
    <cellStyle name="Обычный 53" xfId="686"/>
    <cellStyle name="Обычный 54" xfId="687"/>
    <cellStyle name="Обычный 55" xfId="688"/>
    <cellStyle name="Обычный 56" xfId="689"/>
    <cellStyle name="Обычный 57" xfId="690"/>
    <cellStyle name="Обычный 58" xfId="691"/>
    <cellStyle name="Обычный 59" xfId="692"/>
    <cellStyle name="Обычный 6" xfId="693"/>
    <cellStyle name="Обычный 6 2" xfId="694"/>
    <cellStyle name="Обычный 6 2 2" xfId="695"/>
    <cellStyle name="Обычный 6 3" xfId="696"/>
    <cellStyle name="Обычный 60" xfId="697"/>
    <cellStyle name="Обычный 61" xfId="698"/>
    <cellStyle name="Обычный 62" xfId="699"/>
    <cellStyle name="Обычный 63" xfId="700"/>
    <cellStyle name="Обычный 64" xfId="701"/>
    <cellStyle name="Обычный 65" xfId="702"/>
    <cellStyle name="Обычный 66" xfId="703"/>
    <cellStyle name="Обычный 67" xfId="704"/>
    <cellStyle name="Обычный 68" xfId="705"/>
    <cellStyle name="Обычный 69" xfId="706"/>
    <cellStyle name="Обычный 7" xfId="707"/>
    <cellStyle name="Обычный 7 2" xfId="708"/>
    <cellStyle name="Обычный 7 3" xfId="709"/>
    <cellStyle name="Обычный 7 6" xfId="710"/>
    <cellStyle name="Обычный 7 6 2" xfId="711"/>
    <cellStyle name="Обычный 7 7" xfId="712"/>
    <cellStyle name="Обычный 7 7 2" xfId="713"/>
    <cellStyle name="Обычный 7_изменения в ПГЗ" xfId="714"/>
    <cellStyle name="Обычный 70" xfId="715"/>
    <cellStyle name="Обычный 71" xfId="716"/>
    <cellStyle name="Обычный 8" xfId="717"/>
    <cellStyle name="Обычный 8 10" xfId="826"/>
    <cellStyle name="Обычный 8 2" xfId="718"/>
    <cellStyle name="Обычный 8 2 2" xfId="719"/>
    <cellStyle name="Обычный 8 2 3" xfId="720"/>
    <cellStyle name="Обычный 8 2_к коррект май" xfId="721"/>
    <cellStyle name="Обычный 8 3" xfId="722"/>
    <cellStyle name="Обычный 8 4" xfId="723"/>
    <cellStyle name="Обычный 8 5" xfId="724"/>
    <cellStyle name="Обычный 8 6" xfId="725"/>
    <cellStyle name="Обычный 8 7" xfId="847"/>
    <cellStyle name="Обычный 8 8" xfId="849"/>
    <cellStyle name="Обычный 8 9" xfId="843"/>
    <cellStyle name="Обычный 8_изменения в ПГЗ" xfId="726"/>
    <cellStyle name="Обычный 9" xfId="727"/>
    <cellStyle name="Обычный 9 2" xfId="728"/>
    <cellStyle name="Обычный 9 8" xfId="729"/>
    <cellStyle name="Обычный 9 8 2" xfId="730"/>
    <cellStyle name="Обычный 9 9" xfId="731"/>
    <cellStyle name="Обычный 9 9 2" xfId="732"/>
    <cellStyle name="Обычный_Лист1" xfId="733"/>
    <cellStyle name="Плохой" xfId="734" builtinId="27" customBuiltin="1"/>
    <cellStyle name="Плохой 2" xfId="735"/>
    <cellStyle name="Плохой 2 2" xfId="736"/>
    <cellStyle name="Плохой 3" xfId="737"/>
    <cellStyle name="Плохой 4" xfId="738"/>
    <cellStyle name="Пояснение" xfId="739" builtinId="53" customBuiltin="1"/>
    <cellStyle name="Пояснение 2" xfId="740"/>
    <cellStyle name="Пояснение 2 2" xfId="741"/>
    <cellStyle name="Пояснение 3" xfId="742"/>
    <cellStyle name="Пояснение 4" xfId="743"/>
    <cellStyle name="Примечание" xfId="824" builtinId="10" customBuiltin="1"/>
    <cellStyle name="Примечание 2" xfId="744"/>
    <cellStyle name="Примечание 2 2" xfId="745"/>
    <cellStyle name="Примечание 2 2 2" xfId="746"/>
    <cellStyle name="Примечание 2 3" xfId="747"/>
    <cellStyle name="Примечание 2 4" xfId="748"/>
    <cellStyle name="Примечание 2 5" xfId="749"/>
    <cellStyle name="Примечание 2 6" xfId="750"/>
    <cellStyle name="Примечание 2 7" xfId="751"/>
    <cellStyle name="Примечание 2_Закупки" xfId="752"/>
    <cellStyle name="Примечание 3" xfId="753"/>
    <cellStyle name="Примечание 3 2" xfId="754"/>
    <cellStyle name="Примечание 3 2 2" xfId="755"/>
    <cellStyle name="Примечание 4" xfId="756"/>
    <cellStyle name="Примечание 5" xfId="757"/>
    <cellStyle name="Примечание 6" xfId="758"/>
    <cellStyle name="Процентный 2" xfId="759"/>
    <cellStyle name="Процентный 2 2" xfId="760"/>
    <cellStyle name="Связанная ячейка" xfId="761" builtinId="24" customBuiltin="1"/>
    <cellStyle name="Связанная ячейка 2" xfId="762"/>
    <cellStyle name="Связанная ячейка 2 2" xfId="763"/>
    <cellStyle name="Связанная ячейка 3" xfId="764"/>
    <cellStyle name="Связанная ячейка 4" xfId="765"/>
    <cellStyle name="Стиль 1" xfId="766"/>
    <cellStyle name="Стиль 1 2" xfId="767"/>
    <cellStyle name="Стиль 1 2 2" xfId="768"/>
    <cellStyle name="Стиль 1 3" xfId="769"/>
    <cellStyle name="Стиль 1 4" xfId="770"/>
    <cellStyle name="Стиль 1_207запрос06" xfId="771"/>
    <cellStyle name="Текст предупреждения" xfId="772" builtinId="11" customBuiltin="1"/>
    <cellStyle name="Текст предупреждения 2" xfId="773"/>
    <cellStyle name="Текст предупреждения 2 2" xfId="774"/>
    <cellStyle name="Текст предупреждения 3" xfId="775"/>
    <cellStyle name="Текст предупреждения 4" xfId="776"/>
    <cellStyle name="Тысячи [0]_96111" xfId="777"/>
    <cellStyle name="Тысячи_96111" xfId="778"/>
    <cellStyle name="Үђғһ‹һ‚һљ1" xfId="779"/>
    <cellStyle name="Үђғһ‹һ‚һљ1 2" xfId="780"/>
    <cellStyle name="Үђғһ‹һ‚һљ1 3" xfId="781"/>
    <cellStyle name="Үђғһ‹һ‚һљ1 3 2" xfId="782"/>
    <cellStyle name="Үђғһ‹һ‚һљ1 3_к коррект май" xfId="783"/>
    <cellStyle name="Үђғһ‹һ‚һљ1 4" xfId="784"/>
    <cellStyle name="Үђғһ‹һ‚һљ1_207 заявка по  оптим._2014" xfId="785"/>
    <cellStyle name="Үђғһ‹һ‚һљ2" xfId="786"/>
    <cellStyle name="Үђғһ‹һ‚һљ2 2" xfId="787"/>
    <cellStyle name="Үђғһ‹һ‚һљ2 3" xfId="788"/>
    <cellStyle name="Үђғһ‹һ‚һљ2 3 2" xfId="789"/>
    <cellStyle name="Үђғһ‹һ‚һљ2 3_к коррект май" xfId="790"/>
    <cellStyle name="Үђғһ‹һ‚һљ2 4" xfId="791"/>
    <cellStyle name="Үђғһ‹һ‚һљ2_207 заявка по  оптим._2014" xfId="792"/>
    <cellStyle name="Финансовый 2" xfId="793"/>
    <cellStyle name="Финансовый 2 2" xfId="794"/>
    <cellStyle name="Финансовый 2 3" xfId="795"/>
    <cellStyle name="Финансовый 3" xfId="796"/>
    <cellStyle name="Финансовый 3 2" xfId="797"/>
    <cellStyle name="Финансовый 4" xfId="798"/>
    <cellStyle name="Финансовый 5" xfId="799"/>
    <cellStyle name="Финансовый 6" xfId="848"/>
    <cellStyle name="Хороший" xfId="800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203200</xdr:rowOff>
    </xdr:from>
    <xdr:ext cx="4508500" cy="495300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07100" y="203200"/>
          <a:ext cx="450850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 жылғы "10" тамыздағы </a:t>
          </a: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291 Қазақстан Республикасы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</a:p>
      </xdr:txBody>
    </xdr:sp>
    <xdr:clientData/>
  </xdr:one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0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0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</xdr:colOff>
      <xdr:row>31</xdr:row>
      <xdr:rowOff>19050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</xdr:colOff>
      <xdr:row>31</xdr:row>
      <xdr:rowOff>19050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</xdr:colOff>
      <xdr:row>33</xdr:row>
      <xdr:rowOff>19050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</xdr:colOff>
      <xdr:row>33</xdr:row>
      <xdr:rowOff>19050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</xdr:colOff>
      <xdr:row>48</xdr:row>
      <xdr:rowOff>9525</xdr:rowOff>
    </xdr:to>
    <xdr:pic>
      <xdr:nvPicPr>
        <xdr:cNvPr id="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</xdr:colOff>
      <xdr:row>48</xdr:row>
      <xdr:rowOff>9525</xdr:rowOff>
    </xdr:to>
    <xdr:pic>
      <xdr:nvPicPr>
        <xdr:cNvPr id="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9525</xdr:colOff>
      <xdr:row>48</xdr:row>
      <xdr:rowOff>9525</xdr:rowOff>
    </xdr:to>
    <xdr:pic>
      <xdr:nvPicPr>
        <xdr:cNvPr id="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619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9525</xdr:rowOff>
    </xdr:to>
    <xdr:pic>
      <xdr:nvPicPr>
        <xdr:cNvPr id="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9525</xdr:rowOff>
    </xdr:to>
    <xdr:pic>
      <xdr:nvPicPr>
        <xdr:cNvPr id="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9525</xdr:colOff>
      <xdr:row>49</xdr:row>
      <xdr:rowOff>9525</xdr:rowOff>
    </xdr:to>
    <xdr:pic>
      <xdr:nvPicPr>
        <xdr:cNvPr id="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1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9525</xdr:rowOff>
    </xdr:to>
    <xdr:pic>
      <xdr:nvPicPr>
        <xdr:cNvPr id="1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9525</xdr:rowOff>
    </xdr:to>
    <xdr:pic>
      <xdr:nvPicPr>
        <xdr:cNvPr id="1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9525</xdr:colOff>
      <xdr:row>50</xdr:row>
      <xdr:rowOff>9525</xdr:rowOff>
    </xdr:to>
    <xdr:pic>
      <xdr:nvPicPr>
        <xdr:cNvPr id="1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1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50</xdr:row>
      <xdr:rowOff>0</xdr:rowOff>
    </xdr:from>
    <xdr:ext cx="9525" cy="9525"/>
    <xdr:pic>
      <xdr:nvPicPr>
        <xdr:cNvPr id="2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2024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3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2600" y="369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19050" cy="19050"/>
    <xdr:pic>
      <xdr:nvPicPr>
        <xdr:cNvPr id="3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797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19050" cy="19050"/>
    <xdr:pic>
      <xdr:nvPicPr>
        <xdr:cNvPr id="3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797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3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4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4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5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6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7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7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8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8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9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0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1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1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14325" cy="180975"/>
    <xdr:sp macro="" textlink="">
      <xdr:nvSpPr>
        <xdr:cNvPr id="12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2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3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4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15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5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314325</xdr:colOff>
      <xdr:row>51</xdr:row>
      <xdr:rowOff>180975</xdr:rowOff>
    </xdr:to>
    <xdr:sp macro="" textlink="">
      <xdr:nvSpPr>
        <xdr:cNvPr id="16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6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7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8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19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0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0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1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14325" cy="180975"/>
    <xdr:sp macro="" textlink="">
      <xdr:nvSpPr>
        <xdr:cNvPr id="22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6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7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8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29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0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1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2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3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4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5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314325</xdr:colOff>
      <xdr:row>51</xdr:row>
      <xdr:rowOff>180975</xdr:rowOff>
    </xdr:to>
    <xdr:sp macro="" textlink="">
      <xdr:nvSpPr>
        <xdr:cNvPr id="236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44350" y="5457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3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3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9525" cy="9525"/>
    <xdr:pic>
      <xdr:nvPicPr>
        <xdr:cNvPr id="23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3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14325" cy="180975"/>
    <xdr:sp macro="" textlink="">
      <xdr:nvSpPr>
        <xdr:cNvPr id="24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7650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4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5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7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8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69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0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3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4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5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6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7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8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19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0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1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2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3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4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5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6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7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8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29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0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1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2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3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4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5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6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7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8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39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0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1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2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3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4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5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6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7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8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49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0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1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2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3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4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5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6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7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8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59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0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1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2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3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4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5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6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7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8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69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0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1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14325" cy="180975"/>
    <xdr:sp macro="" textlink="">
      <xdr:nvSpPr>
        <xdr:cNvPr id="2772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5476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7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</xdr:colOff>
      <xdr:row>46</xdr:row>
      <xdr:rowOff>9525</xdr:rowOff>
    </xdr:to>
    <xdr:pic>
      <xdr:nvPicPr>
        <xdr:cNvPr id="27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46</xdr:row>
      <xdr:rowOff>0</xdr:rowOff>
    </xdr:from>
    <xdr:ext cx="9525" cy="9525"/>
    <xdr:pic>
      <xdr:nvPicPr>
        <xdr:cNvPr id="27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9525"/>
    <xdr:pic>
      <xdr:nvPicPr>
        <xdr:cNvPr id="27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46</xdr:row>
      <xdr:rowOff>0</xdr:rowOff>
    </xdr:from>
    <xdr:ext cx="9525" cy="9525"/>
    <xdr:pic>
      <xdr:nvPicPr>
        <xdr:cNvPr id="27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547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47</xdr:row>
      <xdr:rowOff>0</xdr:rowOff>
    </xdr:from>
    <xdr:ext cx="9525" cy="9525"/>
    <xdr:pic>
      <xdr:nvPicPr>
        <xdr:cNvPr id="27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0225" y="714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9525" cy="9525"/>
    <xdr:pic>
      <xdr:nvPicPr>
        <xdr:cNvPr id="27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5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9050" cy="19050"/>
    <xdr:pic>
      <xdr:nvPicPr>
        <xdr:cNvPr id="27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3878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19050" cy="19050"/>
    <xdr:pic>
      <xdr:nvPicPr>
        <xdr:cNvPr id="28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3878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9525" cy="9525"/>
    <xdr:pic>
      <xdr:nvPicPr>
        <xdr:cNvPr id="28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9525"/>
    <xdr:pic>
      <xdr:nvPicPr>
        <xdr:cNvPr id="28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28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9525" cy="9525"/>
    <xdr:pic>
      <xdr:nvPicPr>
        <xdr:cNvPr id="28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9525" cy="9525"/>
    <xdr:pic>
      <xdr:nvPicPr>
        <xdr:cNvPr id="28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4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89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48</xdr:row>
      <xdr:rowOff>0</xdr:rowOff>
    </xdr:from>
    <xdr:ext cx="9525" cy="9525"/>
    <xdr:pic>
      <xdr:nvPicPr>
        <xdr:cNvPr id="29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4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5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6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8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49</xdr:row>
      <xdr:rowOff>0</xdr:rowOff>
    </xdr:from>
    <xdr:ext cx="9525" cy="9525"/>
    <xdr:pic>
      <xdr:nvPicPr>
        <xdr:cNvPr id="299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0" y="47091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topLeftCell="A16" zoomScale="75" zoomScaleNormal="75" workbookViewId="0">
      <selection activeCell="K70" sqref="K70"/>
    </sheetView>
  </sheetViews>
  <sheetFormatPr defaultColWidth="18.42578125" defaultRowHeight="15"/>
  <cols>
    <col min="1" max="1" width="18" customWidth="1"/>
    <col min="2" max="2" width="10.7109375" customWidth="1"/>
    <col min="3" max="3" width="34.42578125" customWidth="1"/>
    <col min="4" max="4" width="35.42578125" customWidth="1"/>
    <col min="5" max="5" width="34.85546875" customWidth="1"/>
    <col min="6" max="6" width="37.85546875" customWidth="1"/>
    <col min="7" max="7" width="19.140625" customWidth="1"/>
    <col min="8" max="8" width="10.5703125" customWidth="1"/>
    <col min="9" max="9" width="8.28515625" customWidth="1"/>
    <col min="10" max="11" width="18.42578125" customWidth="1"/>
    <col min="12" max="12" width="16.5703125" customWidth="1"/>
    <col min="13" max="13" width="17.28515625" customWidth="1"/>
    <col min="14" max="14" width="17" customWidth="1"/>
    <col min="15" max="15" width="13" customWidth="1"/>
    <col min="16" max="16" width="14.42578125" customWidth="1"/>
    <col min="17" max="17" width="9.28515625" customWidth="1"/>
    <col min="18" max="18" width="20.140625" customWidth="1"/>
  </cols>
  <sheetData>
    <row r="1" spans="1:19" ht="58.5" customHeight="1"/>
    <row r="2" spans="1:19" ht="37.5" customHeight="1">
      <c r="D2" s="52" t="s">
        <v>172</v>
      </c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9" ht="15.75" customHeight="1">
      <c r="E3" s="48"/>
      <c r="F3" s="48"/>
      <c r="G3" s="48"/>
      <c r="H3" s="48"/>
      <c r="I3" s="23"/>
      <c r="J3" s="48"/>
      <c r="K3" s="48"/>
      <c r="L3" s="48"/>
      <c r="M3" s="48"/>
      <c r="N3" s="48"/>
    </row>
    <row r="4" spans="1:19" ht="157.5">
      <c r="A4" s="51" t="s">
        <v>155</v>
      </c>
      <c r="B4" s="51" t="s">
        <v>156</v>
      </c>
      <c r="C4" s="51" t="s">
        <v>157</v>
      </c>
      <c r="D4" s="51" t="s">
        <v>157</v>
      </c>
      <c r="E4" s="51" t="s">
        <v>158</v>
      </c>
      <c r="F4" s="51" t="s">
        <v>159</v>
      </c>
      <c r="G4" s="51" t="s">
        <v>160</v>
      </c>
      <c r="H4" s="51" t="s">
        <v>161</v>
      </c>
      <c r="I4" s="51" t="s">
        <v>162</v>
      </c>
      <c r="J4" s="51" t="s">
        <v>163</v>
      </c>
      <c r="K4" s="51" t="s">
        <v>164</v>
      </c>
      <c r="L4" s="51" t="s">
        <v>165</v>
      </c>
      <c r="M4" s="51" t="s">
        <v>166</v>
      </c>
      <c r="N4" s="51" t="s">
        <v>167</v>
      </c>
      <c r="O4" s="51" t="s">
        <v>168</v>
      </c>
      <c r="P4" s="51" t="s">
        <v>169</v>
      </c>
      <c r="Q4" s="51" t="s">
        <v>170</v>
      </c>
      <c r="R4" s="51" t="s">
        <v>171</v>
      </c>
      <c r="S4" s="19"/>
    </row>
    <row r="5" spans="1:19" ht="15.7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10" t="s">
        <v>15</v>
      </c>
      <c r="Q5" s="9" t="s">
        <v>16</v>
      </c>
      <c r="R5" s="9" t="s">
        <v>17</v>
      </c>
      <c r="S5" s="19"/>
    </row>
    <row r="6" spans="1:19" s="49" customFormat="1" ht="87" customHeight="1">
      <c r="A6" s="15" t="s">
        <v>118</v>
      </c>
      <c r="B6" s="36" t="s">
        <v>21</v>
      </c>
      <c r="C6" s="36" t="s">
        <v>119</v>
      </c>
      <c r="D6" s="36" t="s">
        <v>120</v>
      </c>
      <c r="E6" s="36" t="s">
        <v>121</v>
      </c>
      <c r="F6" s="36" t="s">
        <v>120</v>
      </c>
      <c r="G6" s="36" t="s">
        <v>122</v>
      </c>
      <c r="H6" s="36" t="s">
        <v>123</v>
      </c>
      <c r="I6" s="28">
        <v>1</v>
      </c>
      <c r="J6" s="42">
        <v>104464.29</v>
      </c>
      <c r="K6" s="42">
        <f>SUM(I6*J6)</f>
        <v>104464.29</v>
      </c>
      <c r="L6" s="28"/>
      <c r="M6" s="28"/>
      <c r="N6" s="28"/>
      <c r="O6" s="37" t="s">
        <v>28</v>
      </c>
      <c r="P6" s="45">
        <v>191010000</v>
      </c>
      <c r="Q6" s="28">
        <v>0</v>
      </c>
      <c r="R6" s="46" t="s">
        <v>154</v>
      </c>
    </row>
    <row r="7" spans="1:19" ht="61.5" customHeight="1">
      <c r="A7" s="15" t="s">
        <v>39</v>
      </c>
      <c r="B7" s="36" t="s">
        <v>21</v>
      </c>
      <c r="C7" s="36" t="s">
        <v>40</v>
      </c>
      <c r="D7" s="36" t="s">
        <v>41</v>
      </c>
      <c r="E7" s="36" t="s">
        <v>40</v>
      </c>
      <c r="F7" s="36" t="s">
        <v>41</v>
      </c>
      <c r="G7" s="36" t="s">
        <v>25</v>
      </c>
      <c r="H7" s="36" t="s">
        <v>21</v>
      </c>
      <c r="I7" s="28">
        <v>1</v>
      </c>
      <c r="J7" s="42">
        <v>3361593.7666666671</v>
      </c>
      <c r="K7" s="42">
        <v>3361593.7666666671</v>
      </c>
      <c r="L7" s="28"/>
      <c r="M7" s="28"/>
      <c r="N7" s="28"/>
      <c r="O7" s="37" t="s">
        <v>27</v>
      </c>
      <c r="P7" s="45" t="s">
        <v>42</v>
      </c>
      <c r="Q7" s="28">
        <v>0</v>
      </c>
      <c r="R7" s="46" t="s">
        <v>154</v>
      </c>
      <c r="S7" s="14"/>
    </row>
    <row r="8" spans="1:19" ht="51.75" customHeight="1">
      <c r="A8" s="15" t="s">
        <v>39</v>
      </c>
      <c r="B8" s="36" t="s">
        <v>21</v>
      </c>
      <c r="C8" s="36" t="s">
        <v>43</v>
      </c>
      <c r="D8" s="36" t="s">
        <v>44</v>
      </c>
      <c r="E8" s="36" t="s">
        <v>45</v>
      </c>
      <c r="F8" s="36" t="s">
        <v>46</v>
      </c>
      <c r="G8" s="36" t="s">
        <v>25</v>
      </c>
      <c r="H8" s="36" t="s">
        <v>21</v>
      </c>
      <c r="I8" s="28">
        <v>1</v>
      </c>
      <c r="J8" s="42">
        <v>677739.92</v>
      </c>
      <c r="K8" s="42">
        <v>677739.92</v>
      </c>
      <c r="L8" s="28"/>
      <c r="M8" s="28"/>
      <c r="N8" s="28"/>
      <c r="O8" s="37" t="s">
        <v>27</v>
      </c>
      <c r="P8" s="45" t="s">
        <v>47</v>
      </c>
      <c r="Q8" s="28">
        <v>0</v>
      </c>
      <c r="R8" s="46" t="s">
        <v>154</v>
      </c>
      <c r="S8" s="14"/>
    </row>
    <row r="9" spans="1:19" ht="57.75" customHeight="1">
      <c r="A9" s="15" t="s">
        <v>39</v>
      </c>
      <c r="B9" s="36" t="s">
        <v>21</v>
      </c>
      <c r="C9" s="36" t="s">
        <v>43</v>
      </c>
      <c r="D9" s="36" t="s">
        <v>44</v>
      </c>
      <c r="E9" s="36" t="s">
        <v>48</v>
      </c>
      <c r="F9" s="36" t="s">
        <v>49</v>
      </c>
      <c r="G9" s="36" t="s">
        <v>25</v>
      </c>
      <c r="H9" s="36" t="s">
        <v>21</v>
      </c>
      <c r="I9" s="28">
        <v>1</v>
      </c>
      <c r="J9" s="42">
        <v>3117808.04</v>
      </c>
      <c r="K9" s="42">
        <v>3117808.04</v>
      </c>
      <c r="L9" s="28"/>
      <c r="M9" s="28"/>
      <c r="N9" s="28"/>
      <c r="O9" s="37" t="s">
        <v>27</v>
      </c>
      <c r="P9" s="45" t="s">
        <v>32</v>
      </c>
      <c r="Q9" s="28">
        <v>0</v>
      </c>
      <c r="R9" s="46" t="s">
        <v>154</v>
      </c>
      <c r="S9" s="14"/>
    </row>
    <row r="10" spans="1:19" ht="56.25" customHeight="1">
      <c r="A10" s="15" t="s">
        <v>39</v>
      </c>
      <c r="B10" s="36" t="s">
        <v>21</v>
      </c>
      <c r="C10" s="36" t="s">
        <v>43</v>
      </c>
      <c r="D10" s="36" t="s">
        <v>44</v>
      </c>
      <c r="E10" s="36" t="s">
        <v>50</v>
      </c>
      <c r="F10" s="36" t="s">
        <v>51</v>
      </c>
      <c r="G10" s="36" t="s">
        <v>25</v>
      </c>
      <c r="H10" s="36" t="s">
        <v>21</v>
      </c>
      <c r="I10" s="28">
        <v>1</v>
      </c>
      <c r="J10" s="42">
        <v>917322.46</v>
      </c>
      <c r="K10" s="42">
        <v>917322.46</v>
      </c>
      <c r="L10" s="28"/>
      <c r="M10" s="28"/>
      <c r="N10" s="28"/>
      <c r="O10" s="37" t="s">
        <v>27</v>
      </c>
      <c r="P10" s="45" t="s">
        <v>47</v>
      </c>
      <c r="Q10" s="28">
        <v>0</v>
      </c>
      <c r="R10" s="46" t="s">
        <v>154</v>
      </c>
      <c r="S10" s="14"/>
    </row>
    <row r="11" spans="1:19" ht="54" customHeight="1">
      <c r="A11" s="15" t="s">
        <v>39</v>
      </c>
      <c r="B11" s="36" t="s">
        <v>21</v>
      </c>
      <c r="C11" s="36" t="s">
        <v>43</v>
      </c>
      <c r="D11" s="36" t="s">
        <v>44</v>
      </c>
      <c r="E11" s="36" t="s">
        <v>52</v>
      </c>
      <c r="F11" s="36" t="s">
        <v>53</v>
      </c>
      <c r="G11" s="36" t="s">
        <v>25</v>
      </c>
      <c r="H11" s="36" t="s">
        <v>21</v>
      </c>
      <c r="I11" s="28">
        <v>1</v>
      </c>
      <c r="J11" s="42">
        <v>2323533.67</v>
      </c>
      <c r="K11" s="42">
        <v>2323533.67</v>
      </c>
      <c r="L11" s="28"/>
      <c r="M11" s="28"/>
      <c r="N11" s="28"/>
      <c r="O11" s="37" t="s">
        <v>27</v>
      </c>
      <c r="P11" s="45" t="s">
        <v>32</v>
      </c>
      <c r="Q11" s="28">
        <v>0</v>
      </c>
      <c r="R11" s="46" t="s">
        <v>154</v>
      </c>
      <c r="S11" s="14"/>
    </row>
    <row r="12" spans="1:19" ht="57" customHeight="1">
      <c r="A12" s="15" t="s">
        <v>39</v>
      </c>
      <c r="B12" s="36" t="s">
        <v>21</v>
      </c>
      <c r="C12" s="36" t="s">
        <v>43</v>
      </c>
      <c r="D12" s="36" t="s">
        <v>44</v>
      </c>
      <c r="E12" s="36" t="s">
        <v>54</v>
      </c>
      <c r="F12" s="36" t="s">
        <v>55</v>
      </c>
      <c r="G12" s="36" t="s">
        <v>25</v>
      </c>
      <c r="H12" s="36" t="s">
        <v>21</v>
      </c>
      <c r="I12" s="28">
        <v>1</v>
      </c>
      <c r="J12" s="42">
        <v>1180678.1299999999</v>
      </c>
      <c r="K12" s="42">
        <v>1180678.1299999999</v>
      </c>
      <c r="L12" s="28"/>
      <c r="M12" s="28"/>
      <c r="N12" s="28"/>
      <c r="O12" s="37" t="s">
        <v>27</v>
      </c>
      <c r="P12" s="45" t="s">
        <v>47</v>
      </c>
      <c r="Q12" s="28">
        <v>0</v>
      </c>
      <c r="R12" s="46" t="s">
        <v>154</v>
      </c>
    </row>
    <row r="13" spans="1:19" ht="58.5" customHeight="1">
      <c r="A13" s="15" t="s">
        <v>39</v>
      </c>
      <c r="B13" s="36" t="s">
        <v>21</v>
      </c>
      <c r="C13" s="36" t="s">
        <v>43</v>
      </c>
      <c r="D13" s="36" t="s">
        <v>44</v>
      </c>
      <c r="E13" s="36" t="s">
        <v>56</v>
      </c>
      <c r="F13" s="36" t="s">
        <v>57</v>
      </c>
      <c r="G13" s="36" t="s">
        <v>25</v>
      </c>
      <c r="H13" s="36" t="s">
        <v>21</v>
      </c>
      <c r="I13" s="28">
        <v>1</v>
      </c>
      <c r="J13" s="42">
        <v>396626.07</v>
      </c>
      <c r="K13" s="42">
        <v>396626.07</v>
      </c>
      <c r="L13" s="28"/>
      <c r="M13" s="28"/>
      <c r="N13" s="28"/>
      <c r="O13" s="37" t="s">
        <v>27</v>
      </c>
      <c r="P13" s="45" t="s">
        <v>47</v>
      </c>
      <c r="Q13" s="28">
        <v>0</v>
      </c>
      <c r="R13" s="46" t="s">
        <v>154</v>
      </c>
    </row>
    <row r="14" spans="1:19" ht="43.5" customHeight="1">
      <c r="A14" s="15" t="s">
        <v>39</v>
      </c>
      <c r="B14" s="36" t="s">
        <v>18</v>
      </c>
      <c r="C14" s="36" t="s">
        <v>58</v>
      </c>
      <c r="D14" s="36" t="s">
        <v>59</v>
      </c>
      <c r="E14" s="36" t="s">
        <v>60</v>
      </c>
      <c r="F14" s="36" t="s">
        <v>61</v>
      </c>
      <c r="G14" s="36" t="s">
        <v>25</v>
      </c>
      <c r="H14" s="36" t="s">
        <v>20</v>
      </c>
      <c r="I14" s="28">
        <v>1</v>
      </c>
      <c r="J14" s="42">
        <v>788937750.02999997</v>
      </c>
      <c r="K14" s="42">
        <v>788937750.02999997</v>
      </c>
      <c r="L14" s="28"/>
      <c r="M14" s="28"/>
      <c r="N14" s="28"/>
      <c r="O14" s="37" t="s">
        <v>27</v>
      </c>
      <c r="P14" s="45">
        <v>750000000</v>
      </c>
      <c r="Q14" s="28">
        <v>10</v>
      </c>
      <c r="R14" s="46" t="s">
        <v>154</v>
      </c>
    </row>
    <row r="15" spans="1:19" ht="78.75" customHeight="1">
      <c r="A15" s="15" t="s">
        <v>39</v>
      </c>
      <c r="B15" s="36" t="s">
        <v>18</v>
      </c>
      <c r="C15" s="36" t="s">
        <v>62</v>
      </c>
      <c r="D15" s="36" t="s">
        <v>63</v>
      </c>
      <c r="E15" s="36" t="s">
        <v>64</v>
      </c>
      <c r="F15" s="36" t="s">
        <v>65</v>
      </c>
      <c r="G15" s="36" t="s">
        <v>25</v>
      </c>
      <c r="H15" s="36" t="s">
        <v>20</v>
      </c>
      <c r="I15" s="28">
        <v>1</v>
      </c>
      <c r="J15" s="42">
        <v>32142857.140000001</v>
      </c>
      <c r="K15" s="42">
        <v>32142857.140000001</v>
      </c>
      <c r="L15" s="28"/>
      <c r="M15" s="28"/>
      <c r="N15" s="28"/>
      <c r="O15" s="37" t="s">
        <v>28</v>
      </c>
      <c r="P15" s="45" t="s">
        <v>42</v>
      </c>
      <c r="Q15" s="28">
        <v>0</v>
      </c>
      <c r="R15" s="46" t="s">
        <v>154</v>
      </c>
    </row>
    <row r="16" spans="1:19" ht="84.75" customHeight="1">
      <c r="A16" s="15" t="s">
        <v>39</v>
      </c>
      <c r="B16" s="36" t="s">
        <v>18</v>
      </c>
      <c r="C16" s="36" t="s">
        <v>58</v>
      </c>
      <c r="D16" s="36" t="s">
        <v>59</v>
      </c>
      <c r="E16" s="36" t="s">
        <v>66</v>
      </c>
      <c r="F16" s="36" t="s">
        <v>67</v>
      </c>
      <c r="G16" s="36" t="s">
        <v>25</v>
      </c>
      <c r="H16" s="36" t="s">
        <v>20</v>
      </c>
      <c r="I16" s="28">
        <v>1</v>
      </c>
      <c r="J16" s="42">
        <v>320304056.25</v>
      </c>
      <c r="K16" s="42">
        <v>320304056.25</v>
      </c>
      <c r="L16" s="28"/>
      <c r="M16" s="28"/>
      <c r="N16" s="28"/>
      <c r="O16" s="37" t="s">
        <v>27</v>
      </c>
      <c r="P16" s="45" t="s">
        <v>42</v>
      </c>
      <c r="Q16" s="28">
        <v>10</v>
      </c>
      <c r="R16" s="46" t="s">
        <v>154</v>
      </c>
    </row>
    <row r="17" spans="1:19" ht="50.25" customHeight="1">
      <c r="A17" s="15" t="s">
        <v>39</v>
      </c>
      <c r="B17" s="36" t="s">
        <v>18</v>
      </c>
      <c r="C17" s="36" t="s">
        <v>58</v>
      </c>
      <c r="D17" s="36" t="s">
        <v>59</v>
      </c>
      <c r="E17" s="36" t="s">
        <v>68</v>
      </c>
      <c r="F17" s="36" t="s">
        <v>69</v>
      </c>
      <c r="G17" s="36" t="s">
        <v>25</v>
      </c>
      <c r="H17" s="36" t="s">
        <v>20</v>
      </c>
      <c r="I17" s="28">
        <v>1</v>
      </c>
      <c r="J17" s="42">
        <v>81122471.430000007</v>
      </c>
      <c r="K17" s="42">
        <v>81122471.430000007</v>
      </c>
      <c r="L17" s="28"/>
      <c r="M17" s="28"/>
      <c r="N17" s="28"/>
      <c r="O17" s="37" t="s">
        <v>27</v>
      </c>
      <c r="P17" s="45" t="s">
        <v>42</v>
      </c>
      <c r="Q17" s="28">
        <v>10</v>
      </c>
      <c r="R17" s="46" t="s">
        <v>154</v>
      </c>
    </row>
    <row r="18" spans="1:19" ht="111.75" customHeight="1">
      <c r="A18" s="15" t="s">
        <v>39</v>
      </c>
      <c r="B18" s="36" t="s">
        <v>22</v>
      </c>
      <c r="C18" s="36" t="s">
        <v>70</v>
      </c>
      <c r="D18" s="36" t="s">
        <v>71</v>
      </c>
      <c r="E18" s="36" t="s">
        <v>72</v>
      </c>
      <c r="F18" s="36" t="s">
        <v>73</v>
      </c>
      <c r="G18" s="36" t="s">
        <v>25</v>
      </c>
      <c r="H18" s="36" t="s">
        <v>22</v>
      </c>
      <c r="I18" s="28">
        <v>1</v>
      </c>
      <c r="J18" s="42">
        <v>30237626.780000001</v>
      </c>
      <c r="K18" s="42">
        <v>30237626.780000001</v>
      </c>
      <c r="L18" s="28"/>
      <c r="M18" s="28"/>
      <c r="N18" s="28"/>
      <c r="O18" s="15" t="s">
        <v>19</v>
      </c>
      <c r="P18" s="45" t="s">
        <v>42</v>
      </c>
      <c r="Q18" s="28">
        <v>10</v>
      </c>
      <c r="R18" s="46" t="s">
        <v>154</v>
      </c>
    </row>
    <row r="19" spans="1:19" ht="51" customHeight="1">
      <c r="A19" s="15" t="s">
        <v>39</v>
      </c>
      <c r="B19" s="36" t="s">
        <v>18</v>
      </c>
      <c r="C19" s="36" t="s">
        <v>74</v>
      </c>
      <c r="D19" s="36" t="s">
        <v>75</v>
      </c>
      <c r="E19" s="36" t="s">
        <v>74</v>
      </c>
      <c r="F19" s="36" t="s">
        <v>75</v>
      </c>
      <c r="G19" s="36" t="s">
        <v>25</v>
      </c>
      <c r="H19" s="36" t="s">
        <v>20</v>
      </c>
      <c r="I19" s="28">
        <v>9</v>
      </c>
      <c r="J19" s="42">
        <v>1990735.95</v>
      </c>
      <c r="K19" s="42">
        <v>17916623.510000002</v>
      </c>
      <c r="L19" s="28"/>
      <c r="M19" s="28"/>
      <c r="N19" s="28"/>
      <c r="O19" s="37" t="s">
        <v>27</v>
      </c>
      <c r="P19" s="45" t="s">
        <v>42</v>
      </c>
      <c r="Q19" s="28">
        <v>10</v>
      </c>
      <c r="R19" s="46" t="s">
        <v>154</v>
      </c>
    </row>
    <row r="20" spans="1:19" ht="57.75" customHeight="1">
      <c r="A20" s="15" t="s">
        <v>39</v>
      </c>
      <c r="B20" s="36" t="s">
        <v>22</v>
      </c>
      <c r="C20" s="36" t="s">
        <v>76</v>
      </c>
      <c r="D20" s="36" t="s">
        <v>77</v>
      </c>
      <c r="E20" s="36" t="s">
        <v>78</v>
      </c>
      <c r="F20" s="36" t="s">
        <v>79</v>
      </c>
      <c r="G20" s="36" t="s">
        <v>25</v>
      </c>
      <c r="H20" s="36" t="s">
        <v>22</v>
      </c>
      <c r="I20" s="28">
        <v>1</v>
      </c>
      <c r="J20" s="42">
        <v>3522684</v>
      </c>
      <c r="K20" s="42">
        <v>3522684</v>
      </c>
      <c r="L20" s="28"/>
      <c r="M20" s="28"/>
      <c r="N20" s="28"/>
      <c r="O20" s="37" t="s">
        <v>27</v>
      </c>
      <c r="P20" s="45" t="s">
        <v>42</v>
      </c>
      <c r="Q20" s="28">
        <v>30</v>
      </c>
      <c r="R20" s="46" t="s">
        <v>154</v>
      </c>
    </row>
    <row r="21" spans="1:19" s="27" customFormat="1" ht="91.5" customHeight="1">
      <c r="A21" s="15" t="s">
        <v>39</v>
      </c>
      <c r="B21" s="36" t="s">
        <v>22</v>
      </c>
      <c r="C21" s="36" t="s">
        <v>76</v>
      </c>
      <c r="D21" s="36" t="s">
        <v>77</v>
      </c>
      <c r="E21" s="36" t="s">
        <v>80</v>
      </c>
      <c r="F21" s="36" t="s">
        <v>81</v>
      </c>
      <c r="G21" s="36" t="s">
        <v>25</v>
      </c>
      <c r="H21" s="36" t="s">
        <v>22</v>
      </c>
      <c r="I21" s="28">
        <v>1</v>
      </c>
      <c r="J21" s="42">
        <v>1131000</v>
      </c>
      <c r="K21" s="42">
        <v>1131000</v>
      </c>
      <c r="L21" s="28"/>
      <c r="M21" s="28"/>
      <c r="N21" s="28"/>
      <c r="O21" s="37" t="s">
        <v>28</v>
      </c>
      <c r="P21" s="45" t="s">
        <v>42</v>
      </c>
      <c r="Q21" s="28">
        <v>0</v>
      </c>
      <c r="R21" s="46" t="s">
        <v>154</v>
      </c>
    </row>
    <row r="22" spans="1:19" ht="74.25" customHeight="1">
      <c r="A22" s="15" t="s">
        <v>39</v>
      </c>
      <c r="B22" s="36" t="s">
        <v>22</v>
      </c>
      <c r="C22" s="36" t="s">
        <v>76</v>
      </c>
      <c r="D22" s="36" t="s">
        <v>77</v>
      </c>
      <c r="E22" s="36" t="s">
        <v>82</v>
      </c>
      <c r="F22" s="36" t="s">
        <v>83</v>
      </c>
      <c r="G22" s="36" t="s">
        <v>25</v>
      </c>
      <c r="H22" s="36" t="s">
        <v>22</v>
      </c>
      <c r="I22" s="28">
        <v>1</v>
      </c>
      <c r="J22" s="42">
        <v>1131000</v>
      </c>
      <c r="K22" s="42">
        <v>1131000</v>
      </c>
      <c r="L22" s="28"/>
      <c r="M22" s="28"/>
      <c r="N22" s="28"/>
      <c r="O22" s="37" t="s">
        <v>28</v>
      </c>
      <c r="P22" s="45">
        <v>750000000</v>
      </c>
      <c r="Q22" s="28">
        <v>0</v>
      </c>
      <c r="R22" s="46" t="s">
        <v>154</v>
      </c>
    </row>
    <row r="23" spans="1:19" ht="46.5" customHeight="1">
      <c r="A23" s="15" t="s">
        <v>39</v>
      </c>
      <c r="B23" s="36" t="s">
        <v>22</v>
      </c>
      <c r="C23" s="36" t="s">
        <v>76</v>
      </c>
      <c r="D23" s="36" t="s">
        <v>77</v>
      </c>
      <c r="E23" s="36" t="s">
        <v>84</v>
      </c>
      <c r="F23" s="36" t="s">
        <v>85</v>
      </c>
      <c r="G23" s="36" t="s">
        <v>25</v>
      </c>
      <c r="H23" s="36" t="s">
        <v>22</v>
      </c>
      <c r="I23" s="28">
        <v>1</v>
      </c>
      <c r="J23" s="42">
        <v>1869366</v>
      </c>
      <c r="K23" s="42">
        <v>1869366</v>
      </c>
      <c r="L23" s="28"/>
      <c r="M23" s="28"/>
      <c r="N23" s="28"/>
      <c r="O23" s="37" t="s">
        <v>28</v>
      </c>
      <c r="P23" s="45">
        <v>750000000</v>
      </c>
      <c r="Q23" s="28">
        <v>30</v>
      </c>
      <c r="R23" s="46" t="s">
        <v>154</v>
      </c>
    </row>
    <row r="24" spans="1:19" ht="85.5" customHeight="1">
      <c r="A24" s="15" t="s">
        <v>39</v>
      </c>
      <c r="B24" s="36" t="s">
        <v>22</v>
      </c>
      <c r="C24" s="36" t="s">
        <v>76</v>
      </c>
      <c r="D24" s="36" t="s">
        <v>77</v>
      </c>
      <c r="E24" s="36" t="s">
        <v>86</v>
      </c>
      <c r="F24" s="36" t="s">
        <v>87</v>
      </c>
      <c r="G24" s="36" t="s">
        <v>25</v>
      </c>
      <c r="H24" s="36" t="s">
        <v>22</v>
      </c>
      <c r="I24" s="28">
        <v>1</v>
      </c>
      <c r="J24" s="42">
        <v>1901660.71</v>
      </c>
      <c r="K24" s="42">
        <v>1901660.71</v>
      </c>
      <c r="L24" s="28"/>
      <c r="M24" s="28"/>
      <c r="N24" s="28"/>
      <c r="O24" s="37" t="s">
        <v>28</v>
      </c>
      <c r="P24" s="45">
        <v>750000000</v>
      </c>
      <c r="Q24" s="28">
        <v>0</v>
      </c>
      <c r="R24" s="46" t="s">
        <v>154</v>
      </c>
    </row>
    <row r="25" spans="1:19" ht="85.5" customHeight="1">
      <c r="A25" s="15" t="s">
        <v>39</v>
      </c>
      <c r="B25" s="36" t="s">
        <v>22</v>
      </c>
      <c r="C25" s="36" t="s">
        <v>76</v>
      </c>
      <c r="D25" s="36" t="s">
        <v>77</v>
      </c>
      <c r="E25" s="36" t="s">
        <v>88</v>
      </c>
      <c r="F25" s="36" t="s">
        <v>89</v>
      </c>
      <c r="G25" s="36" t="s">
        <v>25</v>
      </c>
      <c r="H25" s="36" t="s">
        <v>22</v>
      </c>
      <c r="I25" s="28">
        <v>1</v>
      </c>
      <c r="J25" s="42">
        <v>864732.14</v>
      </c>
      <c r="K25" s="42">
        <v>864732.14</v>
      </c>
      <c r="L25" s="28"/>
      <c r="M25" s="28"/>
      <c r="N25" s="28"/>
      <c r="O25" s="37" t="s">
        <v>28</v>
      </c>
      <c r="P25" s="45">
        <v>750000000</v>
      </c>
      <c r="Q25" s="28">
        <v>0</v>
      </c>
      <c r="R25" s="46" t="s">
        <v>154</v>
      </c>
      <c r="S25" s="14"/>
    </row>
    <row r="26" spans="1:19" ht="91.5" customHeight="1">
      <c r="A26" s="15" t="s">
        <v>39</v>
      </c>
      <c r="B26" s="36" t="s">
        <v>22</v>
      </c>
      <c r="C26" s="36" t="s">
        <v>76</v>
      </c>
      <c r="D26" s="36" t="s">
        <v>77</v>
      </c>
      <c r="E26" s="36" t="s">
        <v>90</v>
      </c>
      <c r="F26" s="36" t="s">
        <v>91</v>
      </c>
      <c r="G26" s="36" t="s">
        <v>25</v>
      </c>
      <c r="H26" s="36" t="s">
        <v>22</v>
      </c>
      <c r="I26" s="28">
        <v>1</v>
      </c>
      <c r="J26" s="42">
        <v>364553.37</v>
      </c>
      <c r="K26" s="42">
        <v>364553.37</v>
      </c>
      <c r="L26" s="28"/>
      <c r="M26" s="28"/>
      <c r="N26" s="28"/>
      <c r="O26" s="37" t="s">
        <v>28</v>
      </c>
      <c r="P26" s="45">
        <v>750000000</v>
      </c>
      <c r="Q26" s="28">
        <v>0</v>
      </c>
      <c r="R26" s="46" t="s">
        <v>154</v>
      </c>
      <c r="S26" s="14"/>
    </row>
    <row r="27" spans="1:19" ht="86.25" customHeight="1">
      <c r="A27" s="15" t="s">
        <v>39</v>
      </c>
      <c r="B27" s="36" t="s">
        <v>22</v>
      </c>
      <c r="C27" s="36" t="s">
        <v>76</v>
      </c>
      <c r="D27" s="36" t="s">
        <v>77</v>
      </c>
      <c r="E27" s="36" t="s">
        <v>92</v>
      </c>
      <c r="F27" s="36" t="s">
        <v>93</v>
      </c>
      <c r="G27" s="36" t="s">
        <v>25</v>
      </c>
      <c r="H27" s="36" t="s">
        <v>22</v>
      </c>
      <c r="I27" s="28">
        <v>1</v>
      </c>
      <c r="J27" s="42">
        <v>308982.14</v>
      </c>
      <c r="K27" s="42">
        <v>308982.14</v>
      </c>
      <c r="L27" s="28"/>
      <c r="M27" s="28"/>
      <c r="N27" s="28"/>
      <c r="O27" s="37" t="s">
        <v>28</v>
      </c>
      <c r="P27" s="45">
        <v>750000000</v>
      </c>
      <c r="Q27" s="28">
        <v>0</v>
      </c>
      <c r="R27" s="46" t="s">
        <v>154</v>
      </c>
      <c r="S27" s="22"/>
    </row>
    <row r="28" spans="1:19" ht="48.75" customHeight="1">
      <c r="A28" s="15" t="s">
        <v>39</v>
      </c>
      <c r="B28" s="36" t="s">
        <v>22</v>
      </c>
      <c r="C28" s="36" t="s">
        <v>76</v>
      </c>
      <c r="D28" s="36" t="s">
        <v>77</v>
      </c>
      <c r="E28" s="36" t="s">
        <v>94</v>
      </c>
      <c r="F28" s="36" t="s">
        <v>95</v>
      </c>
      <c r="G28" s="36" t="s">
        <v>25</v>
      </c>
      <c r="H28" s="36" t="s">
        <v>22</v>
      </c>
      <c r="I28" s="28">
        <v>1</v>
      </c>
      <c r="J28" s="42">
        <v>1359767</v>
      </c>
      <c r="K28" s="42">
        <v>1359767</v>
      </c>
      <c r="L28" s="28"/>
      <c r="M28" s="28"/>
      <c r="N28" s="28"/>
      <c r="O28" s="37" t="s">
        <v>28</v>
      </c>
      <c r="P28" s="45">
        <v>750000000</v>
      </c>
      <c r="Q28" s="28">
        <v>30</v>
      </c>
      <c r="R28" s="46" t="s">
        <v>154</v>
      </c>
      <c r="S28" s="22"/>
    </row>
    <row r="29" spans="1:19" ht="78" customHeight="1">
      <c r="A29" s="15" t="s">
        <v>39</v>
      </c>
      <c r="B29" s="36" t="s">
        <v>22</v>
      </c>
      <c r="C29" s="36" t="s">
        <v>76</v>
      </c>
      <c r="D29" s="36" t="s">
        <v>77</v>
      </c>
      <c r="E29" s="36" t="s">
        <v>96</v>
      </c>
      <c r="F29" s="36" t="s">
        <v>97</v>
      </c>
      <c r="G29" s="36" t="s">
        <v>25</v>
      </c>
      <c r="H29" s="36" t="s">
        <v>22</v>
      </c>
      <c r="I29" s="28">
        <v>1</v>
      </c>
      <c r="J29" s="42">
        <v>4582232.1399999997</v>
      </c>
      <c r="K29" s="42">
        <v>4582232.1399999997</v>
      </c>
      <c r="L29" s="28"/>
      <c r="M29" s="28"/>
      <c r="N29" s="28"/>
      <c r="O29" s="37" t="s">
        <v>28</v>
      </c>
      <c r="P29" s="45">
        <v>750000000</v>
      </c>
      <c r="Q29" s="28">
        <v>0</v>
      </c>
      <c r="R29" s="46" t="s">
        <v>154</v>
      </c>
      <c r="S29" s="22"/>
    </row>
    <row r="30" spans="1:19" ht="72.75" customHeight="1">
      <c r="A30" s="15" t="s">
        <v>39</v>
      </c>
      <c r="B30" s="36" t="s">
        <v>22</v>
      </c>
      <c r="C30" s="36" t="s">
        <v>76</v>
      </c>
      <c r="D30" s="36" t="s">
        <v>77</v>
      </c>
      <c r="E30" s="36" t="s">
        <v>98</v>
      </c>
      <c r="F30" s="36" t="s">
        <v>99</v>
      </c>
      <c r="G30" s="36" t="s">
        <v>25</v>
      </c>
      <c r="H30" s="36" t="s">
        <v>22</v>
      </c>
      <c r="I30" s="28">
        <v>1</v>
      </c>
      <c r="J30" s="42">
        <v>2113610</v>
      </c>
      <c r="K30" s="42">
        <v>2113610</v>
      </c>
      <c r="L30" s="28"/>
      <c r="M30" s="28"/>
      <c r="N30" s="28"/>
      <c r="O30" s="37" t="s">
        <v>28</v>
      </c>
      <c r="P30" s="45">
        <v>750000000</v>
      </c>
      <c r="Q30" s="28">
        <v>30</v>
      </c>
      <c r="R30" s="46" t="s">
        <v>154</v>
      </c>
      <c r="S30" s="22"/>
    </row>
    <row r="31" spans="1:19" ht="83.25" customHeight="1">
      <c r="A31" s="15" t="s">
        <v>39</v>
      </c>
      <c r="B31" s="36" t="s">
        <v>18</v>
      </c>
      <c r="C31" s="36" t="s">
        <v>100</v>
      </c>
      <c r="D31" s="36" t="s">
        <v>101</v>
      </c>
      <c r="E31" s="36" t="s">
        <v>100</v>
      </c>
      <c r="F31" s="36" t="s">
        <v>101</v>
      </c>
      <c r="G31" s="36" t="s">
        <v>23</v>
      </c>
      <c r="H31" s="36" t="s">
        <v>20</v>
      </c>
      <c r="I31" s="28">
        <v>1</v>
      </c>
      <c r="J31" s="42">
        <v>3706785.71</v>
      </c>
      <c r="K31" s="42">
        <v>3706785.71</v>
      </c>
      <c r="L31" s="28"/>
      <c r="M31" s="28"/>
      <c r="N31" s="28"/>
      <c r="O31" s="15" t="s">
        <v>19</v>
      </c>
      <c r="P31" s="45" t="s">
        <v>32</v>
      </c>
      <c r="Q31" s="28">
        <v>0</v>
      </c>
      <c r="R31" s="46" t="s">
        <v>154</v>
      </c>
      <c r="S31" s="22"/>
    </row>
    <row r="32" spans="1:19" ht="56.25" customHeight="1">
      <c r="A32" s="15" t="s">
        <v>39</v>
      </c>
      <c r="B32" s="36" t="s">
        <v>18</v>
      </c>
      <c r="C32" s="36" t="s">
        <v>102</v>
      </c>
      <c r="D32" s="36" t="s">
        <v>103</v>
      </c>
      <c r="E32" s="36" t="s">
        <v>102</v>
      </c>
      <c r="F32" s="36" t="s">
        <v>103</v>
      </c>
      <c r="G32" s="36" t="s">
        <v>25</v>
      </c>
      <c r="H32" s="36" t="s">
        <v>20</v>
      </c>
      <c r="I32" s="28">
        <v>1</v>
      </c>
      <c r="J32" s="42">
        <v>27406153.649999999</v>
      </c>
      <c r="K32" s="42">
        <v>27406153.649999999</v>
      </c>
      <c r="L32" s="28"/>
      <c r="M32" s="28"/>
      <c r="N32" s="28"/>
      <c r="O32" s="15" t="s">
        <v>19</v>
      </c>
      <c r="P32" s="45" t="s">
        <v>32</v>
      </c>
      <c r="Q32" s="28">
        <v>0</v>
      </c>
      <c r="R32" s="46" t="s">
        <v>154</v>
      </c>
      <c r="S32" s="22"/>
    </row>
    <row r="33" spans="1:20" ht="60.75" customHeight="1">
      <c r="A33" s="15" t="s">
        <v>39</v>
      </c>
      <c r="B33" s="36" t="s">
        <v>18</v>
      </c>
      <c r="C33" s="36" t="s">
        <v>104</v>
      </c>
      <c r="D33" s="36" t="s">
        <v>105</v>
      </c>
      <c r="E33" s="36" t="s">
        <v>104</v>
      </c>
      <c r="F33" s="36" t="s">
        <v>105</v>
      </c>
      <c r="G33" s="36" t="s">
        <v>25</v>
      </c>
      <c r="H33" s="36" t="s">
        <v>20</v>
      </c>
      <c r="I33" s="28">
        <v>1</v>
      </c>
      <c r="J33" s="42">
        <v>27342321.43</v>
      </c>
      <c r="K33" s="42">
        <v>27342321.43</v>
      </c>
      <c r="L33" s="28"/>
      <c r="M33" s="28"/>
      <c r="N33" s="28"/>
      <c r="O33" s="15" t="s">
        <v>19</v>
      </c>
      <c r="P33" s="45" t="s">
        <v>32</v>
      </c>
      <c r="Q33" s="28">
        <v>0</v>
      </c>
      <c r="R33" s="46" t="s">
        <v>154</v>
      </c>
      <c r="S33" s="22"/>
    </row>
    <row r="34" spans="1:20" ht="84.75" customHeight="1">
      <c r="A34" s="15" t="s">
        <v>39</v>
      </c>
      <c r="B34" s="36" t="s">
        <v>18</v>
      </c>
      <c r="C34" s="36" t="s">
        <v>106</v>
      </c>
      <c r="D34" s="36" t="s">
        <v>107</v>
      </c>
      <c r="E34" s="36" t="s">
        <v>106</v>
      </c>
      <c r="F34" s="36" t="s">
        <v>107</v>
      </c>
      <c r="G34" s="36" t="s">
        <v>25</v>
      </c>
      <c r="H34" s="36" t="s">
        <v>20</v>
      </c>
      <c r="I34" s="28">
        <v>1</v>
      </c>
      <c r="J34" s="42">
        <v>99857073.609999999</v>
      </c>
      <c r="K34" s="42">
        <v>99857073.609999999</v>
      </c>
      <c r="L34" s="28"/>
      <c r="M34" s="28"/>
      <c r="N34" s="28"/>
      <c r="O34" s="20" t="s">
        <v>26</v>
      </c>
      <c r="P34" s="45" t="s">
        <v>32</v>
      </c>
      <c r="Q34" s="28">
        <v>0</v>
      </c>
      <c r="R34" s="46" t="s">
        <v>154</v>
      </c>
      <c r="S34" s="22"/>
    </row>
    <row r="35" spans="1:20" ht="87.75" customHeight="1">
      <c r="A35" s="15" t="s">
        <v>39</v>
      </c>
      <c r="B35" s="36" t="s">
        <v>18</v>
      </c>
      <c r="C35" s="36" t="s">
        <v>108</v>
      </c>
      <c r="D35" s="36" t="s">
        <v>109</v>
      </c>
      <c r="E35" s="36" t="s">
        <v>108</v>
      </c>
      <c r="F35" s="36" t="s">
        <v>109</v>
      </c>
      <c r="G35" s="36" t="s">
        <v>25</v>
      </c>
      <c r="H35" s="36" t="s">
        <v>20</v>
      </c>
      <c r="I35" s="28">
        <v>1</v>
      </c>
      <c r="J35" s="42">
        <v>257428088.68000001</v>
      </c>
      <c r="K35" s="42">
        <v>257428088.68000001</v>
      </c>
      <c r="L35" s="28"/>
      <c r="M35" s="28"/>
      <c r="N35" s="28"/>
      <c r="O35" s="20" t="s">
        <v>26</v>
      </c>
      <c r="P35" s="45" t="s">
        <v>32</v>
      </c>
      <c r="Q35" s="28">
        <v>10</v>
      </c>
      <c r="R35" s="46" t="s">
        <v>154</v>
      </c>
      <c r="S35" s="22"/>
    </row>
    <row r="36" spans="1:20" ht="75.75" customHeight="1">
      <c r="A36" s="15" t="s">
        <v>39</v>
      </c>
      <c r="B36" s="36" t="s">
        <v>22</v>
      </c>
      <c r="C36" s="36" t="s">
        <v>137</v>
      </c>
      <c r="D36" s="36" t="s">
        <v>138</v>
      </c>
      <c r="E36" s="36" t="s">
        <v>137</v>
      </c>
      <c r="F36" s="36" t="s">
        <v>138</v>
      </c>
      <c r="G36" s="36" t="s">
        <v>24</v>
      </c>
      <c r="H36" s="36" t="s">
        <v>22</v>
      </c>
      <c r="I36" s="28">
        <v>1</v>
      </c>
      <c r="J36" s="42">
        <v>1541808.4</v>
      </c>
      <c r="K36" s="42">
        <v>1541808.4</v>
      </c>
      <c r="L36" s="28"/>
      <c r="M36" s="28"/>
      <c r="N36" s="28"/>
      <c r="O36" s="20" t="s">
        <v>19</v>
      </c>
      <c r="P36" s="45">
        <v>751410000</v>
      </c>
      <c r="Q36" s="28">
        <v>0</v>
      </c>
      <c r="R36" s="47" t="s">
        <v>115</v>
      </c>
      <c r="S36" s="22"/>
    </row>
    <row r="37" spans="1:20" ht="79.5" customHeight="1">
      <c r="A37" s="15" t="s">
        <v>114</v>
      </c>
      <c r="B37" s="15" t="s">
        <v>18</v>
      </c>
      <c r="C37" s="15" t="s">
        <v>110</v>
      </c>
      <c r="D37" s="15" t="s">
        <v>111</v>
      </c>
      <c r="E37" s="15" t="s">
        <v>112</v>
      </c>
      <c r="F37" s="15" t="s">
        <v>113</v>
      </c>
      <c r="G37" s="15" t="s">
        <v>23</v>
      </c>
      <c r="H37" s="15" t="s">
        <v>20</v>
      </c>
      <c r="I37" s="13">
        <v>18</v>
      </c>
      <c r="J37" s="44">
        <v>107142.86</v>
      </c>
      <c r="K37" s="12">
        <v>1928571.48</v>
      </c>
      <c r="L37" s="15"/>
      <c r="M37" s="15"/>
      <c r="N37" s="15"/>
      <c r="O37" s="20" t="s">
        <v>26</v>
      </c>
      <c r="P37" s="17">
        <v>750000000</v>
      </c>
      <c r="Q37" s="43">
        <v>0</v>
      </c>
      <c r="R37" s="47" t="s">
        <v>115</v>
      </c>
      <c r="S37" s="21"/>
      <c r="T37" s="16"/>
    </row>
    <row r="38" spans="1:20" ht="76.5" customHeight="1">
      <c r="A38" s="15" t="s">
        <v>114</v>
      </c>
      <c r="B38" s="15" t="s">
        <v>18</v>
      </c>
      <c r="C38" s="15" t="s">
        <v>116</v>
      </c>
      <c r="D38" s="15" t="s">
        <v>117</v>
      </c>
      <c r="E38" s="15" t="s">
        <v>116</v>
      </c>
      <c r="F38" s="15" t="s">
        <v>117</v>
      </c>
      <c r="G38" s="15" t="s">
        <v>24</v>
      </c>
      <c r="H38" s="15" t="s">
        <v>20</v>
      </c>
      <c r="I38" s="13">
        <v>1</v>
      </c>
      <c r="J38" s="44">
        <f>145330036*100/112</f>
        <v>129758960.71428572</v>
      </c>
      <c r="K38" s="12">
        <f>I38*J38</f>
        <v>129758960.71428572</v>
      </c>
      <c r="L38" s="15"/>
      <c r="M38" s="15"/>
      <c r="N38" s="15"/>
      <c r="O38" s="20" t="s">
        <v>26</v>
      </c>
      <c r="P38" s="17" t="s">
        <v>42</v>
      </c>
      <c r="Q38" s="43">
        <v>0</v>
      </c>
      <c r="R38" s="46" t="s">
        <v>154</v>
      </c>
      <c r="S38" s="21"/>
      <c r="T38" s="16"/>
    </row>
    <row r="39" spans="1:20" ht="76.5" customHeight="1">
      <c r="A39" s="15" t="s">
        <v>114</v>
      </c>
      <c r="B39" s="15" t="s">
        <v>18</v>
      </c>
      <c r="C39" s="15" t="s">
        <v>150</v>
      </c>
      <c r="D39" s="15" t="s">
        <v>151</v>
      </c>
      <c r="E39" s="15" t="s">
        <v>152</v>
      </c>
      <c r="F39" s="15" t="s">
        <v>153</v>
      </c>
      <c r="G39" s="15" t="s">
        <v>25</v>
      </c>
      <c r="H39" s="15" t="s">
        <v>20</v>
      </c>
      <c r="I39" s="13">
        <v>1</v>
      </c>
      <c r="J39" s="44">
        <v>67113825.900000006</v>
      </c>
      <c r="K39" s="12">
        <v>67113825.900000006</v>
      </c>
      <c r="L39" s="15"/>
      <c r="M39" s="15"/>
      <c r="N39" s="15"/>
      <c r="O39" s="20" t="s">
        <v>19</v>
      </c>
      <c r="P39" s="17">
        <v>750000000</v>
      </c>
      <c r="Q39" s="43">
        <v>0</v>
      </c>
      <c r="R39" s="46" t="s">
        <v>154</v>
      </c>
      <c r="S39" s="21"/>
      <c r="T39" s="16"/>
    </row>
    <row r="40" spans="1:20" ht="76.5" customHeight="1">
      <c r="A40" s="15" t="s">
        <v>139</v>
      </c>
      <c r="B40" s="15" t="s">
        <v>18</v>
      </c>
      <c r="C40" s="15" t="s">
        <v>140</v>
      </c>
      <c r="D40" s="15" t="s">
        <v>141</v>
      </c>
      <c r="E40" s="15" t="s">
        <v>142</v>
      </c>
      <c r="F40" s="15" t="s">
        <v>143</v>
      </c>
      <c r="G40" s="15" t="s">
        <v>23</v>
      </c>
      <c r="H40" s="15" t="s">
        <v>20</v>
      </c>
      <c r="I40" s="13">
        <v>12</v>
      </c>
      <c r="J40" s="44">
        <v>44642.86</v>
      </c>
      <c r="K40" s="12">
        <v>535714.28</v>
      </c>
      <c r="L40" s="15"/>
      <c r="M40" s="15"/>
      <c r="N40" s="15"/>
      <c r="O40" s="20" t="s">
        <v>19</v>
      </c>
      <c r="P40" s="17" t="s">
        <v>42</v>
      </c>
      <c r="Q40" s="43">
        <v>0</v>
      </c>
      <c r="R40" s="46" t="s">
        <v>154</v>
      </c>
      <c r="S40" s="21"/>
      <c r="T40" s="16"/>
    </row>
    <row r="41" spans="1:20" ht="99.75" customHeight="1">
      <c r="A41" s="15" t="s">
        <v>29</v>
      </c>
      <c r="B41" s="15" t="s">
        <v>18</v>
      </c>
      <c r="C41" s="15" t="s">
        <v>134</v>
      </c>
      <c r="D41" s="15" t="s">
        <v>135</v>
      </c>
      <c r="E41" s="15" t="s">
        <v>134</v>
      </c>
      <c r="F41" s="15" t="s">
        <v>135</v>
      </c>
      <c r="G41" s="15" t="s">
        <v>136</v>
      </c>
      <c r="H41" s="15" t="s">
        <v>20</v>
      </c>
      <c r="I41" s="13">
        <v>9</v>
      </c>
      <c r="J41" s="44">
        <v>41071428.571428567</v>
      </c>
      <c r="K41" s="12">
        <v>369642857.14285707</v>
      </c>
      <c r="L41" s="15"/>
      <c r="M41" s="15"/>
      <c r="N41" s="15"/>
      <c r="O41" s="20" t="s">
        <v>27</v>
      </c>
      <c r="P41" s="17" t="s">
        <v>32</v>
      </c>
      <c r="Q41" s="43">
        <v>30</v>
      </c>
      <c r="R41" s="46" t="s">
        <v>154</v>
      </c>
      <c r="S41" s="21"/>
      <c r="T41" s="16"/>
    </row>
    <row r="42" spans="1:20" ht="76.5" customHeight="1">
      <c r="A42" s="15" t="s">
        <v>29</v>
      </c>
      <c r="B42" s="15" t="s">
        <v>18</v>
      </c>
      <c r="C42" s="15" t="s">
        <v>134</v>
      </c>
      <c r="D42" s="15" t="s">
        <v>135</v>
      </c>
      <c r="E42" s="15" t="s">
        <v>134</v>
      </c>
      <c r="F42" s="15" t="s">
        <v>135</v>
      </c>
      <c r="G42" s="15" t="s">
        <v>136</v>
      </c>
      <c r="H42" s="15" t="s">
        <v>20</v>
      </c>
      <c r="I42" s="13">
        <v>22</v>
      </c>
      <c r="J42" s="44">
        <v>41071428.571428567</v>
      </c>
      <c r="K42" s="12">
        <v>903571428.57142854</v>
      </c>
      <c r="L42" s="15"/>
      <c r="M42" s="15"/>
      <c r="N42" s="15"/>
      <c r="O42" s="20" t="s">
        <v>27</v>
      </c>
      <c r="P42" s="17" t="s">
        <v>130</v>
      </c>
      <c r="Q42" s="43">
        <v>30</v>
      </c>
      <c r="R42" s="47" t="s">
        <v>115</v>
      </c>
      <c r="S42" s="21"/>
      <c r="T42" s="16"/>
    </row>
    <row r="43" spans="1:20" ht="106.5" customHeight="1">
      <c r="A43" s="15" t="s">
        <v>29</v>
      </c>
      <c r="B43" s="15" t="s">
        <v>18</v>
      </c>
      <c r="C43" s="15" t="s">
        <v>144</v>
      </c>
      <c r="D43" s="15" t="s">
        <v>145</v>
      </c>
      <c r="E43" s="15" t="s">
        <v>146</v>
      </c>
      <c r="F43" s="15" t="s">
        <v>147</v>
      </c>
      <c r="G43" s="15" t="s">
        <v>136</v>
      </c>
      <c r="H43" s="15" t="s">
        <v>20</v>
      </c>
      <c r="I43" s="13">
        <v>1</v>
      </c>
      <c r="J43" s="44">
        <v>65714285.714285709</v>
      </c>
      <c r="K43" s="12">
        <v>65714285.714285709</v>
      </c>
      <c r="L43" s="15"/>
      <c r="M43" s="15"/>
      <c r="N43" s="15"/>
      <c r="O43" s="20" t="s">
        <v>27</v>
      </c>
      <c r="P43" s="17" t="s">
        <v>32</v>
      </c>
      <c r="Q43" s="43">
        <v>30</v>
      </c>
      <c r="R43" s="46" t="s">
        <v>154</v>
      </c>
      <c r="S43" s="21"/>
      <c r="T43" s="16"/>
    </row>
    <row r="44" spans="1:20" ht="76.5" customHeight="1">
      <c r="A44" s="15" t="s">
        <v>29</v>
      </c>
      <c r="B44" s="15" t="s">
        <v>18</v>
      </c>
      <c r="C44" s="15" t="s">
        <v>144</v>
      </c>
      <c r="D44" s="15" t="s">
        <v>145</v>
      </c>
      <c r="E44" s="15" t="s">
        <v>146</v>
      </c>
      <c r="F44" s="15" t="s">
        <v>147</v>
      </c>
      <c r="G44" s="15" t="s">
        <v>136</v>
      </c>
      <c r="H44" s="15" t="s">
        <v>20</v>
      </c>
      <c r="I44" s="13">
        <v>1</v>
      </c>
      <c r="J44" s="44">
        <v>65714285.714285709</v>
      </c>
      <c r="K44" s="12">
        <v>65714285.714285709</v>
      </c>
      <c r="L44" s="15"/>
      <c r="M44" s="15"/>
      <c r="N44" s="15"/>
      <c r="O44" s="20" t="s">
        <v>27</v>
      </c>
      <c r="P44" s="17" t="s">
        <v>130</v>
      </c>
      <c r="Q44" s="43">
        <v>30</v>
      </c>
      <c r="R44" s="47" t="s">
        <v>115</v>
      </c>
      <c r="S44" s="21"/>
      <c r="T44" s="16"/>
    </row>
    <row r="45" spans="1:20" ht="102.75" customHeight="1">
      <c r="A45" s="15" t="s">
        <v>29</v>
      </c>
      <c r="B45" s="15" t="s">
        <v>18</v>
      </c>
      <c r="C45" s="15" t="s">
        <v>144</v>
      </c>
      <c r="D45" s="15" t="s">
        <v>145</v>
      </c>
      <c r="E45" s="15" t="s">
        <v>148</v>
      </c>
      <c r="F45" s="15" t="s">
        <v>149</v>
      </c>
      <c r="G45" s="15" t="s">
        <v>136</v>
      </c>
      <c r="H45" s="15" t="s">
        <v>20</v>
      </c>
      <c r="I45" s="13">
        <v>4</v>
      </c>
      <c r="J45" s="44">
        <v>9660714.2857142854</v>
      </c>
      <c r="K45" s="12">
        <v>38642857.142857142</v>
      </c>
      <c r="L45" s="15"/>
      <c r="M45" s="15"/>
      <c r="N45" s="15"/>
      <c r="O45" s="20" t="s">
        <v>27</v>
      </c>
      <c r="P45" s="17" t="s">
        <v>32</v>
      </c>
      <c r="Q45" s="43">
        <v>3</v>
      </c>
      <c r="R45" s="46" t="s">
        <v>154</v>
      </c>
      <c r="S45" s="21"/>
      <c r="T45" s="16"/>
    </row>
    <row r="46" spans="1:20" ht="76.5" customHeight="1">
      <c r="A46" s="15" t="s">
        <v>29</v>
      </c>
      <c r="B46" s="15" t="s">
        <v>18</v>
      </c>
      <c r="C46" s="15" t="s">
        <v>144</v>
      </c>
      <c r="D46" s="15" t="s">
        <v>145</v>
      </c>
      <c r="E46" s="15" t="s">
        <v>148</v>
      </c>
      <c r="F46" s="15" t="s">
        <v>149</v>
      </c>
      <c r="G46" s="15" t="s">
        <v>136</v>
      </c>
      <c r="H46" s="15" t="s">
        <v>20</v>
      </c>
      <c r="I46" s="13">
        <v>2</v>
      </c>
      <c r="J46" s="44">
        <v>9660714.2857142854</v>
      </c>
      <c r="K46" s="12">
        <v>19321428.571428571</v>
      </c>
      <c r="L46" s="15"/>
      <c r="M46" s="15"/>
      <c r="N46" s="15"/>
      <c r="O46" s="20" t="s">
        <v>27</v>
      </c>
      <c r="P46" s="17" t="s">
        <v>130</v>
      </c>
      <c r="Q46" s="43">
        <v>3</v>
      </c>
      <c r="R46" s="47" t="s">
        <v>115</v>
      </c>
      <c r="S46" s="21"/>
      <c r="T46" s="16"/>
    </row>
    <row r="47" spans="1:20" ht="99" customHeight="1">
      <c r="A47" s="15" t="s">
        <v>29</v>
      </c>
      <c r="B47" s="15" t="s">
        <v>21</v>
      </c>
      <c r="C47" s="15" t="s">
        <v>127</v>
      </c>
      <c r="D47" s="15" t="s">
        <v>128</v>
      </c>
      <c r="E47" s="15" t="s">
        <v>127</v>
      </c>
      <c r="F47" s="15" t="s">
        <v>128</v>
      </c>
      <c r="G47" s="15" t="s">
        <v>129</v>
      </c>
      <c r="H47" s="15" t="s">
        <v>20</v>
      </c>
      <c r="I47" s="13">
        <v>2</v>
      </c>
      <c r="J47" s="44">
        <v>922812857.13999999</v>
      </c>
      <c r="K47" s="12">
        <v>922812857.13999999</v>
      </c>
      <c r="L47" s="50">
        <v>184562571.43000001</v>
      </c>
      <c r="M47" s="50">
        <v>184562571.43000001</v>
      </c>
      <c r="N47" s="50">
        <v>553687714.27999997</v>
      </c>
      <c r="O47" s="20" t="s">
        <v>28</v>
      </c>
      <c r="P47" s="17" t="s">
        <v>130</v>
      </c>
      <c r="Q47" s="43">
        <v>3</v>
      </c>
      <c r="R47" s="46" t="s">
        <v>154</v>
      </c>
      <c r="S47" s="21"/>
      <c r="T47" s="16"/>
    </row>
    <row r="48" spans="1:20" ht="106.5" customHeight="1">
      <c r="A48" s="15" t="s">
        <v>29</v>
      </c>
      <c r="B48" s="15" t="s">
        <v>21</v>
      </c>
      <c r="C48" s="15" t="s">
        <v>131</v>
      </c>
      <c r="D48" s="15" t="s">
        <v>132</v>
      </c>
      <c r="E48" s="15" t="s">
        <v>131</v>
      </c>
      <c r="F48" s="15" t="s">
        <v>132</v>
      </c>
      <c r="G48" s="15" t="s">
        <v>129</v>
      </c>
      <c r="H48" s="15" t="s">
        <v>21</v>
      </c>
      <c r="I48" s="13">
        <v>1</v>
      </c>
      <c r="J48" s="44">
        <v>254539732.13999999</v>
      </c>
      <c r="K48" s="12">
        <v>254539732.13999999</v>
      </c>
      <c r="L48" s="50">
        <v>50907946.43</v>
      </c>
      <c r="M48" s="50">
        <v>50907946.43</v>
      </c>
      <c r="N48" s="50">
        <v>152723839.27999997</v>
      </c>
      <c r="O48" s="20" t="s">
        <v>28</v>
      </c>
      <c r="P48" s="17" t="s">
        <v>133</v>
      </c>
      <c r="Q48" s="43">
        <v>3</v>
      </c>
      <c r="R48" s="46" t="s">
        <v>154</v>
      </c>
      <c r="S48" s="21"/>
      <c r="T48" s="16"/>
    </row>
    <row r="49" spans="1:21" ht="103.5" customHeight="1">
      <c r="A49" s="15" t="s">
        <v>29</v>
      </c>
      <c r="B49" s="15" t="s">
        <v>22</v>
      </c>
      <c r="C49" s="15" t="s">
        <v>30</v>
      </c>
      <c r="D49" s="15" t="s">
        <v>31</v>
      </c>
      <c r="E49" s="15" t="s">
        <v>30</v>
      </c>
      <c r="F49" s="15" t="s">
        <v>31</v>
      </c>
      <c r="G49" s="15" t="s">
        <v>25</v>
      </c>
      <c r="H49" s="15" t="s">
        <v>22</v>
      </c>
      <c r="I49" s="13">
        <v>1</v>
      </c>
      <c r="J49" s="44">
        <v>84060790.180000007</v>
      </c>
      <c r="K49" s="12">
        <f>I49*J49</f>
        <v>84060790.180000007</v>
      </c>
      <c r="L49" s="43"/>
      <c r="M49" s="43"/>
      <c r="N49" s="15"/>
      <c r="O49" s="15" t="s">
        <v>19</v>
      </c>
      <c r="P49" s="17" t="s">
        <v>32</v>
      </c>
      <c r="Q49" s="26">
        <v>5</v>
      </c>
      <c r="R49" s="46" t="s">
        <v>154</v>
      </c>
      <c r="S49" s="21"/>
      <c r="T49" s="18"/>
    </row>
    <row r="50" spans="1:21" ht="111" customHeight="1">
      <c r="A50" s="15" t="s">
        <v>29</v>
      </c>
      <c r="B50" s="15" t="s">
        <v>21</v>
      </c>
      <c r="C50" s="15" t="s">
        <v>33</v>
      </c>
      <c r="D50" s="15" t="s">
        <v>34</v>
      </c>
      <c r="E50" s="15" t="s">
        <v>35</v>
      </c>
      <c r="F50" s="15" t="s">
        <v>34</v>
      </c>
      <c r="G50" s="15" t="s">
        <v>24</v>
      </c>
      <c r="H50" s="15" t="s">
        <v>21</v>
      </c>
      <c r="I50" s="13">
        <v>1</v>
      </c>
      <c r="J50" s="44">
        <f>188296/1.12</f>
        <v>168121.42857142855</v>
      </c>
      <c r="K50" s="12">
        <f>I50*J50</f>
        <v>168121.42857142855</v>
      </c>
      <c r="L50" s="43"/>
      <c r="M50" s="43"/>
      <c r="N50" s="15"/>
      <c r="O50" s="15" t="s">
        <v>27</v>
      </c>
      <c r="P50" s="17" t="s">
        <v>32</v>
      </c>
      <c r="Q50" s="26">
        <v>0</v>
      </c>
      <c r="R50" s="46" t="s">
        <v>154</v>
      </c>
      <c r="S50" s="21"/>
      <c r="T50" s="18"/>
      <c r="U50" s="18"/>
    </row>
    <row r="51" spans="1:21" ht="104.25" customHeight="1">
      <c r="A51" s="15" t="s">
        <v>29</v>
      </c>
      <c r="B51" s="15" t="s">
        <v>21</v>
      </c>
      <c r="C51" s="15" t="s">
        <v>36</v>
      </c>
      <c r="D51" s="15" t="s">
        <v>37</v>
      </c>
      <c r="E51" s="15" t="s">
        <v>36</v>
      </c>
      <c r="F51" s="15" t="s">
        <v>38</v>
      </c>
      <c r="G51" s="15" t="s">
        <v>23</v>
      </c>
      <c r="H51" s="15" t="s">
        <v>21</v>
      </c>
      <c r="I51" s="13">
        <v>1</v>
      </c>
      <c r="J51" s="44">
        <f>1271939/1.12</f>
        <v>1135659.8214285714</v>
      </c>
      <c r="K51" s="12">
        <f>I51*J51</f>
        <v>1135659.8214285714</v>
      </c>
      <c r="L51" s="43"/>
      <c r="M51" s="43"/>
      <c r="N51" s="15"/>
      <c r="O51" s="15" t="s">
        <v>27</v>
      </c>
      <c r="P51" s="17" t="s">
        <v>32</v>
      </c>
      <c r="Q51" s="26">
        <v>3</v>
      </c>
      <c r="R51" s="46" t="s">
        <v>154</v>
      </c>
      <c r="S51" s="21"/>
      <c r="T51" s="18"/>
      <c r="U51" s="18"/>
    </row>
    <row r="52" spans="1:21" ht="71.25" customHeight="1">
      <c r="A52" s="15" t="s">
        <v>124</v>
      </c>
      <c r="B52" s="15" t="s">
        <v>21</v>
      </c>
      <c r="C52" s="15" t="s">
        <v>125</v>
      </c>
      <c r="D52" s="15" t="s">
        <v>126</v>
      </c>
      <c r="E52" s="15" t="s">
        <v>125</v>
      </c>
      <c r="F52" s="15" t="s">
        <v>126</v>
      </c>
      <c r="G52" s="15" t="s">
        <v>24</v>
      </c>
      <c r="H52" s="15" t="s">
        <v>21</v>
      </c>
      <c r="I52" s="13">
        <v>1</v>
      </c>
      <c r="J52" s="44">
        <v>340000</v>
      </c>
      <c r="K52" s="12">
        <f t="shared" ref="K52" si="0">I52*J52</f>
        <v>340000</v>
      </c>
      <c r="L52" s="43"/>
      <c r="M52" s="43"/>
      <c r="N52" s="15"/>
      <c r="O52" s="20" t="s">
        <v>26</v>
      </c>
      <c r="P52" s="17">
        <v>710000000</v>
      </c>
      <c r="Q52" s="26">
        <v>100</v>
      </c>
      <c r="R52" s="47" t="s">
        <v>115</v>
      </c>
      <c r="S52" s="21"/>
      <c r="T52" s="1"/>
      <c r="U52" s="1"/>
    </row>
    <row r="53" spans="1:21" ht="15.75">
      <c r="A53" s="29"/>
      <c r="B53" s="29"/>
      <c r="C53" s="29"/>
      <c r="D53" s="29"/>
      <c r="E53" s="29"/>
      <c r="F53" s="29"/>
      <c r="G53" s="30"/>
      <c r="H53" s="29"/>
      <c r="I53" s="31"/>
      <c r="J53" s="32"/>
      <c r="K53" s="32"/>
      <c r="L53" s="33"/>
      <c r="M53" s="33"/>
      <c r="N53" s="33"/>
      <c r="O53" s="34"/>
      <c r="P53" s="7"/>
      <c r="Q53" s="35"/>
      <c r="R53" s="35"/>
      <c r="S53" s="21"/>
      <c r="T53" s="1"/>
      <c r="U53" s="1"/>
    </row>
    <row r="54" spans="1:21" ht="15.75">
      <c r="A54" s="2"/>
      <c r="B54" s="2"/>
      <c r="C54" s="2"/>
      <c r="D54" s="2"/>
      <c r="E54" s="2"/>
      <c r="F54" s="2"/>
      <c r="G54" s="2"/>
      <c r="H54" s="2"/>
      <c r="I54" s="2"/>
      <c r="J54" s="24"/>
      <c r="K54" s="24"/>
      <c r="L54" s="2"/>
      <c r="M54" s="2"/>
      <c r="N54" s="2"/>
      <c r="O54" s="2"/>
      <c r="P54" s="2"/>
      <c r="Q54" s="2"/>
      <c r="R54" s="25"/>
      <c r="S54" s="21"/>
      <c r="T54" s="1"/>
      <c r="U54" s="1"/>
    </row>
    <row r="55" spans="1:21" ht="15.75">
      <c r="A55" s="2"/>
      <c r="B55" s="2"/>
      <c r="C55" s="3"/>
      <c r="D55" s="3"/>
      <c r="E55" s="3"/>
      <c r="F55" s="8"/>
      <c r="G55" s="4"/>
      <c r="H55" s="3"/>
      <c r="I55" s="3"/>
      <c r="J55" s="3"/>
      <c r="K55" s="3"/>
      <c r="L55" s="5"/>
      <c r="M55" s="5"/>
      <c r="N55" s="5"/>
      <c r="O55" s="6"/>
      <c r="P55" s="11"/>
      <c r="Q55" s="7"/>
      <c r="R55" s="3"/>
      <c r="S55" s="1"/>
      <c r="T55" s="1"/>
      <c r="U55" s="1"/>
    </row>
    <row r="56" spans="1:21" ht="15.75">
      <c r="A56" s="2"/>
      <c r="B56" s="2"/>
      <c r="C56" s="3"/>
      <c r="D56" s="3"/>
      <c r="E56" s="3"/>
      <c r="F56" s="8"/>
      <c r="G56" s="4"/>
      <c r="H56" s="3"/>
      <c r="I56" s="3"/>
      <c r="J56" s="3"/>
      <c r="K56" s="3"/>
      <c r="L56" s="5"/>
      <c r="M56" s="8"/>
      <c r="N56" s="5"/>
      <c r="O56" s="6"/>
      <c r="P56" s="11"/>
      <c r="Q56" s="7"/>
      <c r="R56" s="3"/>
      <c r="S56" s="1"/>
      <c r="T56" s="1"/>
      <c r="U56" s="1"/>
    </row>
    <row r="57" spans="1:21" ht="15.75">
      <c r="A57" s="2"/>
      <c r="B57" s="2"/>
      <c r="C57" s="3"/>
      <c r="D57" s="3"/>
      <c r="E57" s="3"/>
      <c r="F57" s="8"/>
      <c r="G57" s="4"/>
      <c r="H57" s="3"/>
      <c r="I57" s="3"/>
      <c r="J57" s="3"/>
      <c r="K57" s="3"/>
      <c r="L57" s="5"/>
      <c r="M57" s="8"/>
      <c r="N57" s="5"/>
      <c r="O57" s="6"/>
      <c r="P57" s="11"/>
      <c r="Q57" s="7"/>
      <c r="R57" s="3"/>
      <c r="S57" s="1"/>
      <c r="T57" s="1"/>
      <c r="U57" s="1"/>
    </row>
    <row r="58" spans="1:21" ht="15.75">
      <c r="A58" s="2"/>
      <c r="B58" s="2"/>
      <c r="C58" s="3"/>
      <c r="D58" s="3"/>
      <c r="E58" s="3"/>
      <c r="F58" s="8"/>
      <c r="G58" s="4"/>
      <c r="H58" s="3"/>
      <c r="I58" s="3"/>
      <c r="J58" s="3"/>
      <c r="K58" s="3"/>
      <c r="L58" s="5"/>
      <c r="M58" s="8"/>
      <c r="N58" s="5"/>
      <c r="O58" s="6"/>
      <c r="P58" s="11"/>
      <c r="Q58" s="7"/>
      <c r="R58" s="3"/>
      <c r="S58" s="1"/>
      <c r="T58" s="1"/>
      <c r="U58" s="1"/>
    </row>
    <row r="59" spans="1:21" ht="15.75">
      <c r="A59" s="41"/>
      <c r="B59" s="2"/>
      <c r="C59" s="3"/>
      <c r="D59" s="3"/>
      <c r="E59" s="3"/>
      <c r="F59" s="8"/>
      <c r="G59" s="4"/>
      <c r="H59" s="3"/>
      <c r="I59" s="3"/>
      <c r="J59" s="3"/>
      <c r="K59" s="3"/>
      <c r="L59" s="5"/>
      <c r="M59" s="8"/>
      <c r="N59" s="5"/>
      <c r="O59" s="6"/>
      <c r="P59" s="11"/>
      <c r="Q59" s="7"/>
      <c r="R59" s="3"/>
      <c r="S59" s="1"/>
      <c r="T59" s="1"/>
      <c r="U59" s="1"/>
    </row>
    <row r="60" spans="1:21" ht="15.75">
      <c r="A60" s="40"/>
      <c r="B60" s="2"/>
      <c r="C60" s="3"/>
      <c r="D60" s="3"/>
      <c r="E60" s="3"/>
      <c r="F60" s="8"/>
      <c r="G60" s="4"/>
      <c r="H60" s="3"/>
      <c r="I60" s="3"/>
      <c r="J60" s="3"/>
      <c r="K60" s="3"/>
      <c r="L60" s="5"/>
      <c r="M60" s="8"/>
      <c r="N60" s="5"/>
      <c r="O60" s="6"/>
      <c r="P60" s="11"/>
      <c r="Q60" s="7"/>
      <c r="R60" s="3"/>
      <c r="S60" s="1"/>
      <c r="T60" s="1"/>
      <c r="U60" s="1"/>
    </row>
    <row r="61" spans="1:21" ht="15.75">
      <c r="A61" s="40"/>
      <c r="B61" s="2"/>
      <c r="C61" s="3"/>
      <c r="D61" s="3"/>
      <c r="E61" s="3"/>
      <c r="F61" s="8"/>
      <c r="G61" s="4"/>
      <c r="H61" s="3"/>
      <c r="I61" s="3"/>
      <c r="J61" s="3"/>
      <c r="K61" s="3"/>
      <c r="L61" s="5"/>
      <c r="M61" s="8"/>
      <c r="N61" s="5"/>
      <c r="O61" s="6"/>
      <c r="P61" s="11"/>
      <c r="Q61" s="7"/>
      <c r="R61" s="3"/>
      <c r="S61" s="1"/>
      <c r="T61" s="1"/>
      <c r="U61" s="1"/>
    </row>
    <row r="62" spans="1:21" ht="15.75">
      <c r="A62" s="40"/>
      <c r="B62" s="2"/>
      <c r="C62" s="3"/>
      <c r="D62" s="3"/>
      <c r="E62" s="3"/>
      <c r="F62" s="3"/>
      <c r="G62" s="4"/>
      <c r="H62" s="3"/>
      <c r="I62" s="3"/>
      <c r="J62" s="3"/>
      <c r="K62" s="3"/>
      <c r="L62" s="5"/>
      <c r="M62" s="8"/>
      <c r="N62" s="5"/>
      <c r="O62" s="6"/>
      <c r="P62" s="11"/>
      <c r="Q62" s="7"/>
      <c r="R62" s="3"/>
      <c r="S62" s="1"/>
      <c r="T62" s="1"/>
      <c r="U62" s="1"/>
    </row>
    <row r="63" spans="1:21" ht="15.75">
      <c r="A63" s="40"/>
      <c r="B63" s="2"/>
      <c r="C63" s="3"/>
      <c r="D63" s="3"/>
      <c r="E63" s="3"/>
      <c r="F63" s="3"/>
      <c r="G63" s="4"/>
      <c r="H63" s="3"/>
      <c r="I63" s="3"/>
      <c r="J63" s="3"/>
      <c r="K63" s="3"/>
      <c r="L63" s="5"/>
      <c r="M63" s="8"/>
      <c r="N63" s="5"/>
      <c r="O63" s="6"/>
      <c r="P63" s="11"/>
      <c r="Q63" s="7"/>
      <c r="R63" s="3"/>
      <c r="S63" s="1"/>
      <c r="T63" s="1"/>
      <c r="U63" s="1"/>
    </row>
    <row r="64" spans="1:21" ht="15.75">
      <c r="A64" s="40"/>
      <c r="B64" s="2"/>
      <c r="C64" s="3"/>
      <c r="D64" s="3"/>
      <c r="E64" s="3"/>
      <c r="F64" s="3"/>
      <c r="G64" s="4"/>
      <c r="H64" s="3"/>
      <c r="I64" s="3"/>
      <c r="J64" s="3"/>
      <c r="K64" s="3"/>
      <c r="L64" s="5"/>
      <c r="M64" s="8"/>
      <c r="N64" s="5"/>
      <c r="O64" s="6"/>
      <c r="P64" s="11"/>
      <c r="Q64" s="7"/>
      <c r="R64" s="3"/>
      <c r="S64" s="1"/>
      <c r="T64" s="1"/>
      <c r="U64" s="1"/>
    </row>
    <row r="65" spans="1:21" ht="15.75">
      <c r="A65" s="40"/>
      <c r="B65" s="2"/>
      <c r="C65" s="3"/>
      <c r="D65" s="3"/>
      <c r="E65" s="3"/>
      <c r="F65" s="3"/>
      <c r="G65" s="4"/>
      <c r="H65" s="3"/>
      <c r="I65" s="3"/>
      <c r="J65" s="3"/>
      <c r="K65" s="3"/>
      <c r="L65" s="5"/>
      <c r="M65" s="8"/>
      <c r="N65" s="5"/>
      <c r="O65" s="6"/>
      <c r="P65" s="11"/>
      <c r="Q65" s="7"/>
      <c r="R65" s="3"/>
      <c r="S65" s="1"/>
      <c r="T65" s="1"/>
      <c r="U65" s="1"/>
    </row>
    <row r="66" spans="1:21">
      <c r="A66" s="39"/>
    </row>
    <row r="67" spans="1:21">
      <c r="A67" s="39"/>
    </row>
    <row r="68" spans="1:21">
      <c r="C68" s="38"/>
    </row>
  </sheetData>
  <mergeCells count="1">
    <mergeCell ref="D2:N2"/>
  </mergeCells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54">
      <formula1>0</formula1>
      <formula2>100</formula2>
    </dataValidation>
  </dataValidations>
  <pageMargins left="0.70866141732283472" right="0.19685039370078741" top="0.15748031496062992" bottom="0" header="0.31496062992125984" footer="0.31496062992125984"/>
  <pageSetup paperSize="8" scale="57" fitToHeight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Sanzhar Beissov</dc:creator>
  <cp:lastModifiedBy>Madina Tegisbayeva</cp:lastModifiedBy>
  <cp:lastPrinted>2017-08-10T10:54:40Z</cp:lastPrinted>
  <dcterms:created xsi:type="dcterms:W3CDTF">2017-07-14T12:26:08Z</dcterms:created>
  <dcterms:modified xsi:type="dcterms:W3CDTF">2017-08-16T11:02:52Z</dcterms:modified>
</cp:coreProperties>
</file>