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25440" windowHeight="114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Лист1!$A$9:$N$9</definedName>
  </definedNames>
  <calcPr calcId="145621"/>
</workbook>
</file>

<file path=xl/calcChain.xml><?xml version="1.0" encoding="utf-8"?>
<calcChain xmlns="http://schemas.openxmlformats.org/spreadsheetml/2006/main">
  <c r="G16" i="1" l="1"/>
  <c r="H16" i="1" s="1"/>
  <c r="H17" i="1" l="1"/>
  <c r="H18" i="1"/>
  <c r="H24" i="1" l="1"/>
  <c r="H20" i="1" l="1"/>
  <c r="G12" i="1" l="1"/>
  <c r="H19" i="1" l="1"/>
  <c r="H14" i="1"/>
  <c r="H13" i="1"/>
  <c r="G11" i="1"/>
  <c r="H10" i="1"/>
</calcChain>
</file>

<file path=xl/sharedStrings.xml><?xml version="1.0" encoding="utf-8"?>
<sst xmlns="http://schemas.openxmlformats.org/spreadsheetml/2006/main" count="120" uniqueCount="65">
  <si>
    <t>1</t>
  </si>
  <si>
    <t>Услуга</t>
  </si>
  <si>
    <t>Конкурс</t>
  </si>
  <si>
    <t>II квартал</t>
  </si>
  <si>
    <t>Запрос ценовых предложений путем размещения объявления</t>
  </si>
  <si>
    <t>Из одного источника путем заключения договора</t>
  </si>
  <si>
    <t>Работа</t>
  </si>
  <si>
    <t>Акмолинский филиал</t>
  </si>
  <si>
    <t>III квартал</t>
  </si>
  <si>
    <t>Штука</t>
  </si>
  <si>
    <t>24 портқа SFP модульдерді қосуға арналған тақта</t>
  </si>
  <si>
    <t>Плата для подключения SFP модулей на 24 порта</t>
  </si>
  <si>
    <t>HPE 3PAR Storeserv 8000 деректерді сақтау жүйесінің адаптері</t>
  </si>
  <si>
    <t>Адаптер для системы хранения данных HPE 3PAR StoreServ 8000</t>
  </si>
  <si>
    <t xml:space="preserve">Түрлі түсті А3 форматты КФҚ-ға  қосымша екі комплекті картриджімен  </t>
  </si>
  <si>
    <t>МФУ цветное ф.А3 с двумя дополнительными комплектами картриджей</t>
  </si>
  <si>
    <t>Комплект</t>
  </si>
  <si>
    <t>XEROX Color Ph 6500 принтеріне арналған түпнұсқа драм-картриджі</t>
  </si>
  <si>
    <t>Драм-картридж оригинальный к принтеру XEROX Color Ph 6500</t>
  </si>
  <si>
    <t>Кәсіпорын қорларын басқару жүйесін құру</t>
  </si>
  <si>
    <t>Создание Системы управления ресурсами предприятия</t>
  </si>
  <si>
    <t>Развитие ЛПО "Мобильная приемная"</t>
  </si>
  <si>
    <t>Ақмола филиалының инкассаторлық көліктер үшін боксті құру</t>
  </si>
  <si>
    <t>Строительство бокса для инкассаторских автомобилей Акмолинского филиала</t>
  </si>
  <si>
    <t>Ақмола филиалының инкассаторлық көліктер үшін бокстің құрылысына техникалық қадағалау</t>
  </si>
  <si>
    <t>Технический надзор за строительством бокса для инкассаторских автомобилей Акмолинского филиала</t>
  </si>
  <si>
    <t>Ақмола филиалының инкассаторлық көліктер үшін бокстің құрылысына авторлық қадағалау</t>
  </si>
  <si>
    <t>Авторский надзор за строительством бокса для инкассаторских автомобилей Акмолинского филиала</t>
  </si>
  <si>
    <t xml:space="preserve">Мангистауский 
филиал
</t>
  </si>
  <si>
    <t xml:space="preserve">Маңғыстау филиалының ғимараттың қасбетің және іргелес аймақты бойынша күрделi жөндеу </t>
  </si>
  <si>
    <t>Капитальный ремонт фасада здания и прилегающей территории Мангистауского филиала</t>
  </si>
  <si>
    <t xml:space="preserve">Маңғыстау филиалының ғимараттың қасбетін және іргелес аймақты бойынша күрделi жөндеуді техникалық қадағалау </t>
  </si>
  <si>
    <t xml:space="preserve">Маңғыстау филиалының ғимараттың қасбетін және іргелес аймақты  бойынша күрделi жөндеуді авторлық қадағалау </t>
  </si>
  <si>
    <t>Технический надзор за капитальным ремонтом фасада здания и прилегающей территории Мангистауского филиала</t>
  </si>
  <si>
    <t>Авторский надзор за капитальным ремонтом фасада и прилегающей территории Мангистауского филиала</t>
  </si>
  <si>
    <t>Управление информационных технологии</t>
  </si>
  <si>
    <t>Управление информационных технологий</t>
  </si>
  <si>
    <t>Жамбылский филиал</t>
  </si>
  <si>
    <t>ҚРҰБ Жамбыл филиалы қоймасын күрделі жөндеуге арналған жобалық-сметалық құжаттаманы әзірлеу және ҚРҰБ Жамбыл филиалы қоймасын күрделі жөндеу бойынша жұмыстарды сараптамалық сүйемелдеу қызметі</t>
  </si>
  <si>
    <t>Услуга экспертного сопровождения работ по разработке ПСД на капитальный ремонт хранилища Жамбылского филиала НБРК и капитальному ремонту хранилища Жамбылского филиала НБРК</t>
  </si>
  <si>
    <t>II  квартал</t>
  </si>
  <si>
    <t>Центральный филиал</t>
  </si>
  <si>
    <t>Астана қ. жер учаскесін уақытша қоршауларды ұйымдастыру</t>
  </si>
  <si>
    <t>Устройство временного ограждения земельного участка в г. Астана</t>
  </si>
  <si>
    <t xml:space="preserve"> "Мобильді қабылдау" ЛБҚ дамыту</t>
  </si>
  <si>
    <t>Бейне қабырға</t>
  </si>
  <si>
    <t>Видеостена</t>
  </si>
  <si>
    <t xml:space="preserve">
Наименование заказчика (организатора закупок)</t>
  </si>
  <si>
    <t xml:space="preserve">
Наименование закупаемых товаров, работ, услуг на государственном языке</t>
  </si>
  <si>
    <t xml:space="preserve">            
Наименование закупаемых товаров, работ, услуг на русском языке</t>
  </si>
  <si>
    <t>Способ закупок</t>
  </si>
  <si>
    <t xml:space="preserve"> 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</si>
  <si>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</si>
  <si>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</si>
  <si>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</si>
  <si>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</si>
  <si>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</si>
  <si>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</si>
  <si>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</si>
  <si>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r>
      <t xml:space="preserve">                                                   Изменения и дополнения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</si>
  <si>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Исключение</t>
  </si>
  <si>
    <t>Дополнительная закупка</t>
  </si>
  <si>
    <t>Примечание</t>
  </si>
  <si>
    <t>Изменение</t>
  </si>
  <si>
    <t xml:space="preserve">Изменение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</si>
</sst>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1"/>
      <color theme="1"/>
      <name val="Calibri"/>
    </font>
    <font>
      <sz val="8"/>
      <color theme="1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</font>
    <font>
      <sz val="14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2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54" fillId="0" borderId="0"/>
    <xf numFmtId="0" fontId="18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75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</cellStyleXfs>
  <cellXfs count="45">
    <xf numFmtId="0" fontId="0" fillId="0" borderId="0" xfId="0"/>
    <xf numFmtId="0" fontId="0" fillId="0" borderId="0" xfId="0" applyFill="1"/>
    <xf numFmtId="166" fontId="63" fillId="0" borderId="16" xfId="715" quotePrefix="1" applyNumberFormat="1" applyFont="1" applyFill="1" applyBorder="1" applyAlignment="1">
      <alignment horizontal="center" vertical="center" wrapText="1"/>
    </xf>
    <xf numFmtId="166" fontId="63" fillId="56" borderId="16" xfId="715" quotePrefix="1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67" fillId="0" borderId="0" xfId="0" applyFont="1" applyFill="1"/>
    <xf numFmtId="166" fontId="68" fillId="58" borderId="16" xfId="0" quotePrefix="1" applyNumberFormat="1" applyFont="1" applyFill="1" applyBorder="1" applyAlignment="1">
      <alignment horizontal="center" vertical="center" wrapText="1"/>
    </xf>
    <xf numFmtId="3" fontId="67" fillId="57" borderId="25" xfId="0" applyNumberFormat="1" applyFont="1" applyFill="1" applyBorder="1" applyAlignment="1">
      <alignment horizontal="center" vertical="center" wrapText="1"/>
    </xf>
    <xf numFmtId="185" fontId="67" fillId="57" borderId="25" xfId="0" applyNumberFormat="1" applyFont="1" applyFill="1" applyBorder="1" applyAlignment="1">
      <alignment horizontal="center" vertical="center" wrapText="1"/>
    </xf>
    <xf numFmtId="0" fontId="67" fillId="57" borderId="2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185" fontId="72" fillId="0" borderId="0" xfId="0" applyNumberFormat="1" applyFont="1" applyFill="1" applyBorder="1" applyAlignment="1">
      <alignment horizontal="center" vertical="center" wrapText="1"/>
    </xf>
    <xf numFmtId="0" fontId="73" fillId="60" borderId="16" xfId="0" applyFont="1" applyFill="1" applyBorder="1" applyAlignment="1">
      <alignment horizontal="center" vertical="center" wrapText="1"/>
    </xf>
    <xf numFmtId="0" fontId="66" fillId="59" borderId="26" xfId="0" applyFont="1" applyFill="1" applyBorder="1" applyAlignment="1">
      <alignment horizontal="center" vertical="center" wrapText="1"/>
    </xf>
    <xf numFmtId="0" fontId="67" fillId="59" borderId="16" xfId="527" applyFont="1" applyFill="1" applyBorder="1" applyAlignment="1">
      <alignment horizontal="center" vertical="center" wrapText="1"/>
    </xf>
    <xf numFmtId="185" fontId="66" fillId="0" borderId="16" xfId="0" quotePrefix="1" applyNumberFormat="1" applyFont="1" applyFill="1" applyBorder="1" applyAlignment="1">
      <alignment horizontal="center" vertical="center" wrapText="1"/>
    </xf>
    <xf numFmtId="166" fontId="73" fillId="61" borderId="16" xfId="0" quotePrefix="1" applyNumberFormat="1" applyFont="1" applyFill="1" applyBorder="1" applyAlignment="1">
      <alignment horizontal="center" vertical="center" wrapText="1"/>
    </xf>
    <xf numFmtId="185" fontId="73" fillId="57" borderId="16" xfId="0" quotePrefix="1" applyNumberFormat="1" applyFont="1" applyFill="1" applyBorder="1" applyAlignment="1">
      <alignment horizontal="center" vertical="center" wrapText="1"/>
    </xf>
    <xf numFmtId="185" fontId="74" fillId="0" borderId="25" xfId="0" applyNumberFormat="1" applyFont="1" applyFill="1" applyBorder="1" applyAlignment="1">
      <alignment horizontal="center" vertical="center" wrapText="1"/>
    </xf>
    <xf numFmtId="166" fontId="63" fillId="57" borderId="16" xfId="0" quotePrefix="1" applyNumberFormat="1" applyFont="1" applyFill="1" applyBorder="1" applyAlignment="1">
      <alignment horizontal="center" vertical="center" wrapText="1"/>
    </xf>
    <xf numFmtId="185" fontId="63" fillId="57" borderId="16" xfId="0" quotePrefix="1" applyNumberFormat="1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3" fontId="66" fillId="0" borderId="16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66" fillId="0" borderId="27" xfId="0" applyNumberFormat="1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166" fontId="66" fillId="0" borderId="16" xfId="0" quotePrefix="1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166" fontId="68" fillId="0" borderId="16" xfId="715" quotePrefix="1" applyNumberFormat="1" applyFont="1" applyFill="1" applyBorder="1" applyAlignment="1">
      <alignment horizontal="center" vertical="center" wrapText="1"/>
    </xf>
    <xf numFmtId="166" fontId="68" fillId="58" borderId="16" xfId="0" applyNumberFormat="1" applyFont="1" applyFill="1" applyBorder="1" applyAlignment="1">
      <alignment horizontal="center" vertical="center" wrapText="1"/>
    </xf>
    <xf numFmtId="166" fontId="68" fillId="58" borderId="16" xfId="1120" applyNumberFormat="1" applyFont="1" applyFill="1" applyBorder="1" applyAlignment="1">
      <alignment horizontal="center" vertical="center" wrapText="1"/>
    </xf>
    <xf numFmtId="166" fontId="68" fillId="0" borderId="16" xfId="715" applyNumberFormat="1" applyFont="1" applyFill="1" applyBorder="1" applyAlignment="1">
      <alignment horizontal="center" vertical="center" wrapText="1"/>
    </xf>
    <xf numFmtId="185" fontId="68" fillId="58" borderId="16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7" fillId="0" borderId="0" xfId="0" applyFont="1" applyFill="1" applyAlignment="1">
      <alignment horizontal="justify" vertical="center" wrapText="1"/>
    </xf>
    <xf numFmtId="0" fontId="67" fillId="59" borderId="30" xfId="527" applyFont="1" applyFill="1" applyBorder="1" applyAlignment="1">
      <alignment horizontal="center" vertical="center" wrapText="1"/>
    </xf>
    <xf numFmtId="166" fontId="68" fillId="0" borderId="30" xfId="715" quotePrefix="1" applyNumberFormat="1" applyFont="1" applyFill="1" applyBorder="1" applyAlignment="1">
      <alignment horizontal="center" vertical="center" wrapText="1"/>
    </xf>
    <xf numFmtId="0" fontId="67" fillId="57" borderId="31" xfId="0" applyFont="1" applyFill="1" applyBorder="1" applyAlignment="1">
      <alignment horizontal="center" vertical="center" wrapText="1"/>
    </xf>
  </cellXfs>
  <cellStyles count="1121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 4 2" xfId="1100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 4 2" xfId="1101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 4 2" xfId="1102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 4 2" xfId="1103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 4 2" xfId="1104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2 3 2" xfId="1105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2 3 2" xfId="1106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2 3 2" xfId="1107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0" xfId="1118"/>
    <cellStyle name="Обычный 101" xfId="1119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 7" xfId="1108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12" xfId="1109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2 2" xfId="111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2 2" xfId="111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7 2" xfId="1112"/>
    <cellStyle name="Обычный 8 8" xfId="887"/>
    <cellStyle name="Обычный 8 8 2" xfId="1113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3" xfId="1096"/>
    <cellStyle name="Обычный 94" xfId="1097"/>
    <cellStyle name="Обычный 95" xfId="1098"/>
    <cellStyle name="Обычный 96" xfId="1099"/>
    <cellStyle name="Обычный 97" xfId="891"/>
    <cellStyle name="Обычный 98" xfId="1116"/>
    <cellStyle name="Обычный 99" xfId="1117"/>
    <cellStyle name="Обычный_План закупок ВКО" xfId="1120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Финансовый 6" xfId="1115"/>
    <cellStyle name="Финансовый 7" xfId="1114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133350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22</xdr:row>
      <xdr:rowOff>733425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99332</xdr:rowOff>
    </xdr:to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0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0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0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1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1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1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1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1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1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2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2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2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42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42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3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2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8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59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0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1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314325</xdr:colOff>
      <xdr:row>16</xdr:row>
      <xdr:rowOff>180975</xdr:rowOff>
    </xdr:to>
    <xdr:sp macro="" textlink="">
      <xdr:nvSpPr>
        <xdr:cNvPr id="16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2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3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4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6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7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8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49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0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1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2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3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4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190500</xdr:rowOff>
    </xdr:to>
    <xdr:sp macro="" textlink="">
      <xdr:nvSpPr>
        <xdr:cNvPr id="15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6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6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6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6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6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6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7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7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7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567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56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8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69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70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57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5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6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1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2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3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4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5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190500</xdr:rowOff>
    </xdr:to>
    <xdr:sp macro="" textlink="">
      <xdr:nvSpPr>
        <xdr:cNvPr id="17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0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0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1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1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1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1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2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2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2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2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3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79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3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3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3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79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5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5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795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15</xdr:row>
      <xdr:rowOff>0</xdr:rowOff>
    </xdr:from>
    <xdr:ext cx="9525" cy="9525"/>
    <xdr:pic>
      <xdr:nvPicPr>
        <xdr:cNvPr id="1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625929</xdr:colOff>
      <xdr:row>1</xdr:row>
      <xdr:rowOff>68035</xdr:rowOff>
    </xdr:from>
    <xdr:ext cx="4514849" cy="485775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12695465" y="449035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Приложение к приказу Заместителя Председателя Национального Банка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Республики Казахстан от  "06" апреля 2018 год № 130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tabSelected="1" zoomScale="70" zoomScaleNormal="70" zoomScalePageLayoutView="60" workbookViewId="0">
      <selection activeCell="M42" sqref="M42"/>
    </sheetView>
  </sheetViews>
  <sheetFormatPr defaultRowHeight="15"/>
  <cols>
    <col min="1" max="1" width="28.42578125" style="1" customWidth="1"/>
    <col min="2" max="2" width="40.28515625" style="1" customWidth="1"/>
    <col min="3" max="3" width="39.28515625" style="1" customWidth="1"/>
    <col min="4" max="4" width="21.85546875" style="1" customWidth="1"/>
    <col min="5" max="5" width="16.85546875" style="1" customWidth="1"/>
    <col min="6" max="6" width="15.42578125" style="1" customWidth="1"/>
    <col min="7" max="7" width="18.7109375" style="1" customWidth="1"/>
    <col min="8" max="8" width="18.28515625" style="1" customWidth="1"/>
    <col min="9" max="9" width="25.7109375" style="1" bestFit="1" customWidth="1"/>
    <col min="10" max="11" width="19" style="1" customWidth="1"/>
    <col min="12" max="12" width="18.28515625" style="1" customWidth="1"/>
    <col min="13" max="13" width="17.5703125" style="1" customWidth="1"/>
    <col min="14" max="14" width="14.42578125" style="1" bestFit="1" customWidth="1"/>
    <col min="15" max="15" width="14" style="1" customWidth="1"/>
    <col min="16" max="16384" width="9.140625" style="1"/>
  </cols>
  <sheetData>
    <row r="2" spans="1:13" ht="15" customHeight="1">
      <c r="J2" s="41"/>
      <c r="K2" s="41"/>
      <c r="L2" s="41"/>
    </row>
    <row r="3" spans="1:13" ht="33.75" customHeight="1">
      <c r="J3" s="41"/>
      <c r="K3" s="41"/>
      <c r="L3" s="41"/>
    </row>
    <row r="4" spans="1:13" ht="12.75" customHeight="1"/>
    <row r="5" spans="1:13" s="40" customFormat="1" ht="18.75">
      <c r="A5" s="39" t="s">
        <v>59</v>
      </c>
    </row>
    <row r="6" spans="1:13" ht="14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15" customHeight="1"/>
    <row r="8" spans="1:13" ht="231.75" customHeight="1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62</v>
      </c>
    </row>
    <row r="9" spans="1:13" ht="15.75">
      <c r="A9" s="2" t="s">
        <v>0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47.25">
      <c r="A10" s="16" t="s">
        <v>35</v>
      </c>
      <c r="B10" s="15" t="s">
        <v>10</v>
      </c>
      <c r="C10" s="15" t="s">
        <v>11</v>
      </c>
      <c r="D10" s="15" t="s">
        <v>2</v>
      </c>
      <c r="E10" s="15" t="s">
        <v>9</v>
      </c>
      <c r="F10" s="7">
        <v>2</v>
      </c>
      <c r="G10" s="8">
        <v>5255794.6900000004</v>
      </c>
      <c r="H10" s="8">
        <f t="shared" ref="H10" si="0">F10*G10</f>
        <v>10511589.380000001</v>
      </c>
      <c r="I10" s="9"/>
      <c r="J10" s="9"/>
      <c r="K10" s="9"/>
      <c r="L10" s="42" t="s">
        <v>3</v>
      </c>
      <c r="M10" s="31" t="s">
        <v>60</v>
      </c>
    </row>
    <row r="11" spans="1:13" ht="69.75" customHeight="1">
      <c r="A11" s="16" t="s">
        <v>35</v>
      </c>
      <c r="B11" s="15" t="s">
        <v>12</v>
      </c>
      <c r="C11" s="15" t="s">
        <v>13</v>
      </c>
      <c r="D11" s="15" t="s">
        <v>4</v>
      </c>
      <c r="E11" s="15" t="s">
        <v>9</v>
      </c>
      <c r="F11" s="7">
        <v>4</v>
      </c>
      <c r="G11" s="8">
        <f>(2086811.18+1790178.57)/2</f>
        <v>1938494.875</v>
      </c>
      <c r="H11" s="8">
        <v>7753979.5199999996</v>
      </c>
      <c r="I11" s="9"/>
      <c r="J11" s="9"/>
      <c r="K11" s="9"/>
      <c r="L11" s="42" t="s">
        <v>3</v>
      </c>
      <c r="M11" s="31" t="s">
        <v>61</v>
      </c>
    </row>
    <row r="12" spans="1:13" ht="69.75" customHeight="1">
      <c r="A12" s="16" t="s">
        <v>35</v>
      </c>
      <c r="B12" s="15" t="s">
        <v>14</v>
      </c>
      <c r="C12" s="15" t="s">
        <v>15</v>
      </c>
      <c r="D12" s="15" t="s">
        <v>4</v>
      </c>
      <c r="E12" s="15" t="s">
        <v>16</v>
      </c>
      <c r="F12" s="7">
        <v>2</v>
      </c>
      <c r="G12" s="8">
        <f>H12/2</f>
        <v>1620578.57</v>
      </c>
      <c r="H12" s="8">
        <v>3241157.14</v>
      </c>
      <c r="I12" s="9"/>
      <c r="J12" s="9"/>
      <c r="K12" s="9"/>
      <c r="L12" s="42" t="s">
        <v>3</v>
      </c>
      <c r="M12" s="31" t="s">
        <v>61</v>
      </c>
    </row>
    <row r="13" spans="1:13" ht="69.75" customHeight="1">
      <c r="A13" s="16" t="s">
        <v>36</v>
      </c>
      <c r="B13" s="9" t="s">
        <v>17</v>
      </c>
      <c r="C13" s="9" t="s">
        <v>18</v>
      </c>
      <c r="D13" s="9" t="s">
        <v>4</v>
      </c>
      <c r="E13" s="15" t="s">
        <v>9</v>
      </c>
      <c r="F13" s="7">
        <v>47</v>
      </c>
      <c r="G13" s="8">
        <v>99848.58</v>
      </c>
      <c r="H13" s="8">
        <f t="shared" ref="H13:H14" si="1">F13*G13</f>
        <v>4692883.26</v>
      </c>
      <c r="I13" s="9"/>
      <c r="J13" s="9"/>
      <c r="K13" s="9"/>
      <c r="L13" s="42" t="s">
        <v>3</v>
      </c>
      <c r="M13" s="31" t="s">
        <v>63</v>
      </c>
    </row>
    <row r="14" spans="1:13" ht="50.25" customHeight="1">
      <c r="A14" s="16" t="s">
        <v>36</v>
      </c>
      <c r="B14" s="9" t="s">
        <v>19</v>
      </c>
      <c r="C14" s="9" t="s">
        <v>20</v>
      </c>
      <c r="D14" s="9" t="s">
        <v>2</v>
      </c>
      <c r="E14" s="15" t="s">
        <v>6</v>
      </c>
      <c r="F14" s="7">
        <v>1</v>
      </c>
      <c r="G14" s="8">
        <v>2011914520</v>
      </c>
      <c r="H14" s="8">
        <f t="shared" si="1"/>
        <v>2011914520</v>
      </c>
      <c r="I14" s="8">
        <v>695712221</v>
      </c>
      <c r="J14" s="8">
        <v>928122305</v>
      </c>
      <c r="K14" s="8">
        <v>388079994</v>
      </c>
      <c r="L14" s="42" t="s">
        <v>8</v>
      </c>
      <c r="M14" s="31" t="s">
        <v>64</v>
      </c>
    </row>
    <row r="15" spans="1:13" ht="56.25" customHeight="1">
      <c r="A15" s="16" t="s">
        <v>36</v>
      </c>
      <c r="B15" s="9" t="s">
        <v>44</v>
      </c>
      <c r="C15" s="9" t="s">
        <v>21</v>
      </c>
      <c r="D15" s="9" t="s">
        <v>5</v>
      </c>
      <c r="E15" s="15" t="s">
        <v>6</v>
      </c>
      <c r="F15" s="7">
        <v>1</v>
      </c>
      <c r="G15" s="8">
        <v>5267857</v>
      </c>
      <c r="H15" s="8">
        <v>5267857</v>
      </c>
      <c r="I15" s="8"/>
      <c r="J15" s="8"/>
      <c r="K15" s="8"/>
      <c r="L15" s="42" t="s">
        <v>3</v>
      </c>
      <c r="M15" s="31" t="s">
        <v>63</v>
      </c>
    </row>
    <row r="16" spans="1:13" ht="54" customHeight="1">
      <c r="A16" s="33" t="s">
        <v>36</v>
      </c>
      <c r="B16" s="34" t="s">
        <v>45</v>
      </c>
      <c r="C16" s="34" t="s">
        <v>46</v>
      </c>
      <c r="D16" s="34" t="s">
        <v>2</v>
      </c>
      <c r="E16" s="35" t="s">
        <v>16</v>
      </c>
      <c r="F16" s="36">
        <v>1</v>
      </c>
      <c r="G16" s="37">
        <f>21200000</f>
        <v>21200000</v>
      </c>
      <c r="H16" s="37">
        <f t="shared" ref="H16" si="2">F16*G16</f>
        <v>21200000</v>
      </c>
      <c r="I16" s="38"/>
      <c r="J16" s="38"/>
      <c r="K16" s="38"/>
      <c r="L16" s="43" t="s">
        <v>3</v>
      </c>
      <c r="M16" s="31" t="s">
        <v>63</v>
      </c>
    </row>
    <row r="17" spans="1:13" ht="52.5" customHeight="1">
      <c r="A17" s="6" t="s">
        <v>7</v>
      </c>
      <c r="B17" s="6" t="s">
        <v>22</v>
      </c>
      <c r="C17" s="6" t="s">
        <v>23</v>
      </c>
      <c r="D17" s="6" t="s">
        <v>2</v>
      </c>
      <c r="E17" s="15" t="s">
        <v>6</v>
      </c>
      <c r="F17" s="7">
        <v>1</v>
      </c>
      <c r="G17" s="8">
        <v>11542268.75</v>
      </c>
      <c r="H17" s="8">
        <f t="shared" ref="H17:H19" si="3">F17*G17</f>
        <v>11542268.75</v>
      </c>
      <c r="I17" s="17"/>
      <c r="J17" s="17"/>
      <c r="K17" s="17"/>
      <c r="L17" s="42" t="s">
        <v>3</v>
      </c>
      <c r="M17" s="31" t="s">
        <v>63</v>
      </c>
    </row>
    <row r="18" spans="1:13" ht="66" customHeight="1">
      <c r="A18" s="18" t="s">
        <v>7</v>
      </c>
      <c r="B18" s="6" t="s">
        <v>24</v>
      </c>
      <c r="C18" s="6" t="s">
        <v>25</v>
      </c>
      <c r="D18" s="6" t="s">
        <v>4</v>
      </c>
      <c r="E18" s="15" t="s">
        <v>1</v>
      </c>
      <c r="F18" s="7">
        <v>1</v>
      </c>
      <c r="G18" s="8">
        <v>155936.20000000001</v>
      </c>
      <c r="H18" s="8">
        <f t="shared" si="3"/>
        <v>155936.20000000001</v>
      </c>
      <c r="I18" s="19"/>
      <c r="J18" s="20"/>
      <c r="K18" s="21"/>
      <c r="L18" s="42" t="s">
        <v>8</v>
      </c>
      <c r="M18" s="31" t="s">
        <v>63</v>
      </c>
    </row>
    <row r="19" spans="1:13" ht="47.25" customHeight="1">
      <c r="A19" s="18" t="s">
        <v>7</v>
      </c>
      <c r="B19" s="6" t="s">
        <v>26</v>
      </c>
      <c r="C19" s="6" t="s">
        <v>27</v>
      </c>
      <c r="D19" s="6" t="s">
        <v>5</v>
      </c>
      <c r="E19" s="15" t="s">
        <v>6</v>
      </c>
      <c r="F19" s="7">
        <v>1</v>
      </c>
      <c r="G19" s="8">
        <v>23085</v>
      </c>
      <c r="H19" s="8">
        <f t="shared" si="3"/>
        <v>23085</v>
      </c>
      <c r="I19" s="22"/>
      <c r="J19" s="21"/>
      <c r="K19" s="21"/>
      <c r="L19" s="42" t="s">
        <v>8</v>
      </c>
      <c r="M19" s="31" t="s">
        <v>63</v>
      </c>
    </row>
    <row r="20" spans="1:13" ht="94.5">
      <c r="A20" s="23" t="s">
        <v>37</v>
      </c>
      <c r="B20" s="30" t="s">
        <v>38</v>
      </c>
      <c r="C20" s="31" t="s">
        <v>39</v>
      </c>
      <c r="D20" s="23" t="s">
        <v>5</v>
      </c>
      <c r="E20" s="24" t="s">
        <v>1</v>
      </c>
      <c r="F20" s="25">
        <v>1</v>
      </c>
      <c r="G20" s="26">
        <v>2000000</v>
      </c>
      <c r="H20" s="27">
        <f>F20*G20</f>
        <v>2000000</v>
      </c>
      <c r="I20" s="28"/>
      <c r="J20" s="28"/>
      <c r="K20" s="28"/>
      <c r="L20" s="29" t="s">
        <v>40</v>
      </c>
      <c r="M20" s="31" t="s">
        <v>61</v>
      </c>
    </row>
    <row r="21" spans="1:13" ht="63">
      <c r="A21" s="6" t="s">
        <v>28</v>
      </c>
      <c r="B21" s="6" t="s">
        <v>29</v>
      </c>
      <c r="C21" s="6" t="s">
        <v>30</v>
      </c>
      <c r="D21" s="14" t="s">
        <v>2</v>
      </c>
      <c r="E21" s="15" t="s">
        <v>6</v>
      </c>
      <c r="F21" s="7">
        <v>1</v>
      </c>
      <c r="G21" s="8">
        <v>133928571.43000001</v>
      </c>
      <c r="H21" s="8">
        <v>133928571.43000001</v>
      </c>
      <c r="I21" s="21"/>
      <c r="J21" s="21"/>
      <c r="K21" s="21"/>
      <c r="L21" s="42" t="s">
        <v>3</v>
      </c>
      <c r="M21" s="31" t="s">
        <v>63</v>
      </c>
    </row>
    <row r="22" spans="1:13" s="4" customFormat="1" ht="69.75" customHeight="1">
      <c r="A22" s="6" t="s">
        <v>28</v>
      </c>
      <c r="B22" s="6" t="s">
        <v>31</v>
      </c>
      <c r="C22" s="6" t="s">
        <v>33</v>
      </c>
      <c r="D22" s="6" t="s">
        <v>4</v>
      </c>
      <c r="E22" s="15" t="s">
        <v>1</v>
      </c>
      <c r="F22" s="7">
        <v>1</v>
      </c>
      <c r="G22" s="8">
        <v>2584821.4300000002</v>
      </c>
      <c r="H22" s="8">
        <v>2584821.4300000002</v>
      </c>
      <c r="I22" s="9"/>
      <c r="J22" s="9"/>
      <c r="K22" s="9"/>
      <c r="L22" s="42" t="s">
        <v>3</v>
      </c>
      <c r="M22" s="31" t="s">
        <v>63</v>
      </c>
    </row>
    <row r="23" spans="1:13" s="4" customFormat="1" ht="68.25" customHeight="1">
      <c r="A23" s="6" t="s">
        <v>28</v>
      </c>
      <c r="B23" s="6" t="s">
        <v>32</v>
      </c>
      <c r="C23" s="6" t="s">
        <v>34</v>
      </c>
      <c r="D23" s="6" t="s">
        <v>5</v>
      </c>
      <c r="E23" s="15" t="s">
        <v>1</v>
      </c>
      <c r="F23" s="7">
        <v>1</v>
      </c>
      <c r="G23" s="8">
        <v>267857.14</v>
      </c>
      <c r="H23" s="8">
        <v>267857.14</v>
      </c>
      <c r="I23" s="9"/>
      <c r="J23" s="9"/>
      <c r="K23" s="9"/>
      <c r="L23" s="42" t="s">
        <v>3</v>
      </c>
      <c r="M23" s="31" t="s">
        <v>63</v>
      </c>
    </row>
    <row r="24" spans="1:13" s="5" customFormat="1" ht="38.25" customHeight="1">
      <c r="A24" s="9" t="s">
        <v>41</v>
      </c>
      <c r="B24" s="9" t="s">
        <v>42</v>
      </c>
      <c r="C24" s="9" t="s">
        <v>43</v>
      </c>
      <c r="D24" s="9" t="s">
        <v>2</v>
      </c>
      <c r="E24" s="9" t="s">
        <v>6</v>
      </c>
      <c r="F24" s="7">
        <v>1</v>
      </c>
      <c r="G24" s="8">
        <v>33214285.710000001</v>
      </c>
      <c r="H24" s="8">
        <f t="shared" ref="H24" si="4">F24*G24</f>
        <v>33214285.710000001</v>
      </c>
      <c r="I24" s="9"/>
      <c r="J24" s="9"/>
      <c r="K24" s="9"/>
      <c r="L24" s="44" t="s">
        <v>3</v>
      </c>
      <c r="M24" s="31" t="s">
        <v>61</v>
      </c>
    </row>
    <row r="25" spans="1:13" s="4" customFormat="1" ht="18" customHeight="1">
      <c r="B25" s="11"/>
      <c r="C25" s="11"/>
      <c r="D25" s="11"/>
      <c r="E25" s="11"/>
      <c r="F25" s="12"/>
      <c r="G25" s="13"/>
      <c r="H25" s="13"/>
      <c r="I25" s="10"/>
      <c r="J25" s="10"/>
      <c r="K25" s="10"/>
      <c r="L25" s="11"/>
    </row>
  </sheetData>
  <autoFilter ref="A9:N9"/>
  <mergeCells count="1">
    <mergeCell ref="J2:L3"/>
  </mergeCells>
  <pageMargins left="0.31496062992125984" right="0.31496062992125984" top="0.4" bottom="0.55118110236220474" header="0.11811023622047245" footer="0.11811023622047245"/>
  <pageSetup paperSize="9" scale="47" fitToHeight="0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Sanzhar Beissov</cp:lastModifiedBy>
  <cp:lastPrinted>2018-04-06T09:38:19Z</cp:lastPrinted>
  <dcterms:created xsi:type="dcterms:W3CDTF">2017-11-22T04:16:15Z</dcterms:created>
  <dcterms:modified xsi:type="dcterms:W3CDTF">2018-04-10T09:31:22Z</dcterms:modified>
</cp:coreProperties>
</file>