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75" windowWidth="15480" windowHeight="95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Лист1!$A$7:$M$91</definedName>
    <definedName name="_xlnm.Print_Titles" localSheetId="0">Лист1!$6:$7</definedName>
    <definedName name="_xlnm.Print_Area" localSheetId="0">Лист1!$A$1:$M$103</definedName>
  </definedNames>
  <calcPr calcId="145621"/>
</workbook>
</file>

<file path=xl/calcChain.xml><?xml version="1.0" encoding="utf-8"?>
<calcChain xmlns="http://schemas.openxmlformats.org/spreadsheetml/2006/main">
  <c r="H19" i="1" l="1"/>
  <c r="H65" i="1" l="1"/>
  <c r="H75" i="1" l="1"/>
  <c r="H74" i="1"/>
  <c r="H73" i="1"/>
  <c r="H68" i="1"/>
  <c r="H67" i="1"/>
  <c r="H66" i="1"/>
  <c r="H63" i="1" l="1"/>
  <c r="H44" i="1" l="1"/>
  <c r="H32" i="1" l="1"/>
  <c r="H38" i="1" l="1"/>
  <c r="H37" i="1"/>
  <c r="H36" i="1"/>
  <c r="H35" i="1"/>
  <c r="H27" i="1" l="1"/>
  <c r="H26" i="1"/>
  <c r="H25" i="1"/>
  <c r="H24" i="1"/>
  <c r="H23" i="1"/>
  <c r="H72" i="1" l="1"/>
  <c r="H71" i="1"/>
  <c r="H70" i="1"/>
  <c r="H69" i="1"/>
  <c r="H64" i="1"/>
  <c r="H47" i="1" l="1"/>
  <c r="H46" i="1"/>
  <c r="H45" i="1"/>
  <c r="H42" i="1" l="1"/>
  <c r="H41" i="1"/>
  <c r="H40" i="1"/>
  <c r="H34" i="1" l="1"/>
  <c r="H33" i="1"/>
  <c r="H31" i="1" l="1"/>
  <c r="H30" i="1"/>
  <c r="H28" i="1"/>
  <c r="H22" i="1"/>
  <c r="H21" i="1"/>
  <c r="H20" i="1"/>
  <c r="H90" i="1" l="1"/>
  <c r="H89" i="1"/>
  <c r="H88" i="1"/>
  <c r="H87" i="1"/>
  <c r="H86" i="1"/>
  <c r="H85" i="1"/>
  <c r="H84" i="1"/>
</calcChain>
</file>

<file path=xl/sharedStrings.xml><?xml version="1.0" encoding="utf-8"?>
<sst xmlns="http://schemas.openxmlformats.org/spreadsheetml/2006/main" count="610" uniqueCount="214">
  <si>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</si>
  <si>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</si>
  <si>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</si>
  <si>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</si>
  <si>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</si>
  <si>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</si>
  <si>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</si>
  <si>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</si>
  <si>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</si>
  <si>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</si>
  <si>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</si>
  <si>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</si>
  <si>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1</t>
  </si>
  <si>
    <t>2</t>
  </si>
  <si>
    <t>3</t>
  </si>
  <si>
    <t>4</t>
  </si>
  <si>
    <t>5</t>
  </si>
  <si>
    <t xml:space="preserve">Об утверждении изменений и дополнений в План закупок товаров, работ, услуг Национального Банка Республики Казахстан на 2019 год </t>
  </si>
  <si>
    <t>Примечание</t>
  </si>
  <si>
    <t>Управление безопасности</t>
  </si>
  <si>
    <t>Прямое заключение договора</t>
  </si>
  <si>
    <t>Дополнительная закупка</t>
  </si>
  <si>
    <t>IV квартал</t>
  </si>
  <si>
    <t>Административное управление</t>
  </si>
  <si>
    <t>Штука</t>
  </si>
  <si>
    <t>Работа</t>
  </si>
  <si>
    <t>Услуга</t>
  </si>
  <si>
    <t>Запрос ценовых предложений</t>
  </si>
  <si>
    <t>Атырауский филиал</t>
  </si>
  <si>
    <t>Техническое обследование системы теплохолодоснабжения</t>
  </si>
  <si>
    <t>Департамент информационных технологий</t>
  </si>
  <si>
    <t>Западно-Казахстанский филиал</t>
  </si>
  <si>
    <t>Күзет-өрт және дабыл сигнализация жүйесін орнату үшін ЖСҚ әзірлеу</t>
  </si>
  <si>
    <t>Разработка ПСД на установку системы охранно-пожарной и тревожной сигнализации</t>
  </si>
  <si>
    <t>Автоматты газды өрт сөндіру жүйесін орнату үшін ЖСҚ әзірлеу</t>
  </si>
  <si>
    <t>Разработка ПСД на установку системы автоматического газового пожаротушения</t>
  </si>
  <si>
    <t>"Көктем-3" ш.а. 21 мекен-жайы бойынша орналасқан әкімшілік ғимараттың "Оңтүстік" бөлігінің бірінші қабатындағы есігі бар кеңселік қалқаны орнату</t>
  </si>
  <si>
    <t>Актюбинский филиал</t>
  </si>
  <si>
    <t xml:space="preserve">Әкімшілік ғимараттың жеке үй-жайларын қайта жоспарлауға жоба-сметалық құжаттаманы сараптау </t>
  </si>
  <si>
    <t xml:space="preserve">Экспертиза проектно-сметной документации  на перепланировку отдельных помещений административного здания </t>
  </si>
  <si>
    <t>Жылу-суық қамтамасыз ету жүйесін техникалық тексеруге</t>
  </si>
  <si>
    <t>Центр кассовых операций и хранения ценностей (филиал)</t>
  </si>
  <si>
    <t>Жастықтың ішкі қабы</t>
  </si>
  <si>
    <t>Наперник</t>
  </si>
  <si>
    <t>Қаптама матрастық</t>
  </si>
  <si>
    <t>Чехол матрацный</t>
  </si>
  <si>
    <t>Перделер</t>
  </si>
  <si>
    <t>Шторы</t>
  </si>
  <si>
    <t>Күннен қорғайтын шымылдыктар</t>
  </si>
  <si>
    <t>Занавески солнечные</t>
  </si>
  <si>
    <t>Қызметкерге арналған кресло</t>
  </si>
  <si>
    <t>Кресло для сотрудника</t>
  </si>
  <si>
    <t>Конференц-залға арналған орындық</t>
  </si>
  <si>
    <t>Стул для конференц-зала</t>
  </si>
  <si>
    <t>Комплект</t>
  </si>
  <si>
    <t>Мобильды құрылғы</t>
  </si>
  <si>
    <t>Мобильное устройство</t>
  </si>
  <si>
    <t>Ақпараттық-іздеу жүйесіне кіруге рұқсат беру</t>
  </si>
  <si>
    <t xml:space="preserve">Предоставление доступа к информационно-поисковой системе </t>
  </si>
  <si>
    <t>Акмолинский филиал</t>
  </si>
  <si>
    <t>Литр</t>
  </si>
  <si>
    <t>Дизель генераторға арналған дизель отыны</t>
  </si>
  <si>
    <t>Дизельное топливо для дизель генератора</t>
  </si>
  <si>
    <t>Елтаңбалы мөр</t>
  </si>
  <si>
    <t>Печать гербовая</t>
  </si>
  <si>
    <t>Қолмен терілетін датер</t>
  </si>
  <si>
    <t>Самонаборный датер</t>
  </si>
  <si>
    <t xml:space="preserve">Күзет және өрт дабылдарына ағымдағы жөндеу </t>
  </si>
  <si>
    <t>Текущий ремонт охранной и пожарной сигнализации</t>
  </si>
  <si>
    <t>Автокөлікке техникалық қызмет көрсету</t>
  </si>
  <si>
    <t>Техническое обслуживание автотранспорта</t>
  </si>
  <si>
    <t xml:space="preserve">
Шлагбаум мен жылжымалы қақпаларды жөндеу</t>
  </si>
  <si>
    <t>Ремонт шлагбаума и откатных ворот</t>
  </si>
  <si>
    <t>Алматинский областной филиал</t>
  </si>
  <si>
    <t>Металл шкаф</t>
  </si>
  <si>
    <t xml:space="preserve">Шкаф металлический </t>
  </si>
  <si>
    <t>Ақшаға арналған (кассалық) жәшік</t>
  </si>
  <si>
    <t>Денежный (кассовый) ящик</t>
  </si>
  <si>
    <t>Восточно-Казахстанский филиал</t>
  </si>
  <si>
    <t>Мобилді тапал тіреу</t>
  </si>
  <si>
    <t>Тумба мобильная</t>
  </si>
  <si>
    <t>Тіркелетін пошта жөнелтімдерін жіберу</t>
  </si>
  <si>
    <t>Пересылка регистрируемых почтовых отправлений</t>
  </si>
  <si>
    <t>IV  квартал</t>
  </si>
  <si>
    <t>Жамбылский филиал</t>
  </si>
  <si>
    <t>А4 ф. конверттер</t>
  </si>
  <si>
    <t>Конверты ф. А4</t>
  </si>
  <si>
    <t>Парта-орындық</t>
  </si>
  <si>
    <t>Стул-парта</t>
  </si>
  <si>
    <t>Конференц-орындық</t>
  </si>
  <si>
    <t>Конференц-стул</t>
  </si>
  <si>
    <t>Кызылординский филиал</t>
  </si>
  <si>
    <t>Үздіксіз электр қуатын беру жүйесіне техникалық қызмет көрсету</t>
  </si>
  <si>
    <t>Техническое обслуживание систем бесперебойного электропитания</t>
  </si>
  <si>
    <t>GPS жүйесіне қызмет көрсетудің абоненттік төлемі</t>
  </si>
  <si>
    <t>Абонентская плата за обслуживание системы GPS</t>
  </si>
  <si>
    <t>Северо-Казахстанский филиал</t>
  </si>
  <si>
    <t>Чехлы автомобильные (Toyota Camry)</t>
  </si>
  <si>
    <t>Чехлы автомобильные (Toyota Corolla)</t>
  </si>
  <si>
    <t>Мерзімді баспасөз басылымдары (Қызылжар Нұры</t>
  </si>
  <si>
    <t>Периодические печатные издания (Қызылжар нұры)</t>
  </si>
  <si>
    <t>Мерзімді баспасөз басылымдары (Неделя СК)</t>
  </si>
  <si>
    <t>Периодические печатные издания (Неделя СК)</t>
  </si>
  <si>
    <t>Мерзімді баспасөз басылымдары "Северный Казахстан"</t>
  </si>
  <si>
    <t>Периодические печатные издания (Северный Казахстан)</t>
  </si>
  <si>
    <t>Мерзімді баспасөз басылымдары "Солтүстік Қазақстан"</t>
  </si>
  <si>
    <t>Периодические печатные издания (Солтүстік Қазақстан)</t>
  </si>
  <si>
    <t>Мерзімді баспасөз басылымдары (Информационно-методические материалы в области гражданской защиты)</t>
  </si>
  <si>
    <t>Периодические печатные издания (Информационно-методические материалы в области гражданской защиты)</t>
  </si>
  <si>
    <t>Мерзімді баспасөз басылымдары (Егемен Қазақстан)</t>
  </si>
  <si>
    <t>Периодические печатные издания (Егемен Қазақстан)</t>
  </si>
  <si>
    <t>Мерзімді баспасөз басылымдары (Казахстанская правда)</t>
  </si>
  <si>
    <t>Периодические печатные издания (Казахстанская правда)</t>
  </si>
  <si>
    <t>Мерзімді баспасөз басылымдары (Банки Казахстана)</t>
  </si>
  <si>
    <t>Периодические печатные издания (Банки Казахстана)</t>
  </si>
  <si>
    <t>Мерзімді баспасөз басылымдары (Проспект СК)</t>
  </si>
  <si>
    <t>Периодические печатные издания (Проспект СК)</t>
  </si>
  <si>
    <t>Мерзімді баспасөз басылымдары (Банкноты стран мира)</t>
  </si>
  <si>
    <t>Периодические печатные издания (Банкноты стран мира)</t>
  </si>
  <si>
    <t>Центральный филиал                     (г. Нур-Султан)</t>
  </si>
  <si>
    <t xml:space="preserve">Разработка норматива предельно-допустимых выбросов </t>
  </si>
  <si>
    <t>Өлшеу құралдарын тексеру</t>
  </si>
  <si>
    <t>Поверка средств измерений</t>
  </si>
  <si>
    <t>Тісті рейка</t>
  </si>
  <si>
    <t>Зубчатая рейка</t>
  </si>
  <si>
    <t>Су құбырының сыртқы жер  учаскесін ағымдағы жөндеу</t>
  </si>
  <si>
    <t>Текущий ремонт наружного подземного водопровода</t>
  </si>
  <si>
    <t>Туркестанский филиал</t>
  </si>
  <si>
    <t>Инженерлік-геологиялық іздестірулер</t>
  </si>
  <si>
    <t>Инженерно-геологические изыскания</t>
  </si>
  <si>
    <t>АИ-95 жанармайы</t>
  </si>
  <si>
    <t>Бензин АИ-95</t>
  </si>
  <si>
    <t>Әкімшілік ғимаратын түзету</t>
  </si>
  <si>
    <t>Охрана административного здания</t>
  </si>
  <si>
    <t>Шымкентский филиал</t>
  </si>
  <si>
    <t>Шырша</t>
  </si>
  <si>
    <t xml:space="preserve">Ель </t>
  </si>
  <si>
    <t>Өлшемі 55мм*10мм штампы</t>
  </si>
  <si>
    <t>Өлшемі 30мм*9мм штампы</t>
  </si>
  <si>
    <t>Өлшемі 47мм*18мм штампы</t>
  </si>
  <si>
    <t>Өлшемі 40мм*15мм штампы</t>
  </si>
  <si>
    <t>Өлшемі 50мм*15мм штампы</t>
  </si>
  <si>
    <t>Орама перделер</t>
  </si>
  <si>
    <t>Метр квадратный</t>
  </si>
  <si>
    <t xml:space="preserve">Опорный подшипник для автотранспорта </t>
  </si>
  <si>
    <t>Тасымал iлгiш</t>
  </si>
  <si>
    <t>Вешалка переносная</t>
  </si>
  <si>
    <t>Еденге қойылатын iлгiш</t>
  </si>
  <si>
    <t>Вешалка напольная</t>
  </si>
  <si>
    <t xml:space="preserve">Ролл-шторы </t>
  </si>
  <si>
    <t>Шиномонтаж</t>
  </si>
  <si>
    <t>Устройство витражных (офисных) перегородок на первом этаже блока "Юг" административного здания по адресу: мкр.  "Коктем-3", 21</t>
  </si>
  <si>
    <t>Штамп (55х10мм)</t>
  </si>
  <si>
    <t>Штамп (30х9мм)</t>
  </si>
  <si>
    <t>Штамп (47х18мм)</t>
  </si>
  <si>
    <t>Штамп (40х15мм)</t>
  </si>
  <si>
    <t>Штамп (50х15мм)</t>
  </si>
  <si>
    <t>Исключение</t>
  </si>
  <si>
    <t>Дөңгелек металлдық мөрі
(d-40mm)</t>
  </si>
  <si>
    <t>Печать круглая 
(d-40mm)</t>
  </si>
  <si>
    <t>Автокөлік тысқабы (Toyota Corolla)</t>
  </si>
  <si>
    <t>Автокөлікке тысқабы (Toyota Camry)</t>
  </si>
  <si>
    <t>Автокөлікке арналған тіреуіш подшипник</t>
  </si>
  <si>
    <t>Регистрация доменного имени в зоне .kz</t>
  </si>
  <si>
    <t>Регистрация доменного имени в зоне gov.kz</t>
  </si>
  <si>
    <t>Домендік атауды .kz аймағында тіркеу</t>
  </si>
  <si>
    <t>Домендік атауды gov.kz аймағында тіркеу</t>
  </si>
  <si>
    <t>Стол для кассового оборудования</t>
  </si>
  <si>
    <t>Кассалық жабдықтар үшін үстел</t>
  </si>
  <si>
    <t>Система контроля и управления доступом на первом этаже блока "Юг" административного здания по адресу: мкр.  "Коктем-3", 21</t>
  </si>
  <si>
    <t xml:space="preserve">Әйтеке би, 67 мекен-жайында орналасқан ғимараттағы бірінші қабаттағы есікке арналған кіруді бақылау және басқару жүйесі </t>
  </si>
  <si>
    <t>Автошина R16 қысқы тікенекті</t>
  </si>
  <si>
    <t>Автошина R16 зимние, шипованные</t>
  </si>
  <si>
    <t xml:space="preserve">Жиһаз жиынтығын </t>
  </si>
  <si>
    <t xml:space="preserve">Комплект мебели </t>
  </si>
  <si>
    <t>Монтаж автономного заземления</t>
  </si>
  <si>
    <t>Автономды жерге қосуды монтаждау</t>
  </si>
  <si>
    <t>Автокөлік құралдарын қайта жабдықтау</t>
  </si>
  <si>
    <t>Переоборудование автотранспортных средств</t>
  </si>
  <si>
    <t>Текущий ремонт автотранспорта (Камаз)</t>
  </si>
  <si>
    <t>Автокөлігін ағымдық жөндеу (Камаз)</t>
  </si>
  <si>
    <t>Топографиялық түсірілім</t>
  </si>
  <si>
    <t xml:space="preserve">Топографическая съемка </t>
  </si>
  <si>
    <t>Бағыттаушы арқалық 
(темірден, дөңгелек ағаштан)</t>
  </si>
  <si>
    <t>Ластаудың шекті рұқсат етілген шығарындыларын өлшеу нормативін әзірлеу</t>
  </si>
  <si>
    <t>Кондиционер (07 Бте/сағ)</t>
  </si>
  <si>
    <t>Кондиционер (09 Бте/сағ)</t>
  </si>
  <si>
    <t>Кондиционер (12 Бте/сағ)</t>
  </si>
  <si>
    <t>Кондиционер (07 Бте/час)</t>
  </si>
  <si>
    <t>Кондиционер (09 Бте/час)</t>
  </si>
  <si>
    <t>Кондиционер (12 Бте/час)</t>
  </si>
  <si>
    <t>III квартал</t>
  </si>
  <si>
    <t>Направляющая балка 
(из железа, кругляк)</t>
  </si>
  <si>
    <t>ABC-4 бағдарламалық пакетімен жұмыс істеу</t>
  </si>
  <si>
    <t>Обучение работе с программным комплексом ABC-4</t>
  </si>
  <si>
    <t>Үздіксіз электр қуатының көзі 
(қуаты 15 кВА)</t>
  </si>
  <si>
    <t xml:space="preserve">Источник бесперебойного питания 
(мощность 15 кВА) </t>
  </si>
  <si>
    <t>Холодильная камера</t>
  </si>
  <si>
    <t>Мұзатқыш камерасы</t>
  </si>
  <si>
    <t>Подставка декоративная (круглая)</t>
  </si>
  <si>
    <t>Сәндік тұғырық (дөңгелек)</t>
  </si>
  <si>
    <t>Дизель отыны (қысқы)</t>
  </si>
  <si>
    <t>Дизельное топливо (зимнее)</t>
  </si>
  <si>
    <t>"14"10.2019 года</t>
  </si>
  <si>
    <t>РАСПОРЯЖЕНИЕ №26</t>
  </si>
  <si>
    <t>Изменение</t>
  </si>
  <si>
    <t>6</t>
  </si>
  <si>
    <t>7</t>
  </si>
  <si>
    <t>8</t>
  </si>
  <si>
    <t>9</t>
  </si>
  <si>
    <t>10</t>
  </si>
  <si>
    <t>11</t>
  </si>
  <si>
    <t>12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</si>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</sst>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;&quot;-&quot;#,##0"/>
    <numFmt numFmtId="165" formatCode="#,##0.00;&quot;-&quot;#,##0.00"/>
    <numFmt numFmtId="166" formatCode="_-* #,##0\ _₽_-;\-* #,##0\ _₽_-;_-* &quot;-&quot;??\ _₽_-;_-@_-"/>
  </numFmts>
  <fonts count="5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2"/>
      <name val="Times New Roman"/>
      <family val="2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92">
    <xf numFmtId="0" fontId="0" fillId="0" borderId="0"/>
    <xf numFmtId="0" fontId="21" fillId="24" borderId="0" applyNumberFormat="0" applyBorder="0" applyAlignment="0" applyProtection="0"/>
    <xf numFmtId="0" fontId="1" fillId="2" borderId="0" applyNumberFormat="0" applyBorder="0" applyAlignment="0" applyProtection="0"/>
    <xf numFmtId="0" fontId="21" fillId="25" borderId="0" applyNumberFormat="0" applyBorder="0" applyAlignment="0" applyProtection="0"/>
    <xf numFmtId="0" fontId="1" fillId="3" borderId="0" applyNumberFormat="0" applyBorder="0" applyAlignment="0" applyProtection="0"/>
    <xf numFmtId="0" fontId="21" fillId="26" borderId="0" applyNumberFormat="0" applyBorder="0" applyAlignment="0" applyProtection="0"/>
    <xf numFmtId="0" fontId="1" fillId="4" borderId="0" applyNumberFormat="0" applyBorder="0" applyAlignment="0" applyProtection="0"/>
    <xf numFmtId="0" fontId="21" fillId="27" borderId="0" applyNumberFormat="0" applyBorder="0" applyAlignment="0" applyProtection="0"/>
    <xf numFmtId="0" fontId="1" fillId="5" borderId="0" applyNumberFormat="0" applyBorder="0" applyAlignment="0" applyProtection="0"/>
    <xf numFmtId="0" fontId="21" fillId="28" borderId="0" applyNumberFormat="0" applyBorder="0" applyAlignment="0" applyProtection="0"/>
    <xf numFmtId="0" fontId="1" fillId="6" borderId="0" applyNumberFormat="0" applyBorder="0" applyAlignment="0" applyProtection="0"/>
    <xf numFmtId="0" fontId="21" fillId="29" borderId="0" applyNumberFormat="0" applyBorder="0" applyAlignment="0" applyProtection="0"/>
    <xf numFmtId="0" fontId="1" fillId="7" borderId="0" applyNumberFormat="0" applyBorder="0" applyAlignment="0" applyProtection="0"/>
    <xf numFmtId="0" fontId="21" fillId="30" borderId="0" applyNumberFormat="0" applyBorder="0" applyAlignment="0" applyProtection="0"/>
    <xf numFmtId="0" fontId="1" fillId="8" borderId="0" applyNumberFormat="0" applyBorder="0" applyAlignment="0" applyProtection="0"/>
    <xf numFmtId="0" fontId="21" fillId="31" borderId="0" applyNumberFormat="0" applyBorder="0" applyAlignment="0" applyProtection="0"/>
    <xf numFmtId="0" fontId="1" fillId="9" borderId="0" applyNumberFormat="0" applyBorder="0" applyAlignment="0" applyProtection="0"/>
    <xf numFmtId="0" fontId="21" fillId="32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5" borderId="0" applyNumberFormat="0" applyBorder="0" applyAlignment="0" applyProtection="0"/>
    <xf numFmtId="0" fontId="21" fillId="34" borderId="0" applyNumberFormat="0" applyBorder="0" applyAlignment="0" applyProtection="0"/>
    <xf numFmtId="0" fontId="1" fillId="8" borderId="0" applyNumberFormat="0" applyBorder="0" applyAlignment="0" applyProtection="0"/>
    <xf numFmtId="0" fontId="21" fillId="35" borderId="0" applyNumberFormat="0" applyBorder="0" applyAlignment="0" applyProtection="0"/>
    <xf numFmtId="0" fontId="1" fillId="11" borderId="0" applyNumberFormat="0" applyBorder="0" applyAlignment="0" applyProtection="0"/>
    <xf numFmtId="0" fontId="22" fillId="36" borderId="0" applyNumberFormat="0" applyBorder="0" applyAlignment="0" applyProtection="0"/>
    <xf numFmtId="0" fontId="3" fillId="12" borderId="0" applyNumberFormat="0" applyBorder="0" applyAlignment="0" applyProtection="0"/>
    <xf numFmtId="0" fontId="22" fillId="37" borderId="0" applyNumberFormat="0" applyBorder="0" applyAlignment="0" applyProtection="0"/>
    <xf numFmtId="0" fontId="3" fillId="9" borderId="0" applyNumberFormat="0" applyBorder="0" applyAlignment="0" applyProtection="0"/>
    <xf numFmtId="0" fontId="22" fillId="38" borderId="0" applyNumberFormat="0" applyBorder="0" applyAlignment="0" applyProtection="0"/>
    <xf numFmtId="0" fontId="3" fillId="10" borderId="0" applyNumberFormat="0" applyBorder="0" applyAlignment="0" applyProtection="0"/>
    <xf numFmtId="0" fontId="22" fillId="39" borderId="0" applyNumberFormat="0" applyBorder="0" applyAlignment="0" applyProtection="0"/>
    <xf numFmtId="0" fontId="3" fillId="13" borderId="0" applyNumberFormat="0" applyBorder="0" applyAlignment="0" applyProtection="0"/>
    <xf numFmtId="0" fontId="22" fillId="40" borderId="0" applyNumberFormat="0" applyBorder="0" applyAlignment="0" applyProtection="0"/>
    <xf numFmtId="0" fontId="3" fillId="14" borderId="0" applyNumberFormat="0" applyBorder="0" applyAlignment="0" applyProtection="0"/>
    <xf numFmtId="0" fontId="22" fillId="41" borderId="0" applyNumberFormat="0" applyBorder="0" applyAlignment="0" applyProtection="0"/>
    <xf numFmtId="0" fontId="3" fillId="15" borderId="0" applyNumberFormat="0" applyBorder="0" applyAlignment="0" applyProtection="0"/>
    <xf numFmtId="0" fontId="22" fillId="42" borderId="0" applyNumberFormat="0" applyBorder="0" applyAlignment="0" applyProtection="0"/>
    <xf numFmtId="0" fontId="3" fillId="16" borderId="0" applyNumberFormat="0" applyBorder="0" applyAlignment="0" applyProtection="0"/>
    <xf numFmtId="0" fontId="22" fillId="43" borderId="0" applyNumberFormat="0" applyBorder="0" applyAlignment="0" applyProtection="0"/>
    <xf numFmtId="0" fontId="3" fillId="17" borderId="0" applyNumberFormat="0" applyBorder="0" applyAlignment="0" applyProtection="0"/>
    <xf numFmtId="0" fontId="22" fillId="44" borderId="0" applyNumberFormat="0" applyBorder="0" applyAlignment="0" applyProtection="0"/>
    <xf numFmtId="0" fontId="3" fillId="18" borderId="0" applyNumberFormat="0" applyBorder="0" applyAlignment="0" applyProtection="0"/>
    <xf numFmtId="0" fontId="22" fillId="45" borderId="0" applyNumberFormat="0" applyBorder="0" applyAlignment="0" applyProtection="0"/>
    <xf numFmtId="0" fontId="3" fillId="13" borderId="0" applyNumberFormat="0" applyBorder="0" applyAlignment="0" applyProtection="0"/>
    <xf numFmtId="0" fontId="22" fillId="46" borderId="0" applyNumberFormat="0" applyBorder="0" applyAlignment="0" applyProtection="0"/>
    <xf numFmtId="0" fontId="3" fillId="14" borderId="0" applyNumberFormat="0" applyBorder="0" applyAlignment="0" applyProtection="0"/>
    <xf numFmtId="0" fontId="22" fillId="47" borderId="0" applyNumberFormat="0" applyBorder="0" applyAlignment="0" applyProtection="0"/>
    <xf numFmtId="0" fontId="3" fillId="19" borderId="0" applyNumberFormat="0" applyBorder="0" applyAlignment="0" applyProtection="0"/>
    <xf numFmtId="0" fontId="23" fillId="48" borderId="11" applyNumberFormat="0" applyAlignment="0" applyProtection="0"/>
    <xf numFmtId="0" fontId="4" fillId="7" borderId="1" applyNumberFormat="0" applyAlignment="0" applyProtection="0"/>
    <xf numFmtId="0" fontId="24" fillId="49" borderId="12" applyNumberFormat="0" applyAlignment="0" applyProtection="0"/>
    <xf numFmtId="0" fontId="5" fillId="20" borderId="2" applyNumberFormat="0" applyAlignment="0" applyProtection="0"/>
    <xf numFmtId="0" fontId="25" fillId="49" borderId="11" applyNumberFormat="0" applyAlignment="0" applyProtection="0"/>
    <xf numFmtId="0" fontId="6" fillId="20" borderId="1" applyNumberFormat="0" applyAlignment="0" applyProtection="0"/>
    <xf numFmtId="0" fontId="26" fillId="0" borderId="13" applyNumberFormat="0" applyFill="0" applyAlignment="0" applyProtection="0"/>
    <xf numFmtId="0" fontId="7" fillId="0" borderId="3" applyNumberFormat="0" applyFill="0" applyAlignment="0" applyProtection="0"/>
    <xf numFmtId="0" fontId="27" fillId="0" borderId="14" applyNumberFormat="0" applyFill="0" applyAlignment="0" applyProtection="0"/>
    <xf numFmtId="0" fontId="8" fillId="0" borderId="4" applyNumberFormat="0" applyFill="0" applyAlignment="0" applyProtection="0"/>
    <xf numFmtId="0" fontId="28" fillId="0" borderId="15" applyNumberFormat="0" applyFill="0" applyAlignment="0" applyProtection="0"/>
    <xf numFmtId="0" fontId="9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10" fillId="0" borderId="6" applyNumberFormat="0" applyFill="0" applyAlignment="0" applyProtection="0"/>
    <xf numFmtId="0" fontId="30" fillId="50" borderId="17" applyNumberFormat="0" applyAlignment="0" applyProtection="0"/>
    <xf numFmtId="0" fontId="11" fillId="21" borderId="7" applyNumberFormat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51" borderId="0" applyNumberFormat="0" applyBorder="0" applyAlignment="0" applyProtection="0"/>
    <xf numFmtId="0" fontId="13" fillId="22" borderId="0" applyNumberFormat="0" applyBorder="0" applyAlignment="0" applyProtection="0"/>
    <xf numFmtId="0" fontId="33" fillId="0" borderId="0"/>
    <xf numFmtId="0" fontId="20" fillId="0" borderId="0"/>
    <xf numFmtId="0" fontId="44" fillId="0" borderId="0"/>
    <xf numFmtId="0" fontId="20" fillId="0" borderId="0"/>
    <xf numFmtId="0" fontId="44" fillId="0" borderId="0"/>
    <xf numFmtId="0" fontId="20" fillId="0" borderId="0"/>
    <xf numFmtId="0" fontId="34" fillId="52" borderId="0" applyNumberFormat="0" applyBorder="0" applyAlignment="0" applyProtection="0"/>
    <xf numFmtId="0" fontId="1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53" borderId="18" applyNumberFormat="0" applyFont="0" applyAlignment="0" applyProtection="0"/>
    <xf numFmtId="0" fontId="1" fillId="23" borderId="8" applyNumberFormat="0" applyFont="0" applyAlignment="0" applyProtection="0"/>
    <xf numFmtId="0" fontId="36" fillId="0" borderId="19" applyNumberFormat="0" applyFill="0" applyAlignment="0" applyProtection="0"/>
    <xf numFmtId="0" fontId="1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54" borderId="0" applyNumberFormat="0" applyBorder="0" applyAlignment="0" applyProtection="0"/>
    <xf numFmtId="0" fontId="18" fillId="4" borderId="0" applyNumberFormat="0" applyBorder="0" applyAlignment="0" applyProtection="0"/>
    <xf numFmtId="0" fontId="21" fillId="0" borderId="0"/>
    <xf numFmtId="0" fontId="20" fillId="0" borderId="0"/>
    <xf numFmtId="43" fontId="21" fillId="0" borderId="0" applyFont="0" applyFill="0" applyBorder="0" applyAlignment="0" applyProtection="0"/>
  </cellStyleXfs>
  <cellXfs count="41">
    <xf numFmtId="0" fontId="0" fillId="0" borderId="0" xfId="0"/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55" borderId="1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1" fillId="0" borderId="0" xfId="0" applyFont="1" applyAlignment="1">
      <alignment horizontal="center" wrapText="1"/>
    </xf>
    <xf numFmtId="0" fontId="41" fillId="0" borderId="0" xfId="0" applyFont="1" applyBorder="1" applyAlignment="1">
      <alignment horizontal="center" wrapText="1"/>
    </xf>
    <xf numFmtId="0" fontId="41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0" fillId="0" borderId="0" xfId="0" applyFont="1" applyFill="1"/>
    <xf numFmtId="0" fontId="39" fillId="0" borderId="10" xfId="0" applyFont="1" applyFill="1" applyBorder="1" applyAlignment="1">
      <alignment horizontal="center" vertical="center" wrapText="1"/>
    </xf>
    <xf numFmtId="0" fontId="39" fillId="56" borderId="10" xfId="0" applyFont="1" applyFill="1" applyBorder="1" applyAlignment="1">
      <alignment horizontal="center" vertical="center" wrapText="1"/>
    </xf>
    <xf numFmtId="0" fontId="39" fillId="56" borderId="10" xfId="0" applyNumberFormat="1" applyFont="1" applyFill="1" applyBorder="1" applyAlignment="1">
      <alignment horizontal="center" vertical="center" wrapText="1"/>
    </xf>
    <xf numFmtId="165" fontId="39" fillId="56" borderId="10" xfId="0" applyNumberFormat="1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vertical="center"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10" xfId="72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3" fontId="19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64" fontId="47" fillId="57" borderId="10" xfId="0" quotePrefix="1" applyNumberFormat="1" applyFont="1" applyFill="1" applyBorder="1" applyAlignment="1">
      <alignment horizontal="center" vertical="center" wrapText="1"/>
    </xf>
    <xf numFmtId="164" fontId="47" fillId="0" borderId="10" xfId="0" quotePrefix="1" applyNumberFormat="1" applyFont="1" applyFill="1" applyBorder="1" applyAlignment="1">
      <alignment horizontal="center" vertical="center" wrapText="1"/>
    </xf>
    <xf numFmtId="164" fontId="48" fillId="0" borderId="10" xfId="0" quotePrefix="1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164" fontId="45" fillId="0" borderId="10" xfId="0" quotePrefix="1" applyNumberFormat="1" applyFont="1" applyFill="1" applyBorder="1" applyAlignment="1">
      <alignment horizontal="center" vertical="center" wrapText="1"/>
    </xf>
    <xf numFmtId="166" fontId="43" fillId="0" borderId="0" xfId="0" applyNumberFormat="1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7" fontId="50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9" fillId="0" borderId="10" xfId="72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92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13" xfId="71"/>
    <cellStyle name="Обычный 2" xfId="72"/>
    <cellStyle name="Обычный 2 2" xfId="73"/>
    <cellStyle name="Обычный 2 3" xfId="74"/>
    <cellStyle name="Обычный 2 4" xfId="75"/>
    <cellStyle name="Обычный 4" xfId="89"/>
    <cellStyle name="Обычный 60" xfId="90"/>
    <cellStyle name="Обычный 71" xfId="76"/>
    <cellStyle name="Плохой" xfId="77" builtinId="27" customBuiltin="1"/>
    <cellStyle name="Плохой 2" xfId="78"/>
    <cellStyle name="Пояснение" xfId="79" builtinId="53" customBuiltin="1"/>
    <cellStyle name="Пояснение 2" xfId="80"/>
    <cellStyle name="Примечание" xfId="81" builtinId="10" customBuiltin="1"/>
    <cellStyle name="Примечание 2" xfId="82"/>
    <cellStyle name="Связанная ячейка" xfId="83" builtinId="24" customBuiltin="1"/>
    <cellStyle name="Связанная ячейка 2" xfId="84"/>
    <cellStyle name="Текст предупреждения" xfId="85" builtinId="11" customBuiltin="1"/>
    <cellStyle name="Текст предупреждения 2" xfId="86"/>
    <cellStyle name="Финансовый 4" xfId="91"/>
    <cellStyle name="Хороший" xfId="87" builtinId="26" customBuiltin="1"/>
    <cellStyle name="Хороший 2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4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5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6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7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8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39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40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40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40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40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40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40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40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40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40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40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40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40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40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40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40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40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40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40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40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40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40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40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40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40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40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40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40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40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40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40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40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40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40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40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40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40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40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40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711427</xdr:rowOff>
    </xdr:to>
    <xdr:sp macro="" textlink="">
      <xdr:nvSpPr>
        <xdr:cNvPr id="40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0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1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2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3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4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5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6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6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6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6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6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6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6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6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6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6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6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6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6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6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6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6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6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6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6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6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6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6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6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6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6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6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6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6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6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6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6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6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6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6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6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6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6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6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262165</xdr:rowOff>
    </xdr:to>
    <xdr:sp macro="" textlink="">
      <xdr:nvSpPr>
        <xdr:cNvPr id="46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2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3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107497</xdr:rowOff>
    </xdr:to>
    <xdr:sp macro="" textlink="">
      <xdr:nvSpPr>
        <xdr:cNvPr id="3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3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5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6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199572</xdr:rowOff>
    </xdr:to>
    <xdr:sp macro="" textlink="">
      <xdr:nvSpPr>
        <xdr:cNvPr id="6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6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681150</xdr:rowOff>
    </xdr:to>
    <xdr:sp macro="" textlink="">
      <xdr:nvSpPr>
        <xdr:cNvPr id="7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0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279400</xdr:rowOff>
    </xdr:to>
    <xdr:sp macro="" textlink="">
      <xdr:nvSpPr>
        <xdr:cNvPr id="21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0"/>
  <sheetViews>
    <sheetView tabSelected="1" topLeftCell="A40" zoomScale="70" zoomScaleNormal="70" zoomScaleSheetLayoutView="50" zoomScalePageLayoutView="40" workbookViewId="0">
      <selection activeCell="A53" sqref="A53:XFD53"/>
    </sheetView>
  </sheetViews>
  <sheetFormatPr defaultRowHeight="15.75" x14ac:dyDescent="0.25"/>
  <cols>
    <col min="1" max="1" width="27.28515625" style="1" customWidth="1"/>
    <col min="2" max="3" width="45.85546875" style="1" customWidth="1"/>
    <col min="4" max="4" width="26.42578125" style="3" customWidth="1"/>
    <col min="5" max="5" width="13.140625" style="1" customWidth="1"/>
    <col min="6" max="6" width="15.5703125" style="1" customWidth="1"/>
    <col min="7" max="7" width="18" style="26" customWidth="1"/>
    <col min="8" max="8" width="17.140625" style="26" customWidth="1"/>
    <col min="9" max="9" width="20.140625" style="1" customWidth="1"/>
    <col min="10" max="10" width="20.42578125" style="1" customWidth="1"/>
    <col min="11" max="11" width="21" style="1" customWidth="1"/>
    <col min="12" max="12" width="21.85546875" style="1" customWidth="1"/>
    <col min="13" max="13" width="28.85546875" style="1" customWidth="1"/>
    <col min="14" max="16384" width="9.140625" style="1"/>
  </cols>
  <sheetData>
    <row r="1" spans="1:18" ht="25.5" customHeight="1" x14ac:dyDescent="0.3">
      <c r="A1" s="38" t="s">
        <v>204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2"/>
      <c r="O1" s="2"/>
      <c r="P1" s="2"/>
      <c r="Q1" s="2"/>
      <c r="R1" s="2"/>
    </row>
    <row r="2" spans="1:18" ht="25.5" customHeight="1" x14ac:dyDescent="0.3">
      <c r="A2" s="38" t="s">
        <v>203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8" ht="25.5" customHeight="1" x14ac:dyDescent="0.25">
      <c r="D3" s="27"/>
      <c r="E3" s="2"/>
      <c r="F3" s="3"/>
      <c r="I3" s="3"/>
      <c r="J3" s="3"/>
      <c r="K3" s="3"/>
      <c r="L3" s="3"/>
    </row>
    <row r="4" spans="1:18" ht="25.5" customHeight="1" x14ac:dyDescent="0.25">
      <c r="A4" s="39" t="s">
        <v>17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6" spans="1:18" ht="78.75" x14ac:dyDescent="0.25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18</v>
      </c>
    </row>
    <row r="7" spans="1:18" x14ac:dyDescent="0.25">
      <c r="A7" s="4" t="s">
        <v>12</v>
      </c>
      <c r="B7" s="4" t="s">
        <v>13</v>
      </c>
      <c r="C7" s="4" t="s">
        <v>14</v>
      </c>
      <c r="D7" s="4" t="s">
        <v>15</v>
      </c>
      <c r="E7" s="4" t="s">
        <v>16</v>
      </c>
      <c r="F7" s="4" t="s">
        <v>206</v>
      </c>
      <c r="G7" s="4" t="s">
        <v>207</v>
      </c>
      <c r="H7" s="4" t="s">
        <v>208</v>
      </c>
      <c r="I7" s="4" t="s">
        <v>209</v>
      </c>
      <c r="J7" s="4" t="s">
        <v>210</v>
      </c>
      <c r="K7" s="4" t="s">
        <v>211</v>
      </c>
      <c r="L7" s="4" t="s">
        <v>212</v>
      </c>
      <c r="M7" s="4" t="s">
        <v>213</v>
      </c>
    </row>
    <row r="8" spans="1:18" ht="47.25" x14ac:dyDescent="0.25">
      <c r="A8" s="12" t="s">
        <v>30</v>
      </c>
      <c r="B8" s="12" t="s">
        <v>55</v>
      </c>
      <c r="C8" s="12" t="s">
        <v>56</v>
      </c>
      <c r="D8" s="13" t="s">
        <v>20</v>
      </c>
      <c r="E8" s="13" t="s">
        <v>24</v>
      </c>
      <c r="F8" s="17">
        <v>6</v>
      </c>
      <c r="G8" s="15">
        <v>31176.34</v>
      </c>
      <c r="H8" s="15">
        <v>187058.04</v>
      </c>
      <c r="I8" s="16"/>
      <c r="J8" s="16"/>
      <c r="K8" s="13"/>
      <c r="L8" s="13" t="s">
        <v>22</v>
      </c>
      <c r="M8" s="13" t="s">
        <v>21</v>
      </c>
    </row>
    <row r="9" spans="1:18" ht="47.25" x14ac:dyDescent="0.25">
      <c r="A9" s="12" t="s">
        <v>30</v>
      </c>
      <c r="B9" s="12" t="s">
        <v>165</v>
      </c>
      <c r="C9" s="12" t="s">
        <v>163</v>
      </c>
      <c r="D9" s="13" t="s">
        <v>20</v>
      </c>
      <c r="E9" s="13" t="s">
        <v>26</v>
      </c>
      <c r="F9" s="17">
        <v>1</v>
      </c>
      <c r="G9" s="15">
        <v>2922.86</v>
      </c>
      <c r="H9" s="15">
        <v>2922.86</v>
      </c>
      <c r="I9" s="16"/>
      <c r="J9" s="16"/>
      <c r="K9" s="13"/>
      <c r="L9" s="13" t="s">
        <v>22</v>
      </c>
      <c r="M9" s="13" t="s">
        <v>205</v>
      </c>
    </row>
    <row r="10" spans="1:18" ht="47.25" x14ac:dyDescent="0.25">
      <c r="A10" s="12" t="s">
        <v>30</v>
      </c>
      <c r="B10" s="12" t="s">
        <v>166</v>
      </c>
      <c r="C10" s="12" t="s">
        <v>164</v>
      </c>
      <c r="D10" s="13" t="s">
        <v>20</v>
      </c>
      <c r="E10" s="13" t="s">
        <v>26</v>
      </c>
      <c r="F10" s="17">
        <v>1</v>
      </c>
      <c r="G10" s="15">
        <v>3974.11</v>
      </c>
      <c r="H10" s="15">
        <v>3974.11</v>
      </c>
      <c r="I10" s="16"/>
      <c r="J10" s="16"/>
      <c r="K10" s="13"/>
      <c r="L10" s="13" t="s">
        <v>22</v>
      </c>
      <c r="M10" s="13" t="s">
        <v>205</v>
      </c>
    </row>
    <row r="11" spans="1:18" ht="63.75" customHeight="1" x14ac:dyDescent="0.25">
      <c r="A11" s="12" t="s">
        <v>19</v>
      </c>
      <c r="B11" s="12" t="s">
        <v>170</v>
      </c>
      <c r="C11" s="12" t="s">
        <v>169</v>
      </c>
      <c r="D11" s="13" t="s">
        <v>20</v>
      </c>
      <c r="E11" s="13" t="s">
        <v>54</v>
      </c>
      <c r="F11" s="14">
        <v>1</v>
      </c>
      <c r="G11" s="15">
        <v>294583.92</v>
      </c>
      <c r="H11" s="15">
        <v>294583.92</v>
      </c>
      <c r="I11" s="16"/>
      <c r="J11" s="16"/>
      <c r="K11" s="13"/>
      <c r="L11" s="13" t="s">
        <v>22</v>
      </c>
      <c r="M11" s="13" t="s">
        <v>21</v>
      </c>
    </row>
    <row r="12" spans="1:18" ht="59.25" customHeight="1" x14ac:dyDescent="0.25">
      <c r="A12" s="12" t="s">
        <v>23</v>
      </c>
      <c r="B12" s="12" t="s">
        <v>200</v>
      </c>
      <c r="C12" s="12" t="s">
        <v>199</v>
      </c>
      <c r="D12" s="13" t="s">
        <v>20</v>
      </c>
      <c r="E12" s="13" t="s">
        <v>24</v>
      </c>
      <c r="F12" s="14">
        <v>1</v>
      </c>
      <c r="G12" s="15">
        <v>250000</v>
      </c>
      <c r="H12" s="15">
        <v>250000</v>
      </c>
      <c r="I12" s="16"/>
      <c r="J12" s="16"/>
      <c r="K12" s="13"/>
      <c r="L12" s="13" t="s">
        <v>22</v>
      </c>
      <c r="M12" s="13" t="s">
        <v>21</v>
      </c>
    </row>
    <row r="13" spans="1:18" s="11" customFormat="1" ht="64.5" customHeight="1" x14ac:dyDescent="0.25">
      <c r="A13" s="12" t="s">
        <v>23</v>
      </c>
      <c r="B13" s="12" t="s">
        <v>36</v>
      </c>
      <c r="C13" s="12" t="s">
        <v>151</v>
      </c>
      <c r="D13" s="13" t="s">
        <v>20</v>
      </c>
      <c r="E13" s="13" t="s">
        <v>25</v>
      </c>
      <c r="F13" s="14">
        <v>1</v>
      </c>
      <c r="G13" s="15">
        <v>752331.29</v>
      </c>
      <c r="H13" s="15">
        <v>752331.29</v>
      </c>
      <c r="I13" s="16"/>
      <c r="J13" s="16"/>
      <c r="K13" s="13"/>
      <c r="L13" s="13" t="s">
        <v>22</v>
      </c>
      <c r="M13" s="13" t="s">
        <v>21</v>
      </c>
    </row>
    <row r="14" spans="1:18" s="11" customFormat="1" ht="59.25" customHeight="1" x14ac:dyDescent="0.25">
      <c r="A14" s="18" t="s">
        <v>23</v>
      </c>
      <c r="B14" s="12" t="s">
        <v>57</v>
      </c>
      <c r="C14" s="12" t="s">
        <v>58</v>
      </c>
      <c r="D14" s="13" t="s">
        <v>20</v>
      </c>
      <c r="E14" s="13" t="s">
        <v>26</v>
      </c>
      <c r="F14" s="34">
        <v>1</v>
      </c>
      <c r="G14" s="15">
        <v>282857.14</v>
      </c>
      <c r="H14" s="15">
        <v>282857.14</v>
      </c>
      <c r="I14" s="18"/>
      <c r="J14" s="18"/>
      <c r="K14" s="18"/>
      <c r="L14" s="13" t="s">
        <v>22</v>
      </c>
      <c r="M14" s="13" t="s">
        <v>205</v>
      </c>
    </row>
    <row r="15" spans="1:18" s="11" customFormat="1" ht="59.25" customHeight="1" x14ac:dyDescent="0.25">
      <c r="A15" s="12" t="s">
        <v>28</v>
      </c>
      <c r="B15" s="12" t="s">
        <v>38</v>
      </c>
      <c r="C15" s="12" t="s">
        <v>39</v>
      </c>
      <c r="D15" s="13" t="s">
        <v>20</v>
      </c>
      <c r="E15" s="13" t="s">
        <v>26</v>
      </c>
      <c r="F15" s="25">
        <v>1</v>
      </c>
      <c r="G15" s="15">
        <v>300000</v>
      </c>
      <c r="H15" s="15">
        <v>300000</v>
      </c>
      <c r="I15" s="12"/>
      <c r="J15" s="12"/>
      <c r="K15" s="12"/>
      <c r="L15" s="13" t="s">
        <v>22</v>
      </c>
      <c r="M15" s="13" t="s">
        <v>21</v>
      </c>
    </row>
    <row r="16" spans="1:18" s="5" customFormat="1" ht="59.25" customHeight="1" x14ac:dyDescent="0.25">
      <c r="A16" s="12" t="s">
        <v>28</v>
      </c>
      <c r="B16" s="12" t="s">
        <v>40</v>
      </c>
      <c r="C16" s="12" t="s">
        <v>29</v>
      </c>
      <c r="D16" s="13" t="s">
        <v>20</v>
      </c>
      <c r="E16" s="13" t="s">
        <v>26</v>
      </c>
      <c r="F16" s="25">
        <v>1</v>
      </c>
      <c r="G16" s="15">
        <v>250000</v>
      </c>
      <c r="H16" s="15">
        <v>250000</v>
      </c>
      <c r="I16" s="12"/>
      <c r="J16" s="12"/>
      <c r="K16" s="12"/>
      <c r="L16" s="13" t="s">
        <v>22</v>
      </c>
      <c r="M16" s="13" t="s">
        <v>21</v>
      </c>
    </row>
    <row r="17" spans="1:19" s="5" customFormat="1" ht="59.25" customHeight="1" x14ac:dyDescent="0.25">
      <c r="A17" s="12" t="s">
        <v>31</v>
      </c>
      <c r="B17" s="12" t="s">
        <v>32</v>
      </c>
      <c r="C17" s="12" t="s">
        <v>33</v>
      </c>
      <c r="D17" s="13" t="s">
        <v>27</v>
      </c>
      <c r="E17" s="13" t="s">
        <v>25</v>
      </c>
      <c r="F17" s="14">
        <v>1</v>
      </c>
      <c r="G17" s="15">
        <v>1243666.5</v>
      </c>
      <c r="H17" s="15">
        <v>1243666.5</v>
      </c>
      <c r="I17" s="16"/>
      <c r="J17" s="16"/>
      <c r="K17" s="13"/>
      <c r="L17" s="13" t="s">
        <v>22</v>
      </c>
      <c r="M17" s="13" t="s">
        <v>205</v>
      </c>
    </row>
    <row r="18" spans="1:19" s="5" customFormat="1" ht="59.25" customHeight="1" x14ac:dyDescent="0.25">
      <c r="A18" s="12" t="s">
        <v>31</v>
      </c>
      <c r="B18" s="12" t="s">
        <v>34</v>
      </c>
      <c r="C18" s="12" t="s">
        <v>35</v>
      </c>
      <c r="D18" s="13" t="s">
        <v>27</v>
      </c>
      <c r="E18" s="13" t="s">
        <v>25</v>
      </c>
      <c r="F18" s="14">
        <v>1</v>
      </c>
      <c r="G18" s="15">
        <v>708630</v>
      </c>
      <c r="H18" s="15">
        <v>708630</v>
      </c>
      <c r="I18" s="16"/>
      <c r="J18" s="16"/>
      <c r="K18" s="13"/>
      <c r="L18" s="13" t="s">
        <v>22</v>
      </c>
      <c r="M18" s="13" t="s">
        <v>205</v>
      </c>
    </row>
    <row r="19" spans="1:19" s="5" customFormat="1" ht="41.25" customHeight="1" x14ac:dyDescent="0.25">
      <c r="A19" s="12" t="s">
        <v>59</v>
      </c>
      <c r="B19" s="13" t="s">
        <v>201</v>
      </c>
      <c r="C19" s="13" t="s">
        <v>202</v>
      </c>
      <c r="D19" s="13" t="s">
        <v>20</v>
      </c>
      <c r="E19" s="13" t="s">
        <v>60</v>
      </c>
      <c r="F19" s="14">
        <v>180</v>
      </c>
      <c r="G19" s="15">
        <v>300</v>
      </c>
      <c r="H19" s="15">
        <f t="shared" ref="H19" si="0">G19*F19</f>
        <v>54000</v>
      </c>
      <c r="I19" s="16"/>
      <c r="J19" s="16"/>
      <c r="K19" s="13"/>
      <c r="L19" s="13" t="s">
        <v>22</v>
      </c>
      <c r="M19" s="13" t="s">
        <v>205</v>
      </c>
    </row>
    <row r="20" spans="1:19" s="5" customFormat="1" ht="41.25" customHeight="1" x14ac:dyDescent="0.25">
      <c r="A20" s="12" t="s">
        <v>59</v>
      </c>
      <c r="B20" s="12" t="s">
        <v>61</v>
      </c>
      <c r="C20" s="12" t="s">
        <v>62</v>
      </c>
      <c r="D20" s="12" t="s">
        <v>20</v>
      </c>
      <c r="E20" s="12" t="s">
        <v>60</v>
      </c>
      <c r="F20" s="25">
        <v>1000</v>
      </c>
      <c r="G20" s="15">
        <v>188.69</v>
      </c>
      <c r="H20" s="15">
        <f>G20*F20</f>
        <v>188690</v>
      </c>
      <c r="I20" s="16"/>
      <c r="J20" s="16"/>
      <c r="K20" s="12"/>
      <c r="L20" s="12" t="s">
        <v>22</v>
      </c>
      <c r="M20" s="13" t="s">
        <v>21</v>
      </c>
    </row>
    <row r="21" spans="1:19" s="5" customFormat="1" ht="31.5" x14ac:dyDescent="0.25">
      <c r="A21" s="12" t="s">
        <v>59</v>
      </c>
      <c r="B21" s="12" t="s">
        <v>171</v>
      </c>
      <c r="C21" s="12" t="s">
        <v>172</v>
      </c>
      <c r="D21" s="12" t="s">
        <v>20</v>
      </c>
      <c r="E21" s="12" t="s">
        <v>24</v>
      </c>
      <c r="F21" s="25">
        <v>8</v>
      </c>
      <c r="G21" s="15">
        <v>40667</v>
      </c>
      <c r="H21" s="15">
        <f t="shared" ref="H21:H25" si="1">G21*F21</f>
        <v>325336</v>
      </c>
      <c r="I21" s="16"/>
      <c r="J21" s="16"/>
      <c r="K21" s="12"/>
      <c r="L21" s="12" t="s">
        <v>22</v>
      </c>
      <c r="M21" s="13" t="s">
        <v>205</v>
      </c>
    </row>
    <row r="22" spans="1:19" s="5" customFormat="1" ht="31.5" x14ac:dyDescent="0.25">
      <c r="A22" s="12" t="s">
        <v>59</v>
      </c>
      <c r="B22" s="12" t="s">
        <v>63</v>
      </c>
      <c r="C22" s="12" t="s">
        <v>64</v>
      </c>
      <c r="D22" s="12" t="s">
        <v>20</v>
      </c>
      <c r="E22" s="12" t="s">
        <v>24</v>
      </c>
      <c r="F22" s="25">
        <v>1</v>
      </c>
      <c r="G22" s="15">
        <v>6900</v>
      </c>
      <c r="H22" s="15">
        <f t="shared" si="1"/>
        <v>6900</v>
      </c>
      <c r="I22" s="16"/>
      <c r="J22" s="16"/>
      <c r="K22" s="12"/>
      <c r="L22" s="12" t="s">
        <v>22</v>
      </c>
      <c r="M22" s="12" t="s">
        <v>21</v>
      </c>
    </row>
    <row r="23" spans="1:19" s="5" customFormat="1" ht="31.5" x14ac:dyDescent="0.25">
      <c r="A23" s="12" t="s">
        <v>59</v>
      </c>
      <c r="B23" s="12" t="s">
        <v>137</v>
      </c>
      <c r="C23" s="12" t="s">
        <v>152</v>
      </c>
      <c r="D23" s="12" t="s">
        <v>20</v>
      </c>
      <c r="E23" s="12" t="s">
        <v>24</v>
      </c>
      <c r="F23" s="25">
        <v>1</v>
      </c>
      <c r="G23" s="15">
        <v>4977.6785714285706</v>
      </c>
      <c r="H23" s="15">
        <f t="shared" si="1"/>
        <v>4977.6785714285706</v>
      </c>
      <c r="I23" s="16"/>
      <c r="J23" s="16"/>
      <c r="K23" s="12"/>
      <c r="L23" s="12" t="s">
        <v>22</v>
      </c>
      <c r="M23" s="12" t="s">
        <v>21</v>
      </c>
    </row>
    <row r="24" spans="1:19" s="5" customFormat="1" ht="31.5" x14ac:dyDescent="0.25">
      <c r="A24" s="12" t="s">
        <v>59</v>
      </c>
      <c r="B24" s="12" t="s">
        <v>138</v>
      </c>
      <c r="C24" s="12" t="s">
        <v>153</v>
      </c>
      <c r="D24" s="12" t="s">
        <v>20</v>
      </c>
      <c r="E24" s="12" t="s">
        <v>24</v>
      </c>
      <c r="F24" s="25">
        <v>1</v>
      </c>
      <c r="G24" s="15">
        <v>3325.8928571428569</v>
      </c>
      <c r="H24" s="15">
        <f t="shared" si="1"/>
        <v>3325.8928571428569</v>
      </c>
      <c r="I24" s="16"/>
      <c r="J24" s="16"/>
      <c r="K24" s="12"/>
      <c r="L24" s="12" t="s">
        <v>22</v>
      </c>
      <c r="M24" s="12" t="s">
        <v>21</v>
      </c>
      <c r="N24" s="40"/>
      <c r="O24" s="40"/>
      <c r="P24" s="40"/>
      <c r="Q24" s="40"/>
      <c r="R24" s="40"/>
      <c r="S24" s="40"/>
    </row>
    <row r="25" spans="1:19" s="5" customFormat="1" ht="31.5" x14ac:dyDescent="0.25">
      <c r="A25" s="12" t="s">
        <v>59</v>
      </c>
      <c r="B25" s="12" t="s">
        <v>139</v>
      </c>
      <c r="C25" s="12" t="s">
        <v>154</v>
      </c>
      <c r="D25" s="12" t="s">
        <v>20</v>
      </c>
      <c r="E25" s="12" t="s">
        <v>24</v>
      </c>
      <c r="F25" s="25">
        <v>1</v>
      </c>
      <c r="G25" s="15">
        <v>3928.571428571428</v>
      </c>
      <c r="H25" s="15">
        <f t="shared" si="1"/>
        <v>3928.571428571428</v>
      </c>
      <c r="I25" s="16"/>
      <c r="J25" s="16"/>
      <c r="K25" s="12"/>
      <c r="L25" s="12" t="s">
        <v>22</v>
      </c>
      <c r="M25" s="12" t="s">
        <v>21</v>
      </c>
    </row>
    <row r="26" spans="1:19" s="5" customFormat="1" ht="31.5" x14ac:dyDescent="0.25">
      <c r="A26" s="12" t="s">
        <v>59</v>
      </c>
      <c r="B26" s="12" t="s">
        <v>140</v>
      </c>
      <c r="C26" s="12" t="s">
        <v>155</v>
      </c>
      <c r="D26" s="12" t="s">
        <v>20</v>
      </c>
      <c r="E26" s="12" t="s">
        <v>24</v>
      </c>
      <c r="F26" s="25">
        <v>2</v>
      </c>
      <c r="G26" s="15">
        <v>4330.3571428571422</v>
      </c>
      <c r="H26" s="15">
        <f>F26*G26</f>
        <v>8660.7142857142844</v>
      </c>
      <c r="I26" s="16"/>
      <c r="J26" s="16"/>
      <c r="K26" s="12"/>
      <c r="L26" s="12" t="s">
        <v>22</v>
      </c>
      <c r="M26" s="12" t="s">
        <v>21</v>
      </c>
    </row>
    <row r="27" spans="1:19" s="5" customFormat="1" ht="31.5" x14ac:dyDescent="0.25">
      <c r="A27" s="12" t="s">
        <v>59</v>
      </c>
      <c r="B27" s="12" t="s">
        <v>141</v>
      </c>
      <c r="C27" s="12" t="s">
        <v>156</v>
      </c>
      <c r="D27" s="12" t="s">
        <v>20</v>
      </c>
      <c r="E27" s="12" t="s">
        <v>24</v>
      </c>
      <c r="F27" s="25">
        <v>1</v>
      </c>
      <c r="G27" s="15">
        <v>4754.4642857142853</v>
      </c>
      <c r="H27" s="15">
        <f>F27*G27</f>
        <v>4754.4642857142853</v>
      </c>
      <c r="I27" s="16"/>
      <c r="J27" s="16"/>
      <c r="K27" s="12"/>
      <c r="L27" s="12" t="s">
        <v>22</v>
      </c>
      <c r="M27" s="12" t="s">
        <v>21</v>
      </c>
    </row>
    <row r="28" spans="1:19" s="5" customFormat="1" ht="31.5" x14ac:dyDescent="0.25">
      <c r="A28" s="12" t="s">
        <v>59</v>
      </c>
      <c r="B28" s="12" t="s">
        <v>65</v>
      </c>
      <c r="C28" s="12" t="s">
        <v>66</v>
      </c>
      <c r="D28" s="12" t="s">
        <v>20</v>
      </c>
      <c r="E28" s="12" t="s">
        <v>24</v>
      </c>
      <c r="F28" s="25">
        <v>1</v>
      </c>
      <c r="G28" s="15">
        <v>12053.571428571428</v>
      </c>
      <c r="H28" s="15">
        <f>G28*F28</f>
        <v>12053.571428571428</v>
      </c>
      <c r="I28" s="16"/>
      <c r="J28" s="16"/>
      <c r="K28" s="12"/>
      <c r="L28" s="12" t="s">
        <v>22</v>
      </c>
      <c r="M28" s="12" t="s">
        <v>21</v>
      </c>
    </row>
    <row r="29" spans="1:19" s="5" customFormat="1" ht="31.5" x14ac:dyDescent="0.25">
      <c r="A29" s="12" t="s">
        <v>59</v>
      </c>
      <c r="B29" s="12" t="s">
        <v>67</v>
      </c>
      <c r="C29" s="12" t="s">
        <v>68</v>
      </c>
      <c r="D29" s="12" t="s">
        <v>27</v>
      </c>
      <c r="E29" s="12" t="s">
        <v>25</v>
      </c>
      <c r="F29" s="25">
        <v>1</v>
      </c>
      <c r="G29" s="15">
        <v>1269465</v>
      </c>
      <c r="H29" s="15">
        <v>1269465</v>
      </c>
      <c r="I29" s="16"/>
      <c r="J29" s="16"/>
      <c r="K29" s="12"/>
      <c r="L29" s="12" t="s">
        <v>22</v>
      </c>
      <c r="M29" s="12" t="s">
        <v>21</v>
      </c>
    </row>
    <row r="30" spans="1:19" s="5" customFormat="1" ht="31.5" x14ac:dyDescent="0.25">
      <c r="A30" s="12" t="s">
        <v>59</v>
      </c>
      <c r="B30" s="12" t="s">
        <v>69</v>
      </c>
      <c r="C30" s="12" t="s">
        <v>70</v>
      </c>
      <c r="D30" s="12" t="s">
        <v>20</v>
      </c>
      <c r="E30" s="12" t="s">
        <v>26</v>
      </c>
      <c r="F30" s="25">
        <v>1</v>
      </c>
      <c r="G30" s="15">
        <v>156396</v>
      </c>
      <c r="H30" s="15">
        <f>G30*F30</f>
        <v>156396</v>
      </c>
      <c r="I30" s="16"/>
      <c r="J30" s="16"/>
      <c r="K30" s="12"/>
      <c r="L30" s="12" t="s">
        <v>22</v>
      </c>
      <c r="M30" s="12" t="s">
        <v>205</v>
      </c>
    </row>
    <row r="31" spans="1:19" s="5" customFormat="1" ht="47.25" x14ac:dyDescent="0.25">
      <c r="A31" s="12" t="s">
        <v>59</v>
      </c>
      <c r="B31" s="12" t="s">
        <v>71</v>
      </c>
      <c r="C31" s="12" t="s">
        <v>72</v>
      </c>
      <c r="D31" s="12" t="s">
        <v>20</v>
      </c>
      <c r="E31" s="12" t="s">
        <v>26</v>
      </c>
      <c r="F31" s="25">
        <v>1</v>
      </c>
      <c r="G31" s="15">
        <v>391433</v>
      </c>
      <c r="H31" s="15">
        <f>G31*F31</f>
        <v>391433</v>
      </c>
      <c r="I31" s="16"/>
      <c r="J31" s="16"/>
      <c r="K31" s="12"/>
      <c r="L31" s="12" t="s">
        <v>22</v>
      </c>
      <c r="M31" s="12" t="s">
        <v>21</v>
      </c>
    </row>
    <row r="32" spans="1:19" s="5" customFormat="1" ht="31.5" x14ac:dyDescent="0.25">
      <c r="A32" s="12" t="s">
        <v>73</v>
      </c>
      <c r="B32" s="12" t="s">
        <v>173</v>
      </c>
      <c r="C32" s="12" t="s">
        <v>174</v>
      </c>
      <c r="D32" s="13" t="s">
        <v>27</v>
      </c>
      <c r="E32" s="13" t="s">
        <v>54</v>
      </c>
      <c r="F32" s="25">
        <v>1</v>
      </c>
      <c r="G32" s="15">
        <v>405223.21</v>
      </c>
      <c r="H32" s="15">
        <f t="shared" ref="H32" si="2">F32*G32</f>
        <v>405223.21</v>
      </c>
      <c r="I32" s="16"/>
      <c r="J32" s="16"/>
      <c r="K32" s="12"/>
      <c r="L32" s="13" t="s">
        <v>22</v>
      </c>
      <c r="M32" s="13" t="s">
        <v>21</v>
      </c>
    </row>
    <row r="33" spans="1:13" s="5" customFormat="1" ht="31.5" x14ac:dyDescent="0.25">
      <c r="A33" s="12" t="s">
        <v>73</v>
      </c>
      <c r="B33" s="12" t="s">
        <v>74</v>
      </c>
      <c r="C33" s="12" t="s">
        <v>75</v>
      </c>
      <c r="D33" s="13" t="s">
        <v>20</v>
      </c>
      <c r="E33" s="13" t="s">
        <v>24</v>
      </c>
      <c r="F33" s="25">
        <v>2</v>
      </c>
      <c r="G33" s="15">
        <v>81000</v>
      </c>
      <c r="H33" s="15">
        <f t="shared" ref="H33:H38" si="3">F33*G33</f>
        <v>162000</v>
      </c>
      <c r="I33" s="16"/>
      <c r="J33" s="16"/>
      <c r="K33" s="12"/>
      <c r="L33" s="13" t="s">
        <v>22</v>
      </c>
      <c r="M33" s="13" t="s">
        <v>21</v>
      </c>
    </row>
    <row r="34" spans="1:13" s="5" customFormat="1" ht="31.5" x14ac:dyDescent="0.25">
      <c r="A34" s="12" t="s">
        <v>73</v>
      </c>
      <c r="B34" s="12" t="s">
        <v>76</v>
      </c>
      <c r="C34" s="12" t="s">
        <v>77</v>
      </c>
      <c r="D34" s="13" t="s">
        <v>20</v>
      </c>
      <c r="E34" s="13" t="s">
        <v>24</v>
      </c>
      <c r="F34" s="25">
        <v>1</v>
      </c>
      <c r="G34" s="15">
        <v>27369.64</v>
      </c>
      <c r="H34" s="15">
        <f t="shared" si="3"/>
        <v>27369.64</v>
      </c>
      <c r="I34" s="16"/>
      <c r="J34" s="16"/>
      <c r="K34" s="12"/>
      <c r="L34" s="13" t="s">
        <v>22</v>
      </c>
      <c r="M34" s="13" t="s">
        <v>21</v>
      </c>
    </row>
    <row r="35" spans="1:13" s="5" customFormat="1" ht="39" customHeight="1" x14ac:dyDescent="0.25">
      <c r="A35" s="12" t="s">
        <v>73</v>
      </c>
      <c r="B35" s="12" t="s">
        <v>142</v>
      </c>
      <c r="C35" s="12" t="s">
        <v>149</v>
      </c>
      <c r="D35" s="13" t="s">
        <v>20</v>
      </c>
      <c r="E35" s="13" t="s">
        <v>143</v>
      </c>
      <c r="F35" s="25">
        <v>30</v>
      </c>
      <c r="G35" s="15">
        <v>11000</v>
      </c>
      <c r="H35" s="15">
        <f t="shared" si="3"/>
        <v>330000</v>
      </c>
      <c r="I35" s="16"/>
      <c r="J35" s="16"/>
      <c r="K35" s="12"/>
      <c r="L35" s="13" t="s">
        <v>22</v>
      </c>
      <c r="M35" s="13" t="s">
        <v>21</v>
      </c>
    </row>
    <row r="36" spans="1:13" s="5" customFormat="1" ht="31.5" x14ac:dyDescent="0.25">
      <c r="A36" s="12" t="s">
        <v>73</v>
      </c>
      <c r="B36" s="12" t="s">
        <v>162</v>
      </c>
      <c r="C36" s="12" t="s">
        <v>144</v>
      </c>
      <c r="D36" s="13" t="s">
        <v>20</v>
      </c>
      <c r="E36" s="13" t="s">
        <v>24</v>
      </c>
      <c r="F36" s="25">
        <v>2</v>
      </c>
      <c r="G36" s="15">
        <v>11000</v>
      </c>
      <c r="H36" s="15">
        <f t="shared" si="3"/>
        <v>22000</v>
      </c>
      <c r="I36" s="16"/>
      <c r="J36" s="16"/>
      <c r="K36" s="12"/>
      <c r="L36" s="13" t="s">
        <v>22</v>
      </c>
      <c r="M36" s="13" t="s">
        <v>21</v>
      </c>
    </row>
    <row r="37" spans="1:13" s="5" customFormat="1" ht="31.5" x14ac:dyDescent="0.25">
      <c r="A37" s="12" t="s">
        <v>73</v>
      </c>
      <c r="B37" s="12" t="s">
        <v>145</v>
      </c>
      <c r="C37" s="12" t="s">
        <v>146</v>
      </c>
      <c r="D37" s="13" t="s">
        <v>20</v>
      </c>
      <c r="E37" s="13" t="s">
        <v>24</v>
      </c>
      <c r="F37" s="25">
        <v>2</v>
      </c>
      <c r="G37" s="15">
        <v>13500</v>
      </c>
      <c r="H37" s="15">
        <f t="shared" si="3"/>
        <v>27000</v>
      </c>
      <c r="I37" s="16"/>
      <c r="J37" s="16"/>
      <c r="K37" s="12"/>
      <c r="L37" s="13" t="s">
        <v>22</v>
      </c>
      <c r="M37" s="13" t="s">
        <v>21</v>
      </c>
    </row>
    <row r="38" spans="1:13" s="5" customFormat="1" ht="31.5" x14ac:dyDescent="0.25">
      <c r="A38" s="12" t="s">
        <v>73</v>
      </c>
      <c r="B38" s="12" t="s">
        <v>147</v>
      </c>
      <c r="C38" s="12" t="s">
        <v>148</v>
      </c>
      <c r="D38" s="13" t="s">
        <v>20</v>
      </c>
      <c r="E38" s="13" t="s">
        <v>24</v>
      </c>
      <c r="F38" s="25">
        <v>1</v>
      </c>
      <c r="G38" s="15">
        <v>18500</v>
      </c>
      <c r="H38" s="15">
        <f t="shared" si="3"/>
        <v>18500</v>
      </c>
      <c r="I38" s="16"/>
      <c r="J38" s="16"/>
      <c r="K38" s="12"/>
      <c r="L38" s="13" t="s">
        <v>22</v>
      </c>
      <c r="M38" s="13" t="s">
        <v>21</v>
      </c>
    </row>
    <row r="39" spans="1:13" s="5" customFormat="1" ht="41.25" customHeight="1" x14ac:dyDescent="0.25">
      <c r="A39" s="12" t="s">
        <v>37</v>
      </c>
      <c r="B39" s="12" t="s">
        <v>176</v>
      </c>
      <c r="C39" s="12" t="s">
        <v>175</v>
      </c>
      <c r="D39" s="13" t="s">
        <v>20</v>
      </c>
      <c r="E39" s="13" t="s">
        <v>26</v>
      </c>
      <c r="F39" s="25">
        <v>1</v>
      </c>
      <c r="G39" s="15">
        <v>169946.42</v>
      </c>
      <c r="H39" s="15">
        <v>169946.42</v>
      </c>
      <c r="I39" s="16"/>
      <c r="J39" s="16"/>
      <c r="K39" s="12"/>
      <c r="L39" s="13" t="s">
        <v>22</v>
      </c>
      <c r="M39" s="13" t="s">
        <v>21</v>
      </c>
    </row>
    <row r="40" spans="1:13" s="5" customFormat="1" ht="36" customHeight="1" x14ac:dyDescent="0.25">
      <c r="A40" s="12" t="s">
        <v>78</v>
      </c>
      <c r="B40" s="12" t="s">
        <v>168</v>
      </c>
      <c r="C40" s="12" t="s">
        <v>167</v>
      </c>
      <c r="D40" s="13" t="s">
        <v>20</v>
      </c>
      <c r="E40" s="13" t="s">
        <v>24</v>
      </c>
      <c r="F40" s="25">
        <v>2</v>
      </c>
      <c r="G40" s="15">
        <v>165000</v>
      </c>
      <c r="H40" s="15">
        <f t="shared" ref="H40:H47" si="4">F40*G40</f>
        <v>330000</v>
      </c>
      <c r="I40" s="16"/>
      <c r="J40" s="16"/>
      <c r="K40" s="12"/>
      <c r="L40" s="13" t="s">
        <v>83</v>
      </c>
      <c r="M40" s="13" t="s">
        <v>21</v>
      </c>
    </row>
    <row r="41" spans="1:13" s="5" customFormat="1" ht="31.5" x14ac:dyDescent="0.25">
      <c r="A41" s="12" t="s">
        <v>78</v>
      </c>
      <c r="B41" s="12" t="s">
        <v>79</v>
      </c>
      <c r="C41" s="12" t="s">
        <v>80</v>
      </c>
      <c r="D41" s="13" t="s">
        <v>20</v>
      </c>
      <c r="E41" s="13" t="s">
        <v>24</v>
      </c>
      <c r="F41" s="25">
        <v>4</v>
      </c>
      <c r="G41" s="15">
        <v>25000</v>
      </c>
      <c r="H41" s="15">
        <f t="shared" si="4"/>
        <v>100000</v>
      </c>
      <c r="I41" s="16"/>
      <c r="J41" s="16"/>
      <c r="K41" s="12"/>
      <c r="L41" s="13" t="s">
        <v>83</v>
      </c>
      <c r="M41" s="13" t="s">
        <v>21</v>
      </c>
    </row>
    <row r="42" spans="1:13" s="5" customFormat="1" ht="31.5" x14ac:dyDescent="0.25">
      <c r="A42" s="12" t="s">
        <v>78</v>
      </c>
      <c r="B42" s="12" t="s">
        <v>81</v>
      </c>
      <c r="C42" s="12" t="s">
        <v>82</v>
      </c>
      <c r="D42" s="13" t="s">
        <v>20</v>
      </c>
      <c r="E42" s="13" t="s">
        <v>26</v>
      </c>
      <c r="F42" s="25">
        <v>1</v>
      </c>
      <c r="G42" s="15">
        <v>49107.15</v>
      </c>
      <c r="H42" s="15">
        <f t="shared" si="4"/>
        <v>49107.15</v>
      </c>
      <c r="I42" s="16"/>
      <c r="J42" s="16"/>
      <c r="K42" s="12"/>
      <c r="L42" s="13" t="s">
        <v>83</v>
      </c>
      <c r="M42" s="13" t="s">
        <v>21</v>
      </c>
    </row>
    <row r="43" spans="1:13" s="5" customFormat="1" ht="31.5" x14ac:dyDescent="0.25">
      <c r="A43" s="12" t="s">
        <v>78</v>
      </c>
      <c r="B43" s="12" t="s">
        <v>177</v>
      </c>
      <c r="C43" s="12" t="s">
        <v>178</v>
      </c>
      <c r="D43" s="13" t="s">
        <v>20</v>
      </c>
      <c r="E43" s="13" t="s">
        <v>26</v>
      </c>
      <c r="F43" s="25">
        <v>1</v>
      </c>
      <c r="G43" s="15">
        <v>195000</v>
      </c>
      <c r="H43" s="15">
        <v>195000</v>
      </c>
      <c r="I43" s="16"/>
      <c r="J43" s="16"/>
      <c r="K43" s="12"/>
      <c r="L43" s="13" t="s">
        <v>83</v>
      </c>
      <c r="M43" s="13" t="s">
        <v>21</v>
      </c>
    </row>
    <row r="44" spans="1:13" s="5" customFormat="1" ht="31.5" x14ac:dyDescent="0.25">
      <c r="A44" s="12" t="s">
        <v>78</v>
      </c>
      <c r="B44" s="12" t="s">
        <v>177</v>
      </c>
      <c r="C44" s="12" t="s">
        <v>178</v>
      </c>
      <c r="D44" s="13" t="s">
        <v>20</v>
      </c>
      <c r="E44" s="13" t="s">
        <v>26</v>
      </c>
      <c r="F44" s="25">
        <v>1</v>
      </c>
      <c r="G44" s="15">
        <v>25000</v>
      </c>
      <c r="H44" s="15">
        <f>G44</f>
        <v>25000</v>
      </c>
      <c r="I44" s="16"/>
      <c r="J44" s="16"/>
      <c r="K44" s="12"/>
      <c r="L44" s="13" t="s">
        <v>83</v>
      </c>
      <c r="M44" s="13" t="s">
        <v>21</v>
      </c>
    </row>
    <row r="45" spans="1:13" s="5" customFormat="1" ht="31.5" x14ac:dyDescent="0.25">
      <c r="A45" s="12" t="s">
        <v>84</v>
      </c>
      <c r="B45" s="12" t="s">
        <v>85</v>
      </c>
      <c r="C45" s="12" t="s">
        <v>86</v>
      </c>
      <c r="D45" s="13" t="s">
        <v>20</v>
      </c>
      <c r="E45" s="13" t="s">
        <v>24</v>
      </c>
      <c r="F45" s="25">
        <v>250</v>
      </c>
      <c r="G45" s="15">
        <v>31.25</v>
      </c>
      <c r="H45" s="15">
        <f t="shared" si="4"/>
        <v>7812.5</v>
      </c>
      <c r="I45" s="16"/>
      <c r="J45" s="16"/>
      <c r="K45" s="12"/>
      <c r="L45" s="13" t="s">
        <v>22</v>
      </c>
      <c r="M45" s="13" t="s">
        <v>21</v>
      </c>
    </row>
    <row r="46" spans="1:13" s="5" customFormat="1" ht="31.5" x14ac:dyDescent="0.25">
      <c r="A46" s="12" t="s">
        <v>84</v>
      </c>
      <c r="B46" s="12" t="s">
        <v>87</v>
      </c>
      <c r="C46" s="12" t="s">
        <v>88</v>
      </c>
      <c r="D46" s="13" t="s">
        <v>27</v>
      </c>
      <c r="E46" s="13" t="s">
        <v>24</v>
      </c>
      <c r="F46" s="25">
        <v>25</v>
      </c>
      <c r="G46" s="15">
        <v>9220</v>
      </c>
      <c r="H46" s="15">
        <f t="shared" si="4"/>
        <v>230500</v>
      </c>
      <c r="I46" s="16"/>
      <c r="J46" s="16"/>
      <c r="K46" s="12"/>
      <c r="L46" s="13" t="s">
        <v>22</v>
      </c>
      <c r="M46" s="13" t="s">
        <v>205</v>
      </c>
    </row>
    <row r="47" spans="1:13" s="5" customFormat="1" ht="31.5" x14ac:dyDescent="0.25">
      <c r="A47" s="12" t="s">
        <v>84</v>
      </c>
      <c r="B47" s="12" t="s">
        <v>89</v>
      </c>
      <c r="C47" s="12" t="s">
        <v>90</v>
      </c>
      <c r="D47" s="13" t="s">
        <v>27</v>
      </c>
      <c r="E47" s="13" t="s">
        <v>24</v>
      </c>
      <c r="F47" s="14">
        <v>40</v>
      </c>
      <c r="G47" s="15">
        <v>25060</v>
      </c>
      <c r="H47" s="15">
        <f t="shared" si="4"/>
        <v>1002400</v>
      </c>
      <c r="I47" s="16"/>
      <c r="J47" s="16"/>
      <c r="K47" s="13"/>
      <c r="L47" s="13" t="s">
        <v>22</v>
      </c>
      <c r="M47" s="13" t="s">
        <v>205</v>
      </c>
    </row>
    <row r="48" spans="1:13" s="5" customFormat="1" ht="40.5" customHeight="1" x14ac:dyDescent="0.25">
      <c r="A48" s="12" t="s">
        <v>91</v>
      </c>
      <c r="B48" s="12" t="s">
        <v>92</v>
      </c>
      <c r="C48" s="12" t="s">
        <v>93</v>
      </c>
      <c r="D48" s="12" t="s">
        <v>20</v>
      </c>
      <c r="E48" s="12" t="s">
        <v>26</v>
      </c>
      <c r="F48" s="35">
        <v>1</v>
      </c>
      <c r="G48" s="15">
        <v>340000</v>
      </c>
      <c r="H48" s="15">
        <v>340000</v>
      </c>
      <c r="I48" s="20"/>
      <c r="J48" s="19"/>
      <c r="K48" s="19"/>
      <c r="L48" s="12" t="s">
        <v>22</v>
      </c>
      <c r="M48" s="12" t="s">
        <v>205</v>
      </c>
    </row>
    <row r="49" spans="1:14" s="5" customFormat="1" ht="40.5" customHeight="1" x14ac:dyDescent="0.25">
      <c r="A49" s="19" t="s">
        <v>91</v>
      </c>
      <c r="B49" s="12" t="s">
        <v>94</v>
      </c>
      <c r="C49" s="12" t="s">
        <v>95</v>
      </c>
      <c r="D49" s="13" t="s">
        <v>20</v>
      </c>
      <c r="E49" s="13" t="s">
        <v>26</v>
      </c>
      <c r="F49" s="35">
        <v>1</v>
      </c>
      <c r="G49" s="15">
        <v>10000</v>
      </c>
      <c r="H49" s="15">
        <v>10000</v>
      </c>
      <c r="I49" s="20"/>
      <c r="J49" s="19"/>
      <c r="K49" s="19"/>
      <c r="L49" s="13" t="s">
        <v>22</v>
      </c>
      <c r="M49" s="13" t="s">
        <v>205</v>
      </c>
    </row>
    <row r="50" spans="1:14" s="5" customFormat="1" ht="37.5" customHeight="1" x14ac:dyDescent="0.25">
      <c r="A50" s="21" t="s">
        <v>96</v>
      </c>
      <c r="B50" s="12" t="s">
        <v>180</v>
      </c>
      <c r="C50" s="12" t="s">
        <v>179</v>
      </c>
      <c r="D50" s="13" t="s">
        <v>20</v>
      </c>
      <c r="E50" s="13" t="s">
        <v>25</v>
      </c>
      <c r="F50" s="25">
        <v>1</v>
      </c>
      <c r="G50" s="15">
        <v>151200</v>
      </c>
      <c r="H50" s="15">
        <v>151200</v>
      </c>
      <c r="I50" s="16"/>
      <c r="J50" s="16"/>
      <c r="K50" s="13"/>
      <c r="L50" s="13" t="s">
        <v>83</v>
      </c>
      <c r="M50" s="13" t="s">
        <v>21</v>
      </c>
    </row>
    <row r="51" spans="1:14" s="5" customFormat="1" ht="37.5" customHeight="1" x14ac:dyDescent="0.25">
      <c r="A51" s="21" t="s">
        <v>96</v>
      </c>
      <c r="B51" s="12" t="s">
        <v>161</v>
      </c>
      <c r="C51" s="12" t="s">
        <v>97</v>
      </c>
      <c r="D51" s="13" t="s">
        <v>20</v>
      </c>
      <c r="E51" s="13" t="s">
        <v>54</v>
      </c>
      <c r="F51" s="25">
        <v>1</v>
      </c>
      <c r="G51" s="15">
        <v>77901.789999999994</v>
      </c>
      <c r="H51" s="15">
        <v>77901.789999999994</v>
      </c>
      <c r="I51" s="16"/>
      <c r="J51" s="16"/>
      <c r="K51" s="13"/>
      <c r="L51" s="13" t="s">
        <v>83</v>
      </c>
      <c r="M51" s="13" t="s">
        <v>21</v>
      </c>
    </row>
    <row r="52" spans="1:14" s="5" customFormat="1" ht="37.5" customHeight="1" x14ac:dyDescent="0.25">
      <c r="A52" s="21" t="s">
        <v>96</v>
      </c>
      <c r="B52" s="12" t="s">
        <v>160</v>
      </c>
      <c r="C52" s="12" t="s">
        <v>98</v>
      </c>
      <c r="D52" s="13" t="s">
        <v>20</v>
      </c>
      <c r="E52" s="13" t="s">
        <v>54</v>
      </c>
      <c r="F52" s="25">
        <v>1</v>
      </c>
      <c r="G52" s="15">
        <v>65401.79</v>
      </c>
      <c r="H52" s="15">
        <v>65401.79</v>
      </c>
      <c r="I52" s="16"/>
      <c r="J52" s="16"/>
      <c r="K52" s="13"/>
      <c r="L52" s="13" t="s">
        <v>83</v>
      </c>
      <c r="M52" s="13" t="s">
        <v>21</v>
      </c>
    </row>
    <row r="53" spans="1:14" s="5" customFormat="1" ht="37.5" customHeight="1" x14ac:dyDescent="0.25">
      <c r="A53" s="21" t="s">
        <v>96</v>
      </c>
      <c r="B53" s="12" t="s">
        <v>99</v>
      </c>
      <c r="C53" s="12" t="s">
        <v>100</v>
      </c>
      <c r="D53" s="13" t="s">
        <v>20</v>
      </c>
      <c r="E53" s="13" t="s">
        <v>24</v>
      </c>
      <c r="F53" s="25">
        <v>1</v>
      </c>
      <c r="G53" s="15">
        <v>3088</v>
      </c>
      <c r="H53" s="15">
        <v>3088</v>
      </c>
      <c r="I53" s="16"/>
      <c r="J53" s="16"/>
      <c r="K53" s="13"/>
      <c r="L53" s="13" t="s">
        <v>22</v>
      </c>
      <c r="M53" s="12" t="s">
        <v>205</v>
      </c>
    </row>
    <row r="54" spans="1:14" s="5" customFormat="1" ht="37.5" customHeight="1" x14ac:dyDescent="0.25">
      <c r="A54" s="21" t="s">
        <v>96</v>
      </c>
      <c r="B54" s="12" t="s">
        <v>101</v>
      </c>
      <c r="C54" s="12" t="s">
        <v>102</v>
      </c>
      <c r="D54" s="13" t="s">
        <v>20</v>
      </c>
      <c r="E54" s="13" t="s">
        <v>24</v>
      </c>
      <c r="F54" s="25">
        <v>1</v>
      </c>
      <c r="G54" s="15">
        <v>5880</v>
      </c>
      <c r="H54" s="15">
        <v>5880</v>
      </c>
      <c r="I54" s="16"/>
      <c r="J54" s="16"/>
      <c r="K54" s="13"/>
      <c r="L54" s="13" t="s">
        <v>22</v>
      </c>
      <c r="M54" s="12" t="s">
        <v>205</v>
      </c>
    </row>
    <row r="55" spans="1:14" s="5" customFormat="1" ht="37.5" customHeight="1" x14ac:dyDescent="0.25">
      <c r="A55" s="21" t="s">
        <v>96</v>
      </c>
      <c r="B55" s="12" t="s">
        <v>103</v>
      </c>
      <c r="C55" s="12" t="s">
        <v>104</v>
      </c>
      <c r="D55" s="13" t="s">
        <v>20</v>
      </c>
      <c r="E55" s="13" t="s">
        <v>24</v>
      </c>
      <c r="F55" s="25">
        <v>1</v>
      </c>
      <c r="G55" s="15">
        <v>7300</v>
      </c>
      <c r="H55" s="15">
        <v>7300</v>
      </c>
      <c r="I55" s="16"/>
      <c r="J55" s="16"/>
      <c r="K55" s="13"/>
      <c r="L55" s="13" t="s">
        <v>22</v>
      </c>
      <c r="M55" s="12" t="s">
        <v>205</v>
      </c>
    </row>
    <row r="56" spans="1:14" s="5" customFormat="1" ht="37.5" customHeight="1" x14ac:dyDescent="0.25">
      <c r="A56" s="21" t="s">
        <v>96</v>
      </c>
      <c r="B56" s="12" t="s">
        <v>105</v>
      </c>
      <c r="C56" s="12" t="s">
        <v>106</v>
      </c>
      <c r="D56" s="13" t="s">
        <v>20</v>
      </c>
      <c r="E56" s="13" t="s">
        <v>24</v>
      </c>
      <c r="F56" s="25">
        <v>1</v>
      </c>
      <c r="G56" s="15">
        <v>6300</v>
      </c>
      <c r="H56" s="15">
        <v>6300</v>
      </c>
      <c r="I56" s="16"/>
      <c r="J56" s="16"/>
      <c r="K56" s="13"/>
      <c r="L56" s="13" t="s">
        <v>22</v>
      </c>
      <c r="M56" s="12" t="s">
        <v>205</v>
      </c>
    </row>
    <row r="57" spans="1:14" s="5" customFormat="1" ht="51.75" customHeight="1" x14ac:dyDescent="0.25">
      <c r="A57" s="21" t="s">
        <v>96</v>
      </c>
      <c r="B57" s="12" t="s">
        <v>107</v>
      </c>
      <c r="C57" s="12" t="s">
        <v>108</v>
      </c>
      <c r="D57" s="13" t="s">
        <v>20</v>
      </c>
      <c r="E57" s="13" t="s">
        <v>24</v>
      </c>
      <c r="F57" s="25">
        <v>1</v>
      </c>
      <c r="G57" s="15">
        <v>5440</v>
      </c>
      <c r="H57" s="15">
        <v>5440</v>
      </c>
      <c r="I57" s="16"/>
      <c r="J57" s="16"/>
      <c r="K57" s="13"/>
      <c r="L57" s="13" t="s">
        <v>22</v>
      </c>
      <c r="M57" s="12" t="s">
        <v>205</v>
      </c>
    </row>
    <row r="58" spans="1:14" s="5" customFormat="1" ht="37.5" customHeight="1" x14ac:dyDescent="0.25">
      <c r="A58" s="21" t="s">
        <v>96</v>
      </c>
      <c r="B58" s="12" t="s">
        <v>109</v>
      </c>
      <c r="C58" s="12" t="s">
        <v>110</v>
      </c>
      <c r="D58" s="13" t="s">
        <v>20</v>
      </c>
      <c r="E58" s="13" t="s">
        <v>24</v>
      </c>
      <c r="F58" s="25">
        <v>1</v>
      </c>
      <c r="G58" s="15">
        <v>14580</v>
      </c>
      <c r="H58" s="15">
        <v>14580</v>
      </c>
      <c r="I58" s="16"/>
      <c r="J58" s="16"/>
      <c r="K58" s="13"/>
      <c r="L58" s="13" t="s">
        <v>22</v>
      </c>
      <c r="M58" s="12" t="s">
        <v>205</v>
      </c>
    </row>
    <row r="59" spans="1:14" s="5" customFormat="1" ht="37.5" customHeight="1" x14ac:dyDescent="0.25">
      <c r="A59" s="21" t="s">
        <v>96</v>
      </c>
      <c r="B59" s="12" t="s">
        <v>111</v>
      </c>
      <c r="C59" s="12" t="s">
        <v>112</v>
      </c>
      <c r="D59" s="13" t="s">
        <v>20</v>
      </c>
      <c r="E59" s="13" t="s">
        <v>24</v>
      </c>
      <c r="F59" s="25">
        <v>1</v>
      </c>
      <c r="G59" s="15">
        <v>13502.33</v>
      </c>
      <c r="H59" s="15">
        <v>13502.33</v>
      </c>
      <c r="I59" s="16"/>
      <c r="J59" s="16"/>
      <c r="K59" s="13"/>
      <c r="L59" s="13" t="s">
        <v>22</v>
      </c>
      <c r="M59" s="12" t="s">
        <v>205</v>
      </c>
    </row>
    <row r="60" spans="1:14" s="5" customFormat="1" ht="37.5" customHeight="1" x14ac:dyDescent="0.25">
      <c r="A60" s="21" t="s">
        <v>96</v>
      </c>
      <c r="B60" s="12" t="s">
        <v>113</v>
      </c>
      <c r="C60" s="12" t="s">
        <v>114</v>
      </c>
      <c r="D60" s="13" t="s">
        <v>20</v>
      </c>
      <c r="E60" s="13" t="s">
        <v>24</v>
      </c>
      <c r="F60" s="25">
        <v>1</v>
      </c>
      <c r="G60" s="15">
        <v>32853.33</v>
      </c>
      <c r="H60" s="15">
        <v>32853.33</v>
      </c>
      <c r="I60" s="16"/>
      <c r="J60" s="16"/>
      <c r="K60" s="13"/>
      <c r="L60" s="13" t="s">
        <v>22</v>
      </c>
      <c r="M60" s="12" t="s">
        <v>205</v>
      </c>
    </row>
    <row r="61" spans="1:14" s="5" customFormat="1" ht="37.5" customHeight="1" x14ac:dyDescent="0.25">
      <c r="A61" s="21" t="s">
        <v>96</v>
      </c>
      <c r="B61" s="12" t="s">
        <v>115</v>
      </c>
      <c r="C61" s="12" t="s">
        <v>116</v>
      </c>
      <c r="D61" s="13" t="s">
        <v>20</v>
      </c>
      <c r="E61" s="13" t="s">
        <v>24</v>
      </c>
      <c r="F61" s="25">
        <v>1</v>
      </c>
      <c r="G61" s="15">
        <v>4164</v>
      </c>
      <c r="H61" s="15">
        <v>4164</v>
      </c>
      <c r="I61" s="16"/>
      <c r="J61" s="16"/>
      <c r="K61" s="13"/>
      <c r="L61" s="13" t="s">
        <v>22</v>
      </c>
      <c r="M61" s="12" t="s">
        <v>205</v>
      </c>
    </row>
    <row r="62" spans="1:14" s="5" customFormat="1" ht="37.5" customHeight="1" x14ac:dyDescent="0.25">
      <c r="A62" s="21" t="s">
        <v>96</v>
      </c>
      <c r="B62" s="12" t="s">
        <v>117</v>
      </c>
      <c r="C62" s="12" t="s">
        <v>118</v>
      </c>
      <c r="D62" s="13" t="s">
        <v>20</v>
      </c>
      <c r="E62" s="13" t="s">
        <v>24</v>
      </c>
      <c r="F62" s="25">
        <v>1</v>
      </c>
      <c r="G62" s="15">
        <v>186896.67</v>
      </c>
      <c r="H62" s="15">
        <v>186896.67</v>
      </c>
      <c r="I62" s="16"/>
      <c r="J62" s="16"/>
      <c r="K62" s="13"/>
      <c r="L62" s="13" t="s">
        <v>22</v>
      </c>
      <c r="M62" s="12" t="s">
        <v>205</v>
      </c>
    </row>
    <row r="63" spans="1:14" s="5" customFormat="1" ht="31.5" x14ac:dyDescent="0.25">
      <c r="A63" s="21" t="s">
        <v>127</v>
      </c>
      <c r="B63" s="12" t="s">
        <v>181</v>
      </c>
      <c r="C63" s="12" t="s">
        <v>182</v>
      </c>
      <c r="D63" s="13" t="s">
        <v>20</v>
      </c>
      <c r="E63" s="13" t="s">
        <v>26</v>
      </c>
      <c r="F63" s="25">
        <v>1</v>
      </c>
      <c r="G63" s="15">
        <v>250000</v>
      </c>
      <c r="H63" s="15">
        <f t="shared" ref="H63" si="5">F63*G63</f>
        <v>250000</v>
      </c>
      <c r="I63" s="16"/>
      <c r="J63" s="16"/>
      <c r="K63" s="13"/>
      <c r="L63" s="13" t="s">
        <v>22</v>
      </c>
      <c r="M63" s="13" t="s">
        <v>21</v>
      </c>
      <c r="N63" s="29"/>
    </row>
    <row r="64" spans="1:14" s="5" customFormat="1" ht="31.5" x14ac:dyDescent="0.25">
      <c r="A64" s="19" t="s">
        <v>127</v>
      </c>
      <c r="B64" s="12" t="s">
        <v>128</v>
      </c>
      <c r="C64" s="12" t="s">
        <v>129</v>
      </c>
      <c r="D64" s="13" t="s">
        <v>20</v>
      </c>
      <c r="E64" s="13" t="s">
        <v>26</v>
      </c>
      <c r="F64" s="36">
        <v>1</v>
      </c>
      <c r="G64" s="15">
        <v>950000</v>
      </c>
      <c r="H64" s="15">
        <f t="shared" ref="H64:H75" si="6">F64*G64</f>
        <v>950000</v>
      </c>
      <c r="I64" s="19"/>
      <c r="J64" s="19"/>
      <c r="K64" s="19"/>
      <c r="L64" s="13" t="s">
        <v>22</v>
      </c>
      <c r="M64" s="13" t="s">
        <v>21</v>
      </c>
    </row>
    <row r="65" spans="1:14" s="5" customFormat="1" ht="56.25" customHeight="1" x14ac:dyDescent="0.25">
      <c r="A65" s="19" t="s">
        <v>127</v>
      </c>
      <c r="B65" s="12" t="s">
        <v>195</v>
      </c>
      <c r="C65" s="12" t="s">
        <v>196</v>
      </c>
      <c r="D65" s="33" t="s">
        <v>20</v>
      </c>
      <c r="E65" s="33" t="s">
        <v>54</v>
      </c>
      <c r="F65" s="36">
        <v>1</v>
      </c>
      <c r="G65" s="15">
        <v>930000</v>
      </c>
      <c r="H65" s="15">
        <f t="shared" si="6"/>
        <v>930000</v>
      </c>
      <c r="I65" s="19"/>
      <c r="J65" s="19"/>
      <c r="K65" s="19"/>
      <c r="L65" s="19" t="s">
        <v>22</v>
      </c>
      <c r="M65" s="13" t="s">
        <v>21</v>
      </c>
      <c r="N65" s="29"/>
    </row>
    <row r="66" spans="1:14" s="5" customFormat="1" ht="31.5" x14ac:dyDescent="0.25">
      <c r="A66" s="30" t="s">
        <v>127</v>
      </c>
      <c r="B66" s="31" t="s">
        <v>185</v>
      </c>
      <c r="C66" s="31" t="s">
        <v>188</v>
      </c>
      <c r="D66" s="31" t="s">
        <v>27</v>
      </c>
      <c r="E66" s="31" t="s">
        <v>24</v>
      </c>
      <c r="F66" s="37">
        <v>2</v>
      </c>
      <c r="G66" s="15">
        <v>87500</v>
      </c>
      <c r="H66" s="15">
        <f>F66*G66</f>
        <v>175000</v>
      </c>
      <c r="I66" s="30"/>
      <c r="J66" s="30"/>
      <c r="K66" s="30"/>
      <c r="L66" s="13" t="s">
        <v>22</v>
      </c>
      <c r="M66" s="12" t="s">
        <v>205</v>
      </c>
    </row>
    <row r="67" spans="1:14" s="5" customFormat="1" ht="31.5" x14ac:dyDescent="0.25">
      <c r="A67" s="30" t="s">
        <v>127</v>
      </c>
      <c r="B67" s="31" t="s">
        <v>186</v>
      </c>
      <c r="C67" s="31" t="s">
        <v>189</v>
      </c>
      <c r="D67" s="31" t="s">
        <v>27</v>
      </c>
      <c r="E67" s="31" t="s">
        <v>24</v>
      </c>
      <c r="F67" s="37">
        <v>3</v>
      </c>
      <c r="G67" s="15">
        <v>97500</v>
      </c>
      <c r="H67" s="15">
        <f>F67*G67</f>
        <v>292500</v>
      </c>
      <c r="I67" s="30"/>
      <c r="J67" s="30"/>
      <c r="K67" s="30"/>
      <c r="L67" s="13" t="s">
        <v>22</v>
      </c>
      <c r="M67" s="32" t="s">
        <v>157</v>
      </c>
    </row>
    <row r="68" spans="1:14" s="5" customFormat="1" ht="31.5" x14ac:dyDescent="0.25">
      <c r="A68" s="30" t="s">
        <v>127</v>
      </c>
      <c r="B68" s="31" t="s">
        <v>187</v>
      </c>
      <c r="C68" s="31" t="s">
        <v>190</v>
      </c>
      <c r="D68" s="31" t="s">
        <v>27</v>
      </c>
      <c r="E68" s="31" t="s">
        <v>24</v>
      </c>
      <c r="F68" s="37">
        <v>5</v>
      </c>
      <c r="G68" s="15">
        <v>117500</v>
      </c>
      <c r="H68" s="15">
        <f>F68*G68</f>
        <v>587500</v>
      </c>
      <c r="I68" s="30"/>
      <c r="J68" s="30"/>
      <c r="K68" s="30"/>
      <c r="L68" s="13" t="s">
        <v>22</v>
      </c>
      <c r="M68" s="32" t="s">
        <v>157</v>
      </c>
    </row>
    <row r="69" spans="1:14" s="5" customFormat="1" ht="31.5" x14ac:dyDescent="0.25">
      <c r="A69" s="19" t="s">
        <v>127</v>
      </c>
      <c r="B69" s="12" t="s">
        <v>130</v>
      </c>
      <c r="C69" s="12" t="s">
        <v>131</v>
      </c>
      <c r="D69" s="13" t="s">
        <v>20</v>
      </c>
      <c r="E69" s="13" t="s">
        <v>60</v>
      </c>
      <c r="F69" s="36">
        <v>1580</v>
      </c>
      <c r="G69" s="15">
        <v>155.65</v>
      </c>
      <c r="H69" s="15">
        <f t="shared" si="6"/>
        <v>245927</v>
      </c>
      <c r="I69" s="19"/>
      <c r="J69" s="19"/>
      <c r="K69" s="19"/>
      <c r="L69" s="13" t="s">
        <v>191</v>
      </c>
      <c r="M69" s="13" t="s">
        <v>157</v>
      </c>
    </row>
    <row r="70" spans="1:14" s="5" customFormat="1" ht="31.5" x14ac:dyDescent="0.25">
      <c r="A70" s="19" t="s">
        <v>127</v>
      </c>
      <c r="B70" s="12" t="s">
        <v>130</v>
      </c>
      <c r="C70" s="12" t="s">
        <v>131</v>
      </c>
      <c r="D70" s="13" t="s">
        <v>20</v>
      </c>
      <c r="E70" s="13" t="s">
        <v>60</v>
      </c>
      <c r="F70" s="36">
        <v>1580</v>
      </c>
      <c r="G70" s="15">
        <v>155.65</v>
      </c>
      <c r="H70" s="15">
        <f t="shared" si="6"/>
        <v>245927</v>
      </c>
      <c r="I70" s="19"/>
      <c r="J70" s="19"/>
      <c r="K70" s="19"/>
      <c r="L70" s="13" t="s">
        <v>22</v>
      </c>
      <c r="M70" s="13" t="s">
        <v>157</v>
      </c>
    </row>
    <row r="71" spans="1:14" s="5" customFormat="1" ht="31.5" x14ac:dyDescent="0.25">
      <c r="A71" s="19" t="s">
        <v>127</v>
      </c>
      <c r="B71" s="12" t="s">
        <v>132</v>
      </c>
      <c r="C71" s="12" t="s">
        <v>133</v>
      </c>
      <c r="D71" s="12" t="s">
        <v>20</v>
      </c>
      <c r="E71" s="12" t="s">
        <v>26</v>
      </c>
      <c r="F71" s="36">
        <v>1</v>
      </c>
      <c r="G71" s="15">
        <v>868266.68</v>
      </c>
      <c r="H71" s="15">
        <f t="shared" si="6"/>
        <v>868266.68</v>
      </c>
      <c r="I71" s="19"/>
      <c r="J71" s="19"/>
      <c r="K71" s="19"/>
      <c r="L71" s="13" t="s">
        <v>22</v>
      </c>
      <c r="M71" s="12" t="s">
        <v>157</v>
      </c>
    </row>
    <row r="72" spans="1:14" s="5" customFormat="1" ht="31.5" x14ac:dyDescent="0.25">
      <c r="A72" s="19" t="s">
        <v>134</v>
      </c>
      <c r="B72" s="12" t="s">
        <v>135</v>
      </c>
      <c r="C72" s="12" t="s">
        <v>136</v>
      </c>
      <c r="D72" s="13" t="s">
        <v>20</v>
      </c>
      <c r="E72" s="13" t="s">
        <v>24</v>
      </c>
      <c r="F72" s="25">
        <v>12</v>
      </c>
      <c r="G72" s="15">
        <v>63466.66</v>
      </c>
      <c r="H72" s="15">
        <f t="shared" si="6"/>
        <v>761599.92</v>
      </c>
      <c r="I72" s="19"/>
      <c r="J72" s="19"/>
      <c r="K72" s="19"/>
      <c r="L72" s="13" t="s">
        <v>22</v>
      </c>
      <c r="M72" s="13" t="s">
        <v>21</v>
      </c>
    </row>
    <row r="73" spans="1:14" s="5" customFormat="1" ht="31.5" x14ac:dyDescent="0.25">
      <c r="A73" s="30" t="s">
        <v>134</v>
      </c>
      <c r="B73" s="31" t="s">
        <v>185</v>
      </c>
      <c r="C73" s="31" t="s">
        <v>188</v>
      </c>
      <c r="D73" s="31" t="s">
        <v>27</v>
      </c>
      <c r="E73" s="31" t="s">
        <v>24</v>
      </c>
      <c r="F73" s="37">
        <v>3</v>
      </c>
      <c r="G73" s="15">
        <v>87500</v>
      </c>
      <c r="H73" s="15">
        <f t="shared" si="6"/>
        <v>262500</v>
      </c>
      <c r="I73" s="30"/>
      <c r="J73" s="30"/>
      <c r="K73" s="30"/>
      <c r="L73" s="13" t="s">
        <v>22</v>
      </c>
      <c r="M73" s="13" t="s">
        <v>21</v>
      </c>
    </row>
    <row r="74" spans="1:14" s="5" customFormat="1" ht="31.5" x14ac:dyDescent="0.25">
      <c r="A74" s="30" t="s">
        <v>134</v>
      </c>
      <c r="B74" s="31" t="s">
        <v>186</v>
      </c>
      <c r="C74" s="31" t="s">
        <v>189</v>
      </c>
      <c r="D74" s="31" t="s">
        <v>27</v>
      </c>
      <c r="E74" s="31" t="s">
        <v>24</v>
      </c>
      <c r="F74" s="37">
        <v>3</v>
      </c>
      <c r="G74" s="15">
        <v>97500</v>
      </c>
      <c r="H74" s="15">
        <f t="shared" si="6"/>
        <v>292500</v>
      </c>
      <c r="I74" s="30"/>
      <c r="J74" s="30"/>
      <c r="K74" s="30"/>
      <c r="L74" s="13" t="s">
        <v>22</v>
      </c>
      <c r="M74" s="13" t="s">
        <v>21</v>
      </c>
    </row>
    <row r="75" spans="1:14" s="5" customFormat="1" ht="31.5" x14ac:dyDescent="0.25">
      <c r="A75" s="30" t="s">
        <v>134</v>
      </c>
      <c r="B75" s="31" t="s">
        <v>187</v>
      </c>
      <c r="C75" s="31" t="s">
        <v>190</v>
      </c>
      <c r="D75" s="31" t="s">
        <v>27</v>
      </c>
      <c r="E75" s="31" t="s">
        <v>24</v>
      </c>
      <c r="F75" s="37">
        <v>5</v>
      </c>
      <c r="G75" s="15">
        <v>117500</v>
      </c>
      <c r="H75" s="15">
        <f t="shared" si="6"/>
        <v>587500</v>
      </c>
      <c r="I75" s="30"/>
      <c r="J75" s="30"/>
      <c r="K75" s="30"/>
      <c r="L75" s="13" t="s">
        <v>22</v>
      </c>
      <c r="M75" s="13" t="s">
        <v>21</v>
      </c>
    </row>
    <row r="76" spans="1:14" s="5" customFormat="1" ht="48.75" customHeight="1" x14ac:dyDescent="0.25">
      <c r="A76" s="22" t="s">
        <v>119</v>
      </c>
      <c r="B76" s="12" t="s">
        <v>150</v>
      </c>
      <c r="C76" s="12" t="s">
        <v>150</v>
      </c>
      <c r="D76" s="13" t="s">
        <v>20</v>
      </c>
      <c r="E76" s="13" t="s">
        <v>26</v>
      </c>
      <c r="F76" s="36">
        <v>1</v>
      </c>
      <c r="G76" s="15">
        <v>32000</v>
      </c>
      <c r="H76" s="15">
        <v>32000</v>
      </c>
      <c r="I76" s="28"/>
      <c r="J76" s="28"/>
      <c r="K76" s="28"/>
      <c r="L76" s="13" t="s">
        <v>22</v>
      </c>
      <c r="M76" s="13" t="s">
        <v>21</v>
      </c>
    </row>
    <row r="77" spans="1:14" s="5" customFormat="1" ht="48.75" customHeight="1" x14ac:dyDescent="0.25">
      <c r="A77" s="23" t="s">
        <v>119</v>
      </c>
      <c r="B77" s="12" t="s">
        <v>184</v>
      </c>
      <c r="C77" s="12" t="s">
        <v>120</v>
      </c>
      <c r="D77" s="12" t="s">
        <v>20</v>
      </c>
      <c r="E77" s="12" t="s">
        <v>26</v>
      </c>
      <c r="F77" s="36">
        <v>1</v>
      </c>
      <c r="G77" s="15">
        <v>150000</v>
      </c>
      <c r="H77" s="15">
        <v>150000</v>
      </c>
      <c r="I77" s="28"/>
      <c r="J77" s="28"/>
      <c r="K77" s="28"/>
      <c r="L77" s="12" t="s">
        <v>22</v>
      </c>
      <c r="M77" s="13" t="s">
        <v>21</v>
      </c>
    </row>
    <row r="78" spans="1:14" s="5" customFormat="1" ht="48.75" customHeight="1" x14ac:dyDescent="0.25">
      <c r="A78" s="23" t="s">
        <v>119</v>
      </c>
      <c r="B78" s="12" t="s">
        <v>121</v>
      </c>
      <c r="C78" s="12" t="s">
        <v>122</v>
      </c>
      <c r="D78" s="12" t="s">
        <v>20</v>
      </c>
      <c r="E78" s="12" t="s">
        <v>26</v>
      </c>
      <c r="F78" s="36">
        <v>1</v>
      </c>
      <c r="G78" s="15">
        <v>41328</v>
      </c>
      <c r="H78" s="15">
        <v>41328</v>
      </c>
      <c r="I78" s="28"/>
      <c r="J78" s="28"/>
      <c r="K78" s="28"/>
      <c r="L78" s="12" t="s">
        <v>22</v>
      </c>
      <c r="M78" s="12" t="s">
        <v>205</v>
      </c>
    </row>
    <row r="79" spans="1:14" s="5" customFormat="1" ht="48.75" customHeight="1" x14ac:dyDescent="0.25">
      <c r="A79" s="22" t="s">
        <v>119</v>
      </c>
      <c r="B79" s="12" t="s">
        <v>183</v>
      </c>
      <c r="C79" s="12" t="s">
        <v>192</v>
      </c>
      <c r="D79" s="13" t="s">
        <v>20</v>
      </c>
      <c r="E79" s="13" t="s">
        <v>24</v>
      </c>
      <c r="F79" s="36">
        <v>1</v>
      </c>
      <c r="G79" s="15">
        <v>18600</v>
      </c>
      <c r="H79" s="15">
        <v>18600</v>
      </c>
      <c r="I79" s="28"/>
      <c r="J79" s="28"/>
      <c r="K79" s="28"/>
      <c r="L79" s="13" t="s">
        <v>22</v>
      </c>
      <c r="M79" s="13" t="s">
        <v>21</v>
      </c>
    </row>
    <row r="80" spans="1:14" s="5" customFormat="1" ht="48.75" customHeight="1" x14ac:dyDescent="0.25">
      <c r="A80" s="22" t="s">
        <v>119</v>
      </c>
      <c r="B80" s="12" t="s">
        <v>123</v>
      </c>
      <c r="C80" s="12" t="s">
        <v>124</v>
      </c>
      <c r="D80" s="13" t="s">
        <v>20</v>
      </c>
      <c r="E80" s="13" t="s">
        <v>24</v>
      </c>
      <c r="F80" s="36">
        <v>6</v>
      </c>
      <c r="G80" s="15">
        <v>2232.14</v>
      </c>
      <c r="H80" s="15">
        <v>13392.84</v>
      </c>
      <c r="I80" s="28"/>
      <c r="J80" s="28"/>
      <c r="K80" s="28"/>
      <c r="L80" s="13" t="s">
        <v>22</v>
      </c>
      <c r="M80" s="13" t="s">
        <v>21</v>
      </c>
    </row>
    <row r="81" spans="1:16" s="5" customFormat="1" ht="48.75" customHeight="1" x14ac:dyDescent="0.25">
      <c r="A81" s="22" t="s">
        <v>119</v>
      </c>
      <c r="B81" s="12" t="s">
        <v>125</v>
      </c>
      <c r="C81" s="12" t="s">
        <v>126</v>
      </c>
      <c r="D81" s="13" t="s">
        <v>20</v>
      </c>
      <c r="E81" s="13" t="s">
        <v>25</v>
      </c>
      <c r="F81" s="36">
        <v>1</v>
      </c>
      <c r="G81" s="15">
        <v>556875</v>
      </c>
      <c r="H81" s="15">
        <v>556875</v>
      </c>
      <c r="I81" s="28"/>
      <c r="J81" s="28"/>
      <c r="K81" s="28"/>
      <c r="L81" s="13" t="s">
        <v>22</v>
      </c>
      <c r="M81" s="13" t="s">
        <v>21</v>
      </c>
    </row>
    <row r="82" spans="1:16" s="5" customFormat="1" ht="48.75" customHeight="1" x14ac:dyDescent="0.25">
      <c r="A82" s="22" t="s">
        <v>119</v>
      </c>
      <c r="B82" s="12" t="s">
        <v>158</v>
      </c>
      <c r="C82" s="12" t="s">
        <v>159</v>
      </c>
      <c r="D82" s="13" t="s">
        <v>20</v>
      </c>
      <c r="E82" s="13" t="s">
        <v>24</v>
      </c>
      <c r="F82" s="36">
        <v>1</v>
      </c>
      <c r="G82" s="15">
        <v>5500</v>
      </c>
      <c r="H82" s="15">
        <v>5500</v>
      </c>
      <c r="I82" s="23"/>
      <c r="J82" s="24"/>
      <c r="K82" s="24"/>
      <c r="L82" s="13" t="s">
        <v>22</v>
      </c>
      <c r="M82" s="13" t="s">
        <v>21</v>
      </c>
    </row>
    <row r="83" spans="1:16" s="5" customFormat="1" ht="48.75" customHeight="1" x14ac:dyDescent="0.25">
      <c r="A83" s="22" t="s">
        <v>41</v>
      </c>
      <c r="B83" s="12" t="s">
        <v>193</v>
      </c>
      <c r="C83" s="12" t="s">
        <v>194</v>
      </c>
      <c r="D83" s="13" t="s">
        <v>20</v>
      </c>
      <c r="E83" s="13" t="s">
        <v>26</v>
      </c>
      <c r="F83" s="36">
        <v>1</v>
      </c>
      <c r="G83" s="15">
        <v>100000</v>
      </c>
      <c r="H83" s="15">
        <v>100000</v>
      </c>
      <c r="I83" s="23"/>
      <c r="J83" s="24"/>
      <c r="K83" s="24"/>
      <c r="L83" s="13" t="s">
        <v>22</v>
      </c>
      <c r="M83" s="13" t="s">
        <v>21</v>
      </c>
    </row>
    <row r="84" spans="1:16" s="6" customFormat="1" ht="48.75" customHeight="1" x14ac:dyDescent="0.2">
      <c r="A84" s="12" t="s">
        <v>41</v>
      </c>
      <c r="B84" s="12" t="s">
        <v>42</v>
      </c>
      <c r="C84" s="12" t="s">
        <v>43</v>
      </c>
      <c r="D84" s="13" t="s">
        <v>20</v>
      </c>
      <c r="E84" s="13" t="s">
        <v>24</v>
      </c>
      <c r="F84" s="14">
        <v>60</v>
      </c>
      <c r="G84" s="15">
        <v>950</v>
      </c>
      <c r="H84" s="15">
        <f>SUM(F84*G84)</f>
        <v>57000</v>
      </c>
      <c r="I84" s="16"/>
      <c r="J84" s="16"/>
      <c r="K84" s="13"/>
      <c r="L84" s="13" t="s">
        <v>22</v>
      </c>
      <c r="M84" s="12" t="s">
        <v>205</v>
      </c>
      <c r="N84" s="7"/>
      <c r="O84" s="7"/>
      <c r="P84" s="7"/>
    </row>
    <row r="85" spans="1:16" s="9" customFormat="1" ht="48.75" customHeight="1" x14ac:dyDescent="0.3">
      <c r="A85" s="12" t="s">
        <v>41</v>
      </c>
      <c r="B85" s="12" t="s">
        <v>44</v>
      </c>
      <c r="C85" s="12" t="s">
        <v>45</v>
      </c>
      <c r="D85" s="13" t="s">
        <v>20</v>
      </c>
      <c r="E85" s="13" t="s">
        <v>24</v>
      </c>
      <c r="F85" s="14">
        <v>60</v>
      </c>
      <c r="G85" s="15">
        <v>1390</v>
      </c>
      <c r="H85" s="15">
        <f t="shared" ref="H85:H90" si="7">SUM(F85*G85)</f>
        <v>83400</v>
      </c>
      <c r="I85" s="16"/>
      <c r="J85" s="16"/>
      <c r="K85" s="13"/>
      <c r="L85" s="13" t="s">
        <v>22</v>
      </c>
      <c r="M85" s="12" t="s">
        <v>205</v>
      </c>
      <c r="N85" s="10"/>
      <c r="O85" s="10"/>
      <c r="P85" s="10"/>
    </row>
    <row r="86" spans="1:16" s="9" customFormat="1" ht="48.75" customHeight="1" x14ac:dyDescent="0.3">
      <c r="A86" s="12" t="s">
        <v>41</v>
      </c>
      <c r="B86" s="12" t="s">
        <v>46</v>
      </c>
      <c r="C86" s="12" t="s">
        <v>47</v>
      </c>
      <c r="D86" s="13" t="s">
        <v>20</v>
      </c>
      <c r="E86" s="13" t="s">
        <v>24</v>
      </c>
      <c r="F86" s="14">
        <v>13</v>
      </c>
      <c r="G86" s="15">
        <v>3300</v>
      </c>
      <c r="H86" s="15">
        <f t="shared" si="7"/>
        <v>42900</v>
      </c>
      <c r="I86" s="16"/>
      <c r="J86" s="16"/>
      <c r="K86" s="13"/>
      <c r="L86" s="13" t="s">
        <v>22</v>
      </c>
      <c r="M86" s="12" t="s">
        <v>205</v>
      </c>
      <c r="N86" s="10"/>
      <c r="O86" s="10"/>
      <c r="P86" s="10"/>
    </row>
    <row r="87" spans="1:16" s="9" customFormat="1" ht="48.75" customHeight="1" x14ac:dyDescent="0.3">
      <c r="A87" s="12" t="s">
        <v>41</v>
      </c>
      <c r="B87" s="12" t="s">
        <v>48</v>
      </c>
      <c r="C87" s="12" t="s">
        <v>49</v>
      </c>
      <c r="D87" s="13" t="s">
        <v>20</v>
      </c>
      <c r="E87" s="13" t="s">
        <v>24</v>
      </c>
      <c r="F87" s="14">
        <v>304</v>
      </c>
      <c r="G87" s="15">
        <v>1450</v>
      </c>
      <c r="H87" s="15">
        <f t="shared" si="7"/>
        <v>440800</v>
      </c>
      <c r="I87" s="16"/>
      <c r="J87" s="16"/>
      <c r="K87" s="13"/>
      <c r="L87" s="13" t="s">
        <v>22</v>
      </c>
      <c r="M87" s="12" t="s">
        <v>205</v>
      </c>
      <c r="N87" s="10"/>
      <c r="O87" s="10"/>
      <c r="P87" s="10"/>
    </row>
    <row r="88" spans="1:16" s="9" customFormat="1" ht="48.75" customHeight="1" x14ac:dyDescent="0.3">
      <c r="A88" s="12" t="s">
        <v>41</v>
      </c>
      <c r="B88" s="12" t="s">
        <v>198</v>
      </c>
      <c r="C88" s="12" t="s">
        <v>197</v>
      </c>
      <c r="D88" s="13" t="s">
        <v>20</v>
      </c>
      <c r="E88" s="13" t="s">
        <v>24</v>
      </c>
      <c r="F88" s="14">
        <v>2</v>
      </c>
      <c r="G88" s="15">
        <v>265000</v>
      </c>
      <c r="H88" s="15">
        <f t="shared" si="7"/>
        <v>530000</v>
      </c>
      <c r="I88" s="16"/>
      <c r="J88" s="16"/>
      <c r="K88" s="13"/>
      <c r="L88" s="13" t="s">
        <v>22</v>
      </c>
      <c r="M88" s="13" t="s">
        <v>21</v>
      </c>
    </row>
    <row r="89" spans="1:16" s="8" customFormat="1" ht="48.75" customHeight="1" x14ac:dyDescent="0.25">
      <c r="A89" s="12" t="s">
        <v>41</v>
      </c>
      <c r="B89" s="12" t="s">
        <v>50</v>
      </c>
      <c r="C89" s="12" t="s">
        <v>51</v>
      </c>
      <c r="D89" s="13" t="s">
        <v>20</v>
      </c>
      <c r="E89" s="13" t="s">
        <v>24</v>
      </c>
      <c r="F89" s="14">
        <v>19</v>
      </c>
      <c r="G89" s="15">
        <v>46500</v>
      </c>
      <c r="H89" s="15">
        <f t="shared" si="7"/>
        <v>883500</v>
      </c>
      <c r="I89" s="16"/>
      <c r="J89" s="16"/>
      <c r="K89" s="13"/>
      <c r="L89" s="13" t="s">
        <v>22</v>
      </c>
      <c r="M89" s="13" t="s">
        <v>21</v>
      </c>
    </row>
    <row r="90" spans="1:16" ht="48.75" customHeight="1" x14ac:dyDescent="0.25">
      <c r="A90" s="12" t="s">
        <v>41</v>
      </c>
      <c r="B90" s="12" t="s">
        <v>52</v>
      </c>
      <c r="C90" s="12" t="s">
        <v>53</v>
      </c>
      <c r="D90" s="13" t="s">
        <v>20</v>
      </c>
      <c r="E90" s="13" t="s">
        <v>24</v>
      </c>
      <c r="F90" s="14">
        <v>40</v>
      </c>
      <c r="G90" s="15">
        <v>21500</v>
      </c>
      <c r="H90" s="15">
        <f t="shared" si="7"/>
        <v>860000</v>
      </c>
      <c r="I90" s="16"/>
      <c r="J90" s="16"/>
      <c r="K90" s="13"/>
      <c r="L90" s="13" t="s">
        <v>22</v>
      </c>
      <c r="M90" s="13" t="s">
        <v>21</v>
      </c>
    </row>
  </sheetData>
  <mergeCells count="4">
    <mergeCell ref="A1:M1"/>
    <mergeCell ref="A2:M2"/>
    <mergeCell ref="A4:M4"/>
    <mergeCell ref="N24:S24"/>
  </mergeCells>
  <pageMargins left="0.36" right="0.16" top="0.59" bottom="0.3" header="0.54" footer="0.26"/>
  <pageSetup paperSize="9" scale="44" fitToHeight="0" orientation="landscape" r:id="rId1"/>
  <rowBreaks count="4" manualBreakCount="4">
    <brk id="28" max="12" man="1"/>
    <brk id="60" max="12" man="1"/>
    <brk id="87" max="13" man="1"/>
    <brk id="90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Наркес Давлетбаева</dc:creator>
  <cp:lastModifiedBy>Аман Евставлетов</cp:lastModifiedBy>
  <cp:lastPrinted>2019-10-15T11:19:01Z</cp:lastPrinted>
  <dcterms:created xsi:type="dcterms:W3CDTF">2019-10-02T10:46:25Z</dcterms:created>
  <dcterms:modified xsi:type="dcterms:W3CDTF">2019-10-16T10:46:17Z</dcterms:modified>
</cp:coreProperties>
</file>