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40" windowWidth="27795" windowHeight="11565"/>
  </bookViews>
  <sheets>
    <sheet name="Лист2" sheetId="1" r:id="rId1"/>
  </sheets>
  <definedNames>
    <definedName name="_xlnm._FilterDatabase" localSheetId="0" hidden="1">Лист2!$A$8:$M$45</definedName>
    <definedName name="_xlnm.Print_Area" localSheetId="0">Лист2!$A$1:$M$52</definedName>
  </definedNames>
  <calcPr calcId="145621"/>
</workbook>
</file>

<file path=xl/calcChain.xml><?xml version="1.0" encoding="utf-8"?>
<calcChain xmlns="http://schemas.openxmlformats.org/spreadsheetml/2006/main">
  <c r="H38" i="1" l="1"/>
  <c r="H31" i="1"/>
  <c r="H30" i="1"/>
  <c r="H29" i="1"/>
  <c r="H28" i="1"/>
  <c r="G18" i="1"/>
  <c r="G9" i="1"/>
  <c r="H9" i="1" s="1"/>
</calcChain>
</file>

<file path=xl/sharedStrings.xml><?xml version="1.0" encoding="utf-8"?>
<sst xmlns="http://schemas.openxmlformats.org/spreadsheetml/2006/main" count="276" uniqueCount="120">
  <si>
    <t>Примечание</t>
  </si>
  <si>
    <t>Планируемый срок осуществления закупок (квартал)</t>
  </si>
  <si>
    <t>Прогнозная сумма на третий год трехлетнего периода (тенге) без учета НДС</t>
  </si>
  <si>
    <t>Прогнозная сумма на второй год трехлетнего периода (тенге) без учета НДС</t>
  </si>
  <si>
    <t>Утвержденная сумма на первый год трехлетнего периода (тенге) без учета НДС</t>
  </si>
  <si>
    <t>Общая сумма, утвержденная  для закупки (тенге) без учета НДС</t>
  </si>
  <si>
    <t>Цена за единицу (тенге) без учета НДС</t>
  </si>
  <si>
    <t>Количество, объем</t>
  </si>
  <si>
    <t>Единица измерения</t>
  </si>
  <si>
    <t>Способ закупок</t>
  </si>
  <si>
    <t>Наименование закупаемых товаров, работ, услуг на русском языке</t>
  </si>
  <si>
    <t>Наименование закупаемых товаров, работ, услуг на государственном языке</t>
  </si>
  <si>
    <t>Наименование заказчика (организатора закупок)</t>
  </si>
  <si>
    <t>«УТВЕРЖДАЮ» 
Заместитель Председателя 
Национального Банка Республики Казахстан</t>
  </si>
  <si>
    <t>_________________________ Галиева Д.Т.</t>
  </si>
  <si>
    <t>Алматинский областной филиал</t>
  </si>
  <si>
    <t>Запрос ценовых предложений</t>
  </si>
  <si>
    <t>Работа</t>
  </si>
  <si>
    <t>II квартал</t>
  </si>
  <si>
    <t>Департамент развития человеческого капитала</t>
  </si>
  <si>
    <t>Персоналды дамыту саласында білім беру қызметтері</t>
  </si>
  <si>
    <t>Услуги образовательные в сфере развития персонала</t>
  </si>
  <si>
    <t>Услуга</t>
  </si>
  <si>
    <t>I квартал</t>
  </si>
  <si>
    <t>Дополнительная закупка</t>
  </si>
  <si>
    <t>Тендер</t>
  </si>
  <si>
    <t>Прямое заключение договора</t>
  </si>
  <si>
    <t>Штука</t>
  </si>
  <si>
    <t>Кызылординский филиал</t>
  </si>
  <si>
    <t>ҚРҰБ ҚФ өрт, күзет және дабыл сигнал беру жүйелерімен жабдықтау жұмыстарын авторлық қадағалау</t>
  </si>
  <si>
    <t>Авторский надзор за работами по оснащению КФ НБРК системами пожарной, охранной и тревожной сигнализации</t>
  </si>
  <si>
    <t>ҚР Ұлттық Банкінің Қызылорда филиалын өрт, күзет және дабыл сигнал беру жүйелерімен жабдықтау</t>
  </si>
  <si>
    <t>Оснащение Кызылординского филиала НБРК системами пожарной, охранной и тревожной сигнализации</t>
  </si>
  <si>
    <t>ҚРҰБ СҚФ өрт, күзет және дабыл сигнал беру жүйелерімен жабдықтау бойынша жұмыстарға техникалық қадағалау</t>
  </si>
  <si>
    <t>Технический надзор за работами по оснащению КФ НБРК системами пожарной, охранной и тревожной сигнализации</t>
  </si>
  <si>
    <t>Павлодарский филиал</t>
  </si>
  <si>
    <t xml:space="preserve">Қойманың желдетпе мен жылу беру жүйелерін күрделі жөндеу </t>
  </si>
  <si>
    <t>Капитальный ремонт систем вентиляции и теплоснабжения хранилища</t>
  </si>
  <si>
    <t>Дабыл сигнализациясы  жүйесін жаңғырту</t>
  </si>
  <si>
    <t>Модернизация системы охранной сигнализации</t>
  </si>
  <si>
    <t>Северо-Казахстанский филиал</t>
  </si>
  <si>
    <t>Әкімшілік ғимараттың бас қасбеті жағынан қоршауды орнату</t>
  </si>
  <si>
    <t>Устройство ограждения со стороны главного фасада административного здания</t>
  </si>
  <si>
    <t>Филиал ғимараттарында өрт дабылын орнату</t>
  </si>
  <si>
    <t>Установка пожарной сигнализации в зданиях филиала</t>
  </si>
  <si>
    <t>Исключение</t>
  </si>
  <si>
    <t>Доставка груза</t>
  </si>
  <si>
    <t>Жүкті жеткізу</t>
  </si>
  <si>
    <t>Административное управление</t>
  </si>
  <si>
    <t>Комплект</t>
  </si>
  <si>
    <t>Комплект мебели для руководителя</t>
  </si>
  <si>
    <t>Басшыға  арналған  жиһаз жинағы</t>
  </si>
  <si>
    <t>Метр квадратный</t>
  </si>
  <si>
    <t>Жалюзи шелковые</t>
  </si>
  <si>
    <t>Жібек жалюзи</t>
  </si>
  <si>
    <t>III квартал</t>
  </si>
  <si>
    <t>Пачка</t>
  </si>
  <si>
    <t>Ежедневник</t>
  </si>
  <si>
    <t>Күнделік</t>
  </si>
  <si>
    <t>Бумага А4</t>
  </si>
  <si>
    <t xml:space="preserve">А4 қағазы </t>
  </si>
  <si>
    <t>Кондиционер (сплит-система)</t>
  </si>
  <si>
    <t>Кондиционер (сплит-жүйе)</t>
  </si>
  <si>
    <t>Карагандинский филиал</t>
  </si>
  <si>
    <t>Кабель желісін күрделі жөндеу</t>
  </si>
  <si>
    <t xml:space="preserve">Капитальный ремонт кабельной линии </t>
  </si>
  <si>
    <t>Филиал ғимараттарындағы өрт дабылын орнатуға техникалық қадағалау</t>
  </si>
  <si>
    <t>Технический надзор за установкой пожарной сигнализации в зданиях филиала</t>
  </si>
  <si>
    <t>Филиал ғимараттарындағы өрт дабылын орнатуға авторлық қадағалау</t>
  </si>
  <si>
    <t>Авторский надзор за установкой пожарной сигнализации в зданиях филиала</t>
  </si>
  <si>
    <t>Алматы облыстық филиалының әкімшілік ғимараты мен үй-жайларында жылыту және сумен қамтамасыз ету жүйелеріне күрделі жөндеу үшін жобалау-сметалық құжаттаманы әзірлеу</t>
  </si>
  <si>
    <t>Разработка проектно-сметной документации на капитальный ремонт системы отопления и водоснабжения в административном здании и помещениях Алматинского областного филиала</t>
  </si>
  <si>
    <t>Центр кассовых операций и хранения ценностей (филиал)</t>
  </si>
  <si>
    <t xml:space="preserve">Тоңазытқыш қондырғысы мен градирняға техниқалық қызмет көрсету </t>
  </si>
  <si>
    <t xml:space="preserve">Техническое обслуживание холодильной установки и градирни </t>
  </si>
  <si>
    <t>Бейнебықылау жүйесіне техникалық қызмет көрсету</t>
  </si>
  <si>
    <t>Техническое обслуживание системы видеонаблюдения</t>
  </si>
  <si>
    <t>Өрт сигнализациясының автоматты жүйесіне техникалық қызмет көрсету</t>
  </si>
  <si>
    <t>Техническое обслуживание автоматической системы пожарной сигнализации</t>
  </si>
  <si>
    <t>Белсенді газбен өрт сөндіру жүйесіне техникалық қызмет көрсету</t>
  </si>
  <si>
    <t>Техническое обслуживание систем активного газового пожаротушения</t>
  </si>
  <si>
    <t>Сканерлеу порталына (радиотолқынды)  техникалық қызмет көрсету</t>
  </si>
  <si>
    <t>Техническое обслуживание сканирующего портала (радиоволнового)</t>
  </si>
  <si>
    <t>Аккумуляторная батарея для источника бесперебойного питания с сопутствующимим услугами</t>
  </si>
  <si>
    <t xml:space="preserve">Қосалқы қызметі бар үздіксіз қуаттандыру көзіне арналған аккумулятор батареясы </t>
  </si>
  <si>
    <t>АИ-95 жанармайы</t>
  </si>
  <si>
    <t>Бензин АИ-95</t>
  </si>
  <si>
    <t>Литр</t>
  </si>
  <si>
    <t>Жамбылский филиал</t>
  </si>
  <si>
    <t>Сіңіргіш сүзгі</t>
  </si>
  <si>
    <t>Фильтр поглотитель</t>
  </si>
  <si>
    <t>Услуги по доступу к Интернету (не менее 200 мб/с, г. Алматы, мкр. "Коктем-3", д.21)</t>
  </si>
  <si>
    <t>Услуги по доступу к Интернету (не менее 200 мб/с, г. Алматы, пр. Ташкентская 511)</t>
  </si>
  <si>
    <t>Телефон байланысы</t>
  </si>
  <si>
    <t>Телефонная связь</t>
  </si>
  <si>
    <t>Ұялы байланыс</t>
  </si>
  <si>
    <t>Сотовая связь</t>
  </si>
  <si>
    <t>Қорғалған деректерді тасымалдау жүйесі</t>
  </si>
  <si>
    <t>Транспортная система защищенной информации</t>
  </si>
  <si>
    <t>STATA SE қосымша  лицензиясы</t>
  </si>
  <si>
    <t xml:space="preserve">Дополнительная лицензия на ЛПО STATA SE </t>
  </si>
  <si>
    <t>Көкшетау деректер орталығына Oracle қосымша лицензиясы</t>
  </si>
  <si>
    <t>Дополнительная лицензия Oracle для ЦОД Кокшетау</t>
  </si>
  <si>
    <t>Интернет желісіне қосылу бойынша қызметтер (200 мб /с кем емес, Алматы, Ташкентская 511 даңғ.)</t>
  </si>
  <si>
    <t>ҚРҰБ қаржылық есептілігінің аудитін өткізу қызметі</t>
  </si>
  <si>
    <t xml:space="preserve">Услуга по проведению аудита финансовой отчетности НБРК </t>
  </si>
  <si>
    <t>Департамент бухгалтерского учета</t>
  </si>
  <si>
    <t>Түркістан қ. әкімшілік үйді салуға техника-экономикалық негіздеме әзірлеу</t>
  </si>
  <si>
    <t>Разработка технико-экономического обоснования на строительство административного здания в г. Туркестан</t>
  </si>
  <si>
    <t>Шетел тілдері саласында білім беру қызметтері</t>
  </si>
  <si>
    <t xml:space="preserve">Услуги образовательные в сфере иностранных языков </t>
  </si>
  <si>
    <t>Изменения и дополнения в План закупок товаров, работ, услуг Национального Банка Республики Казахстан на 2020 год</t>
  </si>
  <si>
    <t>Сиырдың балғын еті</t>
  </si>
  <si>
    <t>Говядина свежая</t>
  </si>
  <si>
    <t>Килограмм</t>
  </si>
  <si>
    <t>Департамент финансовых технологий</t>
  </si>
  <si>
    <t>Интернет желісіне қосылу бойынша қызметтер (200 мб /с кем емес, Алматы, «Көктем-3» ықшам ауданы, 21-үй, 21)</t>
  </si>
  <si>
    <t>Центральный филиал 
(г. Нур-Султан)</t>
  </si>
  <si>
    <t>"31".01.2020г.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</si>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</sst>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.8"/>
      <name val="Times New Roman"/>
      <family val="1"/>
      <charset val="204"/>
    </font>
    <font>
      <sz val="7.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9" fillId="0" borderId="0" xfId="0" applyFo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 applyBorder="1"/>
    <xf numFmtId="0" fontId="9" fillId="0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3" fontId="10" fillId="0" borderId="1" xfId="2" applyFont="1" applyFill="1" applyBorder="1" applyAlignment="1">
      <alignment horizontal="right" vertical="center" wrapText="1"/>
    </xf>
    <xf numFmtId="0" fontId="10" fillId="0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39</xdr:row>
      <xdr:rowOff>0</xdr:rowOff>
    </xdr:from>
    <xdr:to>
      <xdr:col>1</xdr:col>
      <xdr:colOff>1781175</xdr:colOff>
      <xdr:row>39</xdr:row>
      <xdr:rowOff>66675</xdr:rowOff>
    </xdr:to>
    <xdr:pic>
      <xdr:nvPicPr>
        <xdr:cNvPr id="3770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40601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0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0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07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07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0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2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2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2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1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1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38</xdr:row>
      <xdr:rowOff>0</xdr:rowOff>
    </xdr:from>
    <xdr:to>
      <xdr:col>1</xdr:col>
      <xdr:colOff>1781175</xdr:colOff>
      <xdr:row>38</xdr:row>
      <xdr:rowOff>66675</xdr:rowOff>
    </xdr:to>
    <xdr:pic>
      <xdr:nvPicPr>
        <xdr:cNvPr id="505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314515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5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06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06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06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06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09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09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1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1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1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1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="60" zoomScaleNormal="60" zoomScaleSheetLayoutView="50" zoomScalePageLayoutView="60" workbookViewId="0">
      <selection activeCell="I12" sqref="I12"/>
    </sheetView>
  </sheetViews>
  <sheetFormatPr defaultColWidth="20.28515625" defaultRowHeight="15" x14ac:dyDescent="0.25"/>
  <cols>
    <col min="1" max="1" width="35" style="1" customWidth="1"/>
    <col min="2" max="3" width="46.140625" style="1" customWidth="1"/>
    <col min="4" max="4" width="33" style="1" customWidth="1"/>
    <col min="5" max="5" width="17.7109375" style="1" customWidth="1"/>
    <col min="6" max="6" width="17.85546875" style="1" customWidth="1"/>
    <col min="7" max="8" width="27.5703125" style="1" customWidth="1"/>
    <col min="9" max="11" width="24.42578125" style="1" customWidth="1"/>
    <col min="12" max="12" width="24.28515625" style="1" customWidth="1"/>
    <col min="13" max="13" width="38" style="1" customWidth="1"/>
    <col min="14" max="16384" width="20.28515625" style="1"/>
  </cols>
  <sheetData>
    <row r="1" spans="1:13" ht="75" customHeight="1" x14ac:dyDescent="0.3">
      <c r="A1" s="3"/>
      <c r="B1" s="3"/>
      <c r="C1" s="3"/>
      <c r="D1" s="3"/>
      <c r="E1" s="3"/>
      <c r="F1" s="3"/>
      <c r="G1" s="3"/>
      <c r="H1" s="3"/>
      <c r="I1" s="9"/>
      <c r="J1" s="9"/>
      <c r="K1" s="22" t="s">
        <v>13</v>
      </c>
      <c r="L1" s="22"/>
      <c r="M1" s="22"/>
    </row>
    <row r="2" spans="1:13" ht="27.75" customHeight="1" x14ac:dyDescent="0.3">
      <c r="A2" s="3"/>
      <c r="B2" s="3"/>
      <c r="C2" s="3"/>
      <c r="D2" s="3"/>
      <c r="E2" s="3"/>
      <c r="F2" s="3"/>
      <c r="G2" s="3"/>
      <c r="H2" s="3"/>
      <c r="I2" s="6"/>
      <c r="J2" s="6"/>
      <c r="K2" s="23" t="s">
        <v>14</v>
      </c>
      <c r="L2" s="23"/>
      <c r="M2" s="23"/>
    </row>
    <row r="3" spans="1:13" ht="22.5" x14ac:dyDescent="0.3">
      <c r="A3" s="3"/>
      <c r="B3" s="3"/>
      <c r="C3" s="3"/>
      <c r="D3" s="3"/>
      <c r="E3" s="3"/>
      <c r="F3" s="3"/>
      <c r="G3" s="3"/>
      <c r="H3" s="3"/>
      <c r="I3" s="6"/>
      <c r="J3" s="6"/>
      <c r="K3" s="7"/>
      <c r="L3" s="8"/>
      <c r="M3" s="21" t="s">
        <v>118</v>
      </c>
    </row>
    <row r="4" spans="1:13" x14ac:dyDescent="0.25">
      <c r="A4" s="4"/>
      <c r="B4" s="5"/>
      <c r="C4" s="5"/>
      <c r="D4" s="4"/>
      <c r="E4" s="4"/>
      <c r="F4" s="4"/>
      <c r="G4" s="4"/>
      <c r="H4" s="4"/>
      <c r="I4" s="4"/>
      <c r="J4" s="3"/>
      <c r="K4" s="3"/>
      <c r="L4" s="3"/>
    </row>
    <row r="5" spans="1:13" ht="22.5" x14ac:dyDescent="0.25">
      <c r="A5" s="24" t="s">
        <v>111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121.5" x14ac:dyDescent="0.25">
      <c r="A7" s="11" t="s">
        <v>12</v>
      </c>
      <c r="B7" s="11" t="s">
        <v>11</v>
      </c>
      <c r="C7" s="11" t="s">
        <v>10</v>
      </c>
      <c r="D7" s="11" t="s">
        <v>9</v>
      </c>
      <c r="E7" s="11" t="s">
        <v>8</v>
      </c>
      <c r="F7" s="11" t="s">
        <v>7</v>
      </c>
      <c r="G7" s="11" t="s">
        <v>6</v>
      </c>
      <c r="H7" s="11" t="s">
        <v>5</v>
      </c>
      <c r="I7" s="11" t="s">
        <v>4</v>
      </c>
      <c r="J7" s="11" t="s">
        <v>3</v>
      </c>
      <c r="K7" s="11" t="s">
        <v>2</v>
      </c>
      <c r="L7" s="11" t="s">
        <v>1</v>
      </c>
      <c r="M7" s="11" t="s">
        <v>0</v>
      </c>
    </row>
    <row r="8" spans="1:13" ht="20.25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</row>
    <row r="9" spans="1:13" ht="63" customHeight="1" x14ac:dyDescent="0.3">
      <c r="A9" s="12" t="s">
        <v>19</v>
      </c>
      <c r="B9" s="13" t="s">
        <v>20</v>
      </c>
      <c r="C9" s="13" t="s">
        <v>21</v>
      </c>
      <c r="D9" s="13" t="s">
        <v>16</v>
      </c>
      <c r="E9" s="13" t="s">
        <v>22</v>
      </c>
      <c r="F9" s="14">
        <v>1</v>
      </c>
      <c r="G9" s="15">
        <f>4032000/1.12</f>
        <v>3599999.9999999995</v>
      </c>
      <c r="H9" s="15">
        <f>G9</f>
        <v>3599999.9999999995</v>
      </c>
      <c r="I9" s="16"/>
      <c r="J9" s="13"/>
      <c r="K9" s="13"/>
      <c r="L9" s="13" t="s">
        <v>23</v>
      </c>
      <c r="M9" s="12" t="s">
        <v>24</v>
      </c>
    </row>
    <row r="10" spans="1:13" ht="63" customHeight="1" x14ac:dyDescent="0.3">
      <c r="A10" s="12" t="s">
        <v>19</v>
      </c>
      <c r="B10" s="13" t="s">
        <v>109</v>
      </c>
      <c r="C10" s="13" t="s">
        <v>110</v>
      </c>
      <c r="D10" s="13" t="s">
        <v>16</v>
      </c>
      <c r="E10" s="13" t="s">
        <v>22</v>
      </c>
      <c r="F10" s="14">
        <v>1</v>
      </c>
      <c r="G10" s="15">
        <v>12507154.794642856</v>
      </c>
      <c r="H10" s="15">
        <v>12507154.794642856</v>
      </c>
      <c r="I10" s="16"/>
      <c r="J10" s="13"/>
      <c r="K10" s="13"/>
      <c r="L10" s="13" t="s">
        <v>23</v>
      </c>
      <c r="M10" s="12" t="s">
        <v>119</v>
      </c>
    </row>
    <row r="11" spans="1:13" ht="67.5" customHeight="1" x14ac:dyDescent="0.25">
      <c r="A11" s="12" t="s">
        <v>106</v>
      </c>
      <c r="B11" s="13" t="s">
        <v>104</v>
      </c>
      <c r="C11" s="13" t="s">
        <v>105</v>
      </c>
      <c r="D11" s="13" t="s">
        <v>25</v>
      </c>
      <c r="E11" s="13" t="s">
        <v>22</v>
      </c>
      <c r="F11" s="14">
        <v>1</v>
      </c>
      <c r="G11" s="15">
        <v>63750000</v>
      </c>
      <c r="H11" s="15">
        <v>63750000</v>
      </c>
      <c r="I11" s="15"/>
      <c r="J11" s="13"/>
      <c r="K11" s="13"/>
      <c r="L11" s="13" t="s">
        <v>55</v>
      </c>
      <c r="M11" s="12" t="s">
        <v>119</v>
      </c>
    </row>
    <row r="12" spans="1:13" ht="97.5" customHeight="1" x14ac:dyDescent="0.25">
      <c r="A12" s="17" t="s">
        <v>115</v>
      </c>
      <c r="B12" s="13" t="s">
        <v>116</v>
      </c>
      <c r="C12" s="13" t="s">
        <v>91</v>
      </c>
      <c r="D12" s="13" t="s">
        <v>16</v>
      </c>
      <c r="E12" s="13" t="s">
        <v>22</v>
      </c>
      <c r="F12" s="14">
        <v>1</v>
      </c>
      <c r="G12" s="15">
        <v>8560000</v>
      </c>
      <c r="H12" s="15">
        <v>8560000</v>
      </c>
      <c r="I12" s="15"/>
      <c r="J12" s="13"/>
      <c r="K12" s="13"/>
      <c r="L12" s="13" t="s">
        <v>23</v>
      </c>
      <c r="M12" s="12" t="s">
        <v>119</v>
      </c>
    </row>
    <row r="13" spans="1:13" ht="97.5" customHeight="1" x14ac:dyDescent="0.25">
      <c r="A13" s="17" t="s">
        <v>115</v>
      </c>
      <c r="B13" s="13" t="s">
        <v>103</v>
      </c>
      <c r="C13" s="13" t="s">
        <v>92</v>
      </c>
      <c r="D13" s="13" t="s">
        <v>16</v>
      </c>
      <c r="E13" s="13" t="s">
        <v>22</v>
      </c>
      <c r="F13" s="14">
        <v>1</v>
      </c>
      <c r="G13" s="15">
        <v>4890031.43</v>
      </c>
      <c r="H13" s="15">
        <v>4890031.43</v>
      </c>
      <c r="I13" s="15"/>
      <c r="J13" s="13"/>
      <c r="K13" s="13"/>
      <c r="L13" s="13" t="s">
        <v>23</v>
      </c>
      <c r="M13" s="12" t="s">
        <v>119</v>
      </c>
    </row>
    <row r="14" spans="1:13" ht="48" customHeight="1" x14ac:dyDescent="0.25">
      <c r="A14" s="17" t="s">
        <v>115</v>
      </c>
      <c r="B14" s="13" t="s">
        <v>93</v>
      </c>
      <c r="C14" s="13" t="s">
        <v>94</v>
      </c>
      <c r="D14" s="13" t="s">
        <v>26</v>
      </c>
      <c r="E14" s="13" t="s">
        <v>22</v>
      </c>
      <c r="F14" s="14">
        <v>1</v>
      </c>
      <c r="G14" s="15">
        <v>26672467.91</v>
      </c>
      <c r="H14" s="15">
        <v>26672467.91</v>
      </c>
      <c r="I14" s="15"/>
      <c r="J14" s="13"/>
      <c r="K14" s="13"/>
      <c r="L14" s="13" t="s">
        <v>23</v>
      </c>
      <c r="M14" s="12" t="s">
        <v>119</v>
      </c>
    </row>
    <row r="15" spans="1:13" ht="48" customHeight="1" x14ac:dyDescent="0.25">
      <c r="A15" s="17" t="s">
        <v>115</v>
      </c>
      <c r="B15" s="13" t="s">
        <v>95</v>
      </c>
      <c r="C15" s="13" t="s">
        <v>96</v>
      </c>
      <c r="D15" s="13" t="s">
        <v>26</v>
      </c>
      <c r="E15" s="13" t="s">
        <v>22</v>
      </c>
      <c r="F15" s="14">
        <v>1</v>
      </c>
      <c r="G15" s="15">
        <v>7500000</v>
      </c>
      <c r="H15" s="15">
        <v>7500000</v>
      </c>
      <c r="I15" s="15"/>
      <c r="J15" s="13"/>
      <c r="K15" s="13"/>
      <c r="L15" s="13" t="s">
        <v>23</v>
      </c>
      <c r="M15" s="12" t="s">
        <v>119</v>
      </c>
    </row>
    <row r="16" spans="1:13" ht="61.5" customHeight="1" x14ac:dyDescent="0.25">
      <c r="A16" s="17" t="s">
        <v>115</v>
      </c>
      <c r="B16" s="13" t="s">
        <v>97</v>
      </c>
      <c r="C16" s="13" t="s">
        <v>98</v>
      </c>
      <c r="D16" s="13" t="s">
        <v>26</v>
      </c>
      <c r="E16" s="13" t="s">
        <v>22</v>
      </c>
      <c r="F16" s="14">
        <v>1</v>
      </c>
      <c r="G16" s="15">
        <v>6302261.1699999999</v>
      </c>
      <c r="H16" s="15">
        <v>6302261.1699999999</v>
      </c>
      <c r="I16" s="15"/>
      <c r="J16" s="13"/>
      <c r="K16" s="13"/>
      <c r="L16" s="13" t="s">
        <v>23</v>
      </c>
      <c r="M16" s="12" t="s">
        <v>119</v>
      </c>
    </row>
    <row r="17" spans="1:13" ht="61.5" customHeight="1" x14ac:dyDescent="0.25">
      <c r="A17" s="17" t="s">
        <v>115</v>
      </c>
      <c r="B17" s="13" t="s">
        <v>99</v>
      </c>
      <c r="C17" s="13" t="s">
        <v>100</v>
      </c>
      <c r="D17" s="13" t="s">
        <v>16</v>
      </c>
      <c r="E17" s="13" t="s">
        <v>27</v>
      </c>
      <c r="F17" s="14">
        <v>1</v>
      </c>
      <c r="G17" s="15">
        <v>3163527</v>
      </c>
      <c r="H17" s="15">
        <v>3163527</v>
      </c>
      <c r="I17" s="15"/>
      <c r="J17" s="13"/>
      <c r="K17" s="13"/>
      <c r="L17" s="13" t="s">
        <v>23</v>
      </c>
      <c r="M17" s="12" t="s">
        <v>119</v>
      </c>
    </row>
    <row r="18" spans="1:13" ht="61.5" customHeight="1" x14ac:dyDescent="0.25">
      <c r="A18" s="17" t="s">
        <v>115</v>
      </c>
      <c r="B18" s="13" t="s">
        <v>101</v>
      </c>
      <c r="C18" s="13" t="s">
        <v>102</v>
      </c>
      <c r="D18" s="13" t="s">
        <v>25</v>
      </c>
      <c r="E18" s="13" t="s">
        <v>27</v>
      </c>
      <c r="F18" s="14">
        <v>12</v>
      </c>
      <c r="G18" s="15">
        <f>H18/F18</f>
        <v>15414700</v>
      </c>
      <c r="H18" s="15">
        <v>184976400</v>
      </c>
      <c r="I18" s="15"/>
      <c r="J18" s="13"/>
      <c r="K18" s="13"/>
      <c r="L18" s="13" t="s">
        <v>55</v>
      </c>
      <c r="M18" s="12" t="s">
        <v>119</v>
      </c>
    </row>
    <row r="19" spans="1:13" s="10" customFormat="1" ht="48" customHeight="1" x14ac:dyDescent="0.25">
      <c r="A19" s="12" t="s">
        <v>48</v>
      </c>
      <c r="B19" s="13" t="s">
        <v>62</v>
      </c>
      <c r="C19" s="13" t="s">
        <v>61</v>
      </c>
      <c r="D19" s="13" t="s">
        <v>26</v>
      </c>
      <c r="E19" s="13" t="s">
        <v>27</v>
      </c>
      <c r="F19" s="14">
        <v>20</v>
      </c>
      <c r="G19" s="15">
        <v>217453.13</v>
      </c>
      <c r="H19" s="15">
        <v>4349062.5</v>
      </c>
      <c r="I19" s="15"/>
      <c r="J19" s="13"/>
      <c r="K19" s="13"/>
      <c r="L19" s="13" t="s">
        <v>18</v>
      </c>
      <c r="M19" s="12" t="s">
        <v>119</v>
      </c>
    </row>
    <row r="20" spans="1:13" s="10" customFormat="1" ht="49.5" customHeight="1" x14ac:dyDescent="0.25">
      <c r="A20" s="12" t="s">
        <v>48</v>
      </c>
      <c r="B20" s="13" t="s">
        <v>60</v>
      </c>
      <c r="C20" s="13" t="s">
        <v>59</v>
      </c>
      <c r="D20" s="13" t="s">
        <v>16</v>
      </c>
      <c r="E20" s="13" t="s">
        <v>56</v>
      </c>
      <c r="F20" s="14">
        <v>7200</v>
      </c>
      <c r="G20" s="15">
        <v>1359.38</v>
      </c>
      <c r="H20" s="15">
        <v>9787500</v>
      </c>
      <c r="I20" s="15"/>
      <c r="J20" s="13"/>
      <c r="K20" s="13"/>
      <c r="L20" s="13" t="s">
        <v>23</v>
      </c>
      <c r="M20" s="12" t="s">
        <v>119</v>
      </c>
    </row>
    <row r="21" spans="1:13" ht="49.5" customHeight="1" x14ac:dyDescent="0.25">
      <c r="A21" s="12" t="s">
        <v>48</v>
      </c>
      <c r="B21" s="13" t="s">
        <v>58</v>
      </c>
      <c r="C21" s="13" t="s">
        <v>57</v>
      </c>
      <c r="D21" s="13" t="s">
        <v>26</v>
      </c>
      <c r="E21" s="13" t="s">
        <v>27</v>
      </c>
      <c r="F21" s="14">
        <v>664</v>
      </c>
      <c r="G21" s="15">
        <v>4500</v>
      </c>
      <c r="H21" s="15">
        <v>2988000</v>
      </c>
      <c r="I21" s="15"/>
      <c r="J21" s="13"/>
      <c r="K21" s="13"/>
      <c r="L21" s="13" t="s">
        <v>55</v>
      </c>
      <c r="M21" s="12" t="s">
        <v>119</v>
      </c>
    </row>
    <row r="22" spans="1:13" ht="49.5" customHeight="1" x14ac:dyDescent="0.25">
      <c r="A22" s="12" t="s">
        <v>48</v>
      </c>
      <c r="B22" s="13" t="s">
        <v>47</v>
      </c>
      <c r="C22" s="13" t="s">
        <v>46</v>
      </c>
      <c r="D22" s="13" t="s">
        <v>26</v>
      </c>
      <c r="E22" s="13" t="s">
        <v>22</v>
      </c>
      <c r="F22" s="14">
        <v>1</v>
      </c>
      <c r="G22" s="15">
        <v>2720500</v>
      </c>
      <c r="H22" s="15">
        <v>2720500</v>
      </c>
      <c r="I22" s="15"/>
      <c r="J22" s="13"/>
      <c r="K22" s="13"/>
      <c r="L22" s="13" t="s">
        <v>18</v>
      </c>
      <c r="M22" s="12" t="s">
        <v>119</v>
      </c>
    </row>
    <row r="23" spans="1:13" s="10" customFormat="1" ht="49.5" customHeight="1" x14ac:dyDescent="0.25">
      <c r="A23" s="12" t="s">
        <v>48</v>
      </c>
      <c r="B23" s="13" t="s">
        <v>54</v>
      </c>
      <c r="C23" s="13" t="s">
        <v>53</v>
      </c>
      <c r="D23" s="13" t="s">
        <v>26</v>
      </c>
      <c r="E23" s="13" t="s">
        <v>52</v>
      </c>
      <c r="F23" s="14">
        <v>1000</v>
      </c>
      <c r="G23" s="15">
        <v>5000</v>
      </c>
      <c r="H23" s="15">
        <v>5000000</v>
      </c>
      <c r="I23" s="15"/>
      <c r="J23" s="13"/>
      <c r="K23" s="13"/>
      <c r="L23" s="13" t="s">
        <v>23</v>
      </c>
      <c r="M23" s="12" t="s">
        <v>24</v>
      </c>
    </row>
    <row r="24" spans="1:13" s="10" customFormat="1" ht="55.5" customHeight="1" x14ac:dyDescent="0.25">
      <c r="A24" s="12" t="s">
        <v>48</v>
      </c>
      <c r="B24" s="13" t="s">
        <v>51</v>
      </c>
      <c r="C24" s="13" t="s">
        <v>50</v>
      </c>
      <c r="D24" s="13" t="s">
        <v>26</v>
      </c>
      <c r="E24" s="13" t="s">
        <v>49</v>
      </c>
      <c r="F24" s="14">
        <v>1</v>
      </c>
      <c r="G24" s="15">
        <v>4619942</v>
      </c>
      <c r="H24" s="15">
        <v>4619942</v>
      </c>
      <c r="I24" s="15"/>
      <c r="J24" s="13"/>
      <c r="K24" s="13"/>
      <c r="L24" s="13" t="s">
        <v>23</v>
      </c>
      <c r="M24" s="12" t="s">
        <v>24</v>
      </c>
    </row>
    <row r="25" spans="1:13" ht="106.5" customHeight="1" x14ac:dyDescent="0.25">
      <c r="A25" s="12" t="s">
        <v>48</v>
      </c>
      <c r="B25" s="13" t="s">
        <v>107</v>
      </c>
      <c r="C25" s="13" t="s">
        <v>108</v>
      </c>
      <c r="D25" s="13" t="s">
        <v>25</v>
      </c>
      <c r="E25" s="13" t="s">
        <v>17</v>
      </c>
      <c r="F25" s="14">
        <v>1</v>
      </c>
      <c r="G25" s="15">
        <v>12735119.640000001</v>
      </c>
      <c r="H25" s="15">
        <v>12735119.640000001</v>
      </c>
      <c r="I25" s="15"/>
      <c r="J25" s="13"/>
      <c r="K25" s="13"/>
      <c r="L25" s="13" t="s">
        <v>23</v>
      </c>
      <c r="M25" s="12" t="s">
        <v>24</v>
      </c>
    </row>
    <row r="26" spans="1:13" s="10" customFormat="1" ht="167.25" customHeight="1" x14ac:dyDescent="0.25">
      <c r="A26" s="12" t="s">
        <v>15</v>
      </c>
      <c r="B26" s="12" t="s">
        <v>70</v>
      </c>
      <c r="C26" s="12" t="s">
        <v>71</v>
      </c>
      <c r="D26" s="13" t="s">
        <v>16</v>
      </c>
      <c r="E26" s="13" t="s">
        <v>17</v>
      </c>
      <c r="F26" s="14">
        <v>1</v>
      </c>
      <c r="G26" s="15">
        <v>3731705.36</v>
      </c>
      <c r="H26" s="15">
        <v>3731705.36</v>
      </c>
      <c r="I26" s="15"/>
      <c r="J26" s="13"/>
      <c r="K26" s="13"/>
      <c r="L26" s="13" t="s">
        <v>18</v>
      </c>
      <c r="M26" s="12" t="s">
        <v>119</v>
      </c>
    </row>
    <row r="27" spans="1:13" ht="48" customHeight="1" x14ac:dyDescent="0.25">
      <c r="A27" s="12" t="s">
        <v>88</v>
      </c>
      <c r="B27" s="13" t="s">
        <v>89</v>
      </c>
      <c r="C27" s="13" t="s">
        <v>90</v>
      </c>
      <c r="D27" s="13" t="s">
        <v>16</v>
      </c>
      <c r="E27" s="13" t="s">
        <v>27</v>
      </c>
      <c r="F27" s="14">
        <v>9</v>
      </c>
      <c r="G27" s="15">
        <v>1334233.93</v>
      </c>
      <c r="H27" s="15">
        <v>12008105.369999999</v>
      </c>
      <c r="I27" s="15"/>
      <c r="J27" s="13"/>
      <c r="K27" s="13"/>
      <c r="L27" s="13" t="s">
        <v>18</v>
      </c>
      <c r="M27" s="12" t="s">
        <v>119</v>
      </c>
    </row>
    <row r="28" spans="1:13" ht="48" customHeight="1" x14ac:dyDescent="0.25">
      <c r="A28" s="12" t="s">
        <v>63</v>
      </c>
      <c r="B28" s="13" t="s">
        <v>64</v>
      </c>
      <c r="C28" s="13" t="s">
        <v>65</v>
      </c>
      <c r="D28" s="13" t="s">
        <v>16</v>
      </c>
      <c r="E28" s="13" t="s">
        <v>17</v>
      </c>
      <c r="F28" s="14">
        <v>1</v>
      </c>
      <c r="G28" s="15">
        <v>10209716.07</v>
      </c>
      <c r="H28" s="15">
        <f>SUM(F28*G28)</f>
        <v>10209716.07</v>
      </c>
      <c r="I28" s="15"/>
      <c r="J28" s="13"/>
      <c r="K28" s="13"/>
      <c r="L28" s="13" t="s">
        <v>18</v>
      </c>
      <c r="M28" s="12" t="s">
        <v>119</v>
      </c>
    </row>
    <row r="29" spans="1:13" ht="109.5" customHeight="1" x14ac:dyDescent="0.25">
      <c r="A29" s="12" t="s">
        <v>28</v>
      </c>
      <c r="B29" s="13" t="s">
        <v>31</v>
      </c>
      <c r="C29" s="13" t="s">
        <v>32</v>
      </c>
      <c r="D29" s="13" t="s">
        <v>25</v>
      </c>
      <c r="E29" s="13" t="s">
        <v>17</v>
      </c>
      <c r="F29" s="14">
        <v>1</v>
      </c>
      <c r="G29" s="15">
        <v>23391399</v>
      </c>
      <c r="H29" s="15">
        <f>SUM(G29)*F29</f>
        <v>23391399</v>
      </c>
      <c r="I29" s="15"/>
      <c r="J29" s="13"/>
      <c r="K29" s="13"/>
      <c r="L29" s="13" t="s">
        <v>18</v>
      </c>
      <c r="M29" s="12" t="s">
        <v>119</v>
      </c>
    </row>
    <row r="30" spans="1:13" s="10" customFormat="1" ht="106.5" customHeight="1" x14ac:dyDescent="0.25">
      <c r="A30" s="12" t="s">
        <v>28</v>
      </c>
      <c r="B30" s="13" t="s">
        <v>29</v>
      </c>
      <c r="C30" s="13" t="s">
        <v>30</v>
      </c>
      <c r="D30" s="13" t="s">
        <v>26</v>
      </c>
      <c r="E30" s="13" t="s">
        <v>22</v>
      </c>
      <c r="F30" s="14">
        <v>1</v>
      </c>
      <c r="G30" s="15">
        <v>266448.57</v>
      </c>
      <c r="H30" s="15">
        <f>SUM(G30)*F30</f>
        <v>266448.57</v>
      </c>
      <c r="I30" s="15"/>
      <c r="J30" s="13"/>
      <c r="K30" s="13"/>
      <c r="L30" s="13" t="s">
        <v>18</v>
      </c>
      <c r="M30" s="12" t="s">
        <v>119</v>
      </c>
    </row>
    <row r="31" spans="1:13" s="10" customFormat="1" ht="106.5" customHeight="1" x14ac:dyDescent="0.25">
      <c r="A31" s="12" t="s">
        <v>28</v>
      </c>
      <c r="B31" s="13" t="s">
        <v>33</v>
      </c>
      <c r="C31" s="13" t="s">
        <v>34</v>
      </c>
      <c r="D31" s="13" t="s">
        <v>26</v>
      </c>
      <c r="E31" s="13" t="s">
        <v>22</v>
      </c>
      <c r="F31" s="14">
        <v>1</v>
      </c>
      <c r="G31" s="15">
        <v>757881</v>
      </c>
      <c r="H31" s="15">
        <f>SUM(G31)*F31</f>
        <v>757881</v>
      </c>
      <c r="I31" s="15"/>
      <c r="J31" s="13"/>
      <c r="K31" s="13"/>
      <c r="L31" s="13" t="s">
        <v>18</v>
      </c>
      <c r="M31" s="12" t="s">
        <v>119</v>
      </c>
    </row>
    <row r="32" spans="1:13" s="10" customFormat="1" ht="60.75" x14ac:dyDescent="0.25">
      <c r="A32" s="12" t="s">
        <v>35</v>
      </c>
      <c r="B32" s="13" t="s">
        <v>36</v>
      </c>
      <c r="C32" s="13" t="s">
        <v>37</v>
      </c>
      <c r="D32" s="13" t="s">
        <v>16</v>
      </c>
      <c r="E32" s="13" t="s">
        <v>17</v>
      </c>
      <c r="F32" s="14">
        <v>1</v>
      </c>
      <c r="G32" s="15">
        <v>12790358.039999999</v>
      </c>
      <c r="H32" s="15">
        <v>12790358.039999999</v>
      </c>
      <c r="I32" s="15"/>
      <c r="J32" s="13"/>
      <c r="K32" s="13"/>
      <c r="L32" s="13" t="s">
        <v>18</v>
      </c>
      <c r="M32" s="12" t="s">
        <v>119</v>
      </c>
    </row>
    <row r="33" spans="1:13" s="10" customFormat="1" ht="40.5" x14ac:dyDescent="0.25">
      <c r="A33" s="12" t="s">
        <v>35</v>
      </c>
      <c r="B33" s="13" t="s">
        <v>38</v>
      </c>
      <c r="C33" s="13" t="s">
        <v>39</v>
      </c>
      <c r="D33" s="13" t="s">
        <v>16</v>
      </c>
      <c r="E33" s="13" t="s">
        <v>17</v>
      </c>
      <c r="F33" s="14">
        <v>1</v>
      </c>
      <c r="G33" s="15">
        <v>11832656.25</v>
      </c>
      <c r="H33" s="15">
        <v>11832656.25</v>
      </c>
      <c r="I33" s="15"/>
      <c r="J33" s="13"/>
      <c r="K33" s="13"/>
      <c r="L33" s="13" t="s">
        <v>18</v>
      </c>
      <c r="M33" s="12" t="s">
        <v>119</v>
      </c>
    </row>
    <row r="34" spans="1:13" s="10" customFormat="1" ht="85.5" customHeight="1" x14ac:dyDescent="0.25">
      <c r="A34" s="12" t="s">
        <v>40</v>
      </c>
      <c r="B34" s="13" t="s">
        <v>41</v>
      </c>
      <c r="C34" s="13" t="s">
        <v>42</v>
      </c>
      <c r="D34" s="13" t="s">
        <v>16</v>
      </c>
      <c r="E34" s="13" t="s">
        <v>17</v>
      </c>
      <c r="F34" s="14">
        <v>1</v>
      </c>
      <c r="G34" s="15">
        <v>13392857.140000001</v>
      </c>
      <c r="H34" s="15">
        <v>13392857.140000001</v>
      </c>
      <c r="I34" s="15"/>
      <c r="J34" s="13"/>
      <c r="K34" s="13"/>
      <c r="L34" s="13" t="s">
        <v>18</v>
      </c>
      <c r="M34" s="12" t="s">
        <v>119</v>
      </c>
    </row>
    <row r="35" spans="1:13" s="10" customFormat="1" ht="85.5" customHeight="1" x14ac:dyDescent="0.25">
      <c r="A35" s="12" t="s">
        <v>40</v>
      </c>
      <c r="B35" s="13" t="s">
        <v>43</v>
      </c>
      <c r="C35" s="13" t="s">
        <v>44</v>
      </c>
      <c r="D35" s="13" t="s">
        <v>16</v>
      </c>
      <c r="E35" s="13" t="s">
        <v>17</v>
      </c>
      <c r="F35" s="14">
        <v>1</v>
      </c>
      <c r="G35" s="15">
        <v>8096398</v>
      </c>
      <c r="H35" s="15">
        <v>8096398</v>
      </c>
      <c r="I35" s="15"/>
      <c r="J35" s="13"/>
      <c r="K35" s="13"/>
      <c r="L35" s="13" t="s">
        <v>18</v>
      </c>
      <c r="M35" s="12" t="s">
        <v>119</v>
      </c>
    </row>
    <row r="36" spans="1:13" s="10" customFormat="1" ht="85.5" customHeight="1" x14ac:dyDescent="0.25">
      <c r="A36" s="12" t="s">
        <v>40</v>
      </c>
      <c r="B36" s="13" t="s">
        <v>68</v>
      </c>
      <c r="C36" s="13" t="s">
        <v>69</v>
      </c>
      <c r="D36" s="13" t="s">
        <v>26</v>
      </c>
      <c r="E36" s="13" t="s">
        <v>22</v>
      </c>
      <c r="F36" s="14">
        <v>1</v>
      </c>
      <c r="G36" s="15">
        <v>90680</v>
      </c>
      <c r="H36" s="15">
        <v>90680</v>
      </c>
      <c r="I36" s="15"/>
      <c r="J36" s="13"/>
      <c r="K36" s="13"/>
      <c r="L36" s="13" t="s">
        <v>18</v>
      </c>
      <c r="M36" s="12" t="s">
        <v>119</v>
      </c>
    </row>
    <row r="37" spans="1:13" s="10" customFormat="1" ht="85.5" customHeight="1" x14ac:dyDescent="0.25">
      <c r="A37" s="12" t="s">
        <v>40</v>
      </c>
      <c r="B37" s="13" t="s">
        <v>66</v>
      </c>
      <c r="C37" s="13" t="s">
        <v>67</v>
      </c>
      <c r="D37" s="13" t="s">
        <v>26</v>
      </c>
      <c r="E37" s="13" t="s">
        <v>22</v>
      </c>
      <c r="F37" s="14">
        <v>1</v>
      </c>
      <c r="G37" s="15">
        <v>262323</v>
      </c>
      <c r="H37" s="15">
        <v>262323</v>
      </c>
      <c r="I37" s="15"/>
      <c r="J37" s="13"/>
      <c r="K37" s="13"/>
      <c r="L37" s="13" t="s">
        <v>18</v>
      </c>
      <c r="M37" s="12" t="s">
        <v>119</v>
      </c>
    </row>
    <row r="38" spans="1:13" s="10" customFormat="1" ht="60.75" x14ac:dyDescent="0.25">
      <c r="A38" s="12" t="s">
        <v>72</v>
      </c>
      <c r="B38" s="13" t="s">
        <v>112</v>
      </c>
      <c r="C38" s="13" t="s">
        <v>113</v>
      </c>
      <c r="D38" s="13" t="s">
        <v>26</v>
      </c>
      <c r="E38" s="13" t="s">
        <v>114</v>
      </c>
      <c r="F38" s="14">
        <v>2780</v>
      </c>
      <c r="G38" s="15">
        <v>1700.41</v>
      </c>
      <c r="H38" s="15">
        <f>F38*G38</f>
        <v>4727139.8</v>
      </c>
      <c r="I38" s="15"/>
      <c r="J38" s="18"/>
      <c r="K38" s="13"/>
      <c r="L38" s="13" t="s">
        <v>23</v>
      </c>
      <c r="M38" s="12" t="s">
        <v>119</v>
      </c>
    </row>
    <row r="39" spans="1:13" s="10" customFormat="1" ht="60.75" x14ac:dyDescent="0.25">
      <c r="A39" s="12" t="s">
        <v>72</v>
      </c>
      <c r="B39" s="13" t="s">
        <v>73</v>
      </c>
      <c r="C39" s="13" t="s">
        <v>74</v>
      </c>
      <c r="D39" s="13" t="s">
        <v>26</v>
      </c>
      <c r="E39" s="13" t="s">
        <v>22</v>
      </c>
      <c r="F39" s="14">
        <v>1</v>
      </c>
      <c r="G39" s="15">
        <v>3275055</v>
      </c>
      <c r="H39" s="15">
        <v>3275055</v>
      </c>
      <c r="I39" s="15"/>
      <c r="J39" s="19"/>
      <c r="K39" s="13"/>
      <c r="L39" s="20" t="s">
        <v>18</v>
      </c>
      <c r="M39" s="12" t="s">
        <v>119</v>
      </c>
    </row>
    <row r="40" spans="1:13" ht="80.25" customHeight="1" x14ac:dyDescent="0.25">
      <c r="A40" s="12" t="s">
        <v>72</v>
      </c>
      <c r="B40" s="13" t="s">
        <v>75</v>
      </c>
      <c r="C40" s="13" t="s">
        <v>76</v>
      </c>
      <c r="D40" s="13" t="s">
        <v>16</v>
      </c>
      <c r="E40" s="13" t="s">
        <v>22</v>
      </c>
      <c r="F40" s="14">
        <v>1</v>
      </c>
      <c r="G40" s="15">
        <v>13839290.18</v>
      </c>
      <c r="H40" s="15">
        <v>13839290.18</v>
      </c>
      <c r="I40" s="15"/>
      <c r="J40" s="19"/>
      <c r="K40" s="13"/>
      <c r="L40" s="20" t="s">
        <v>23</v>
      </c>
      <c r="M40" s="12" t="s">
        <v>119</v>
      </c>
    </row>
    <row r="41" spans="1:13" ht="80.25" customHeight="1" x14ac:dyDescent="0.25">
      <c r="A41" s="12" t="s">
        <v>72</v>
      </c>
      <c r="B41" s="13" t="s">
        <v>77</v>
      </c>
      <c r="C41" s="13" t="s">
        <v>78</v>
      </c>
      <c r="D41" s="13" t="s">
        <v>16</v>
      </c>
      <c r="E41" s="13" t="s">
        <v>22</v>
      </c>
      <c r="F41" s="14">
        <v>1</v>
      </c>
      <c r="G41" s="15">
        <v>12843750</v>
      </c>
      <c r="H41" s="15">
        <v>12843750</v>
      </c>
      <c r="I41" s="15"/>
      <c r="J41" s="19"/>
      <c r="K41" s="13"/>
      <c r="L41" s="20" t="s">
        <v>23</v>
      </c>
      <c r="M41" s="12" t="s">
        <v>119</v>
      </c>
    </row>
    <row r="42" spans="1:13" ht="80.25" customHeight="1" x14ac:dyDescent="0.25">
      <c r="A42" s="12" t="s">
        <v>72</v>
      </c>
      <c r="B42" s="13" t="s">
        <v>79</v>
      </c>
      <c r="C42" s="13" t="s">
        <v>80</v>
      </c>
      <c r="D42" s="13" t="s">
        <v>16</v>
      </c>
      <c r="E42" s="13" t="s">
        <v>22</v>
      </c>
      <c r="F42" s="14">
        <v>1</v>
      </c>
      <c r="G42" s="15">
        <v>10598214.289999999</v>
      </c>
      <c r="H42" s="15">
        <v>10598214.289999999</v>
      </c>
      <c r="I42" s="15"/>
      <c r="J42" s="19"/>
      <c r="K42" s="13"/>
      <c r="L42" s="20" t="s">
        <v>23</v>
      </c>
      <c r="M42" s="12" t="s">
        <v>119</v>
      </c>
    </row>
    <row r="43" spans="1:13" ht="80.25" customHeight="1" x14ac:dyDescent="0.25">
      <c r="A43" s="12" t="s">
        <v>72</v>
      </c>
      <c r="B43" s="13" t="s">
        <v>81</v>
      </c>
      <c r="C43" s="13" t="s">
        <v>82</v>
      </c>
      <c r="D43" s="13" t="s">
        <v>16</v>
      </c>
      <c r="E43" s="13" t="s">
        <v>22</v>
      </c>
      <c r="F43" s="14">
        <v>1</v>
      </c>
      <c r="G43" s="15">
        <v>13839285.710000001</v>
      </c>
      <c r="H43" s="15">
        <v>13839285.710000001</v>
      </c>
      <c r="I43" s="15"/>
      <c r="J43" s="19"/>
      <c r="K43" s="13"/>
      <c r="L43" s="20" t="s">
        <v>23</v>
      </c>
      <c r="M43" s="12" t="s">
        <v>119</v>
      </c>
    </row>
    <row r="44" spans="1:13" ht="80.25" customHeight="1" x14ac:dyDescent="0.25">
      <c r="A44" s="12" t="s">
        <v>117</v>
      </c>
      <c r="B44" s="13" t="s">
        <v>84</v>
      </c>
      <c r="C44" s="13" t="s">
        <v>83</v>
      </c>
      <c r="D44" s="13" t="s">
        <v>16</v>
      </c>
      <c r="E44" s="13" t="s">
        <v>27</v>
      </c>
      <c r="F44" s="14">
        <v>72</v>
      </c>
      <c r="G44" s="15">
        <v>126598.21</v>
      </c>
      <c r="H44" s="15">
        <v>9115071.4299999997</v>
      </c>
      <c r="I44" s="15"/>
      <c r="J44" s="13"/>
      <c r="K44" s="13"/>
      <c r="L44" s="13" t="s">
        <v>23</v>
      </c>
      <c r="M44" s="12" t="s">
        <v>24</v>
      </c>
    </row>
    <row r="45" spans="1:13" s="10" customFormat="1" ht="45.75" customHeight="1" x14ac:dyDescent="0.25">
      <c r="A45" s="12" t="s">
        <v>117</v>
      </c>
      <c r="B45" s="13" t="s">
        <v>85</v>
      </c>
      <c r="C45" s="13" t="s">
        <v>86</v>
      </c>
      <c r="D45" s="13" t="s">
        <v>16</v>
      </c>
      <c r="E45" s="13" t="s">
        <v>87</v>
      </c>
      <c r="F45" s="14">
        <v>56450</v>
      </c>
      <c r="G45" s="15">
        <v>163.38999999999999</v>
      </c>
      <c r="H45" s="15">
        <v>9223365.5</v>
      </c>
      <c r="I45" s="15"/>
      <c r="J45" s="13"/>
      <c r="K45" s="13"/>
      <c r="L45" s="13" t="s">
        <v>23</v>
      </c>
      <c r="M45" s="12" t="s">
        <v>45</v>
      </c>
    </row>
  </sheetData>
  <mergeCells count="3">
    <mergeCell ref="K1:M1"/>
    <mergeCell ref="K2:M2"/>
    <mergeCell ref="A5:M5"/>
  </mergeCells>
  <pageMargins left="0.36" right="0.19685039370078741" top="0.51" bottom="0.32" header="0.35" footer="0.31496062992125984"/>
  <pageSetup paperSize="9" scale="36" fitToHeight="0" orientation="landscape" r:id="rId1"/>
  <rowBreaks count="1" manualBreakCount="1">
    <brk id="2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cp:lastPrinted>2020-01-28T13:06:01Z</cp:lastPrinted>
  <dcterms:created xsi:type="dcterms:W3CDTF">2020-01-27T06:58:03Z</dcterms:created>
  <dcterms:modified xsi:type="dcterms:W3CDTF">2020-01-31T13:28:27Z</dcterms:modified>
</cp:coreProperties>
</file>