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33.xml" ContentType="application/vnd.openxmlformats-officedocument.drawingml.chart+xml"/>
  <Override PartName="/xl/drawings/drawing1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3.xml" ContentType="application/vnd.openxmlformats-officedocument.drawing+xml"/>
  <Override PartName="/xl/charts/chart47.xml" ContentType="application/vnd.openxmlformats-officedocument.drawingml.chart+xml"/>
  <Override PartName="/xl/drawings/drawing24.xml" ContentType="application/vnd.openxmlformats-officedocument.drawing+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drawings/drawing26.xml" ContentType="application/vnd.openxmlformats-officedocument.drawing+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drawings/drawing28.xml" ContentType="application/vnd.openxmlformats-officedocument.drawing+xml"/>
  <Override PartName="/xl/charts/chart52.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53.xml" ContentType="application/vnd.openxmlformats-officedocument.drawingml.chart+xml"/>
  <Override PartName="/xl/drawings/drawing3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2.xml" ContentType="application/vnd.openxmlformats-officedocument.drawing+xml"/>
  <Override PartName="/xl/charts/chart56.xml" ContentType="application/vnd.openxmlformats-officedocument.drawingml.chart+xml"/>
  <Override PartName="/xl/drawings/drawing33.xml" ContentType="application/vnd.openxmlformats-officedocument.drawing+xml"/>
  <Override PartName="/xl/charts/chart57.xml" ContentType="application/vnd.openxmlformats-officedocument.drawingml.chart+xml"/>
  <Override PartName="/xl/drawings/drawing34.xml" ContentType="application/vnd.openxmlformats-officedocument.drawing+xml"/>
  <Override PartName="/xl/charts/chart58.xml" ContentType="application/vnd.openxmlformats-officedocument.drawingml.chart+xml"/>
  <Override PartName="/xl/drawings/drawing35.xml" ContentType="application/vnd.openxmlformats-officedocument.drawing+xml"/>
  <Override PartName="/xl/charts/chart59.xml" ContentType="application/vnd.openxmlformats-officedocument.drawingml.chart+xml"/>
  <Override PartName="/xl/drawings/drawing36.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37.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0.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1.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4.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5.xml" ContentType="application/vnd.openxmlformats-officedocument.drawing+xml"/>
  <Override PartName="/xl/charts/chart78.xml" ContentType="application/vnd.openxmlformats-officedocument.drawingml.chart+xml"/>
  <Override PartName="/xl/drawings/drawing46.xml" ContentType="application/vnd.openxmlformats-officedocument.drawing+xml"/>
  <Override PartName="/xl/charts/chart79.xml" ContentType="application/vnd.openxmlformats-officedocument.drawingml.chart+xml"/>
  <Override PartName="/xl/drawings/drawing47.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48.xml" ContentType="application/vnd.openxmlformats-officedocument.drawing+xml"/>
  <Override PartName="/xl/charts/chart83.xml" ContentType="application/vnd.openxmlformats-officedocument.drawingml.chart+xml"/>
  <Override PartName="/xl/drawings/drawing49.xml" ContentType="application/vnd.openxmlformats-officedocument.drawing+xml"/>
  <Override PartName="/xl/charts/chart84.xml" ContentType="application/vnd.openxmlformats-officedocument.drawingml.chart+xml"/>
  <Override PartName="/xl/drawings/drawing50.xml" ContentType="application/vnd.openxmlformats-officedocument.drawing+xml"/>
  <Override PartName="/xl/charts/chart85.xml" ContentType="application/vnd.openxmlformats-officedocument.drawingml.chart+xml"/>
  <Override PartName="/xl/drawings/drawing51.xml" ContentType="application/vnd.openxmlformats-officedocument.drawing+xml"/>
  <Override PartName="/xl/charts/chart86.xml" ContentType="application/vnd.openxmlformats-officedocument.drawingml.chart+xml"/>
  <Override PartName="/xl/drawings/drawing52.xml" ContentType="application/vnd.openxmlformats-officedocument.drawing+xml"/>
  <Override PartName="/xl/charts/chart87.xml" ContentType="application/vnd.openxmlformats-officedocument.drawingml.chart+xml"/>
  <Override PartName="/xl/drawings/drawing53.xml" ContentType="application/vnd.openxmlformats-officedocument.drawingml.chartshapes+xml"/>
  <Override PartName="/xl/charts/chart88.xml" ContentType="application/vnd.openxmlformats-officedocument.drawingml.chart+xml"/>
  <Override PartName="/xl/charts/chart89.xml" ContentType="application/vnd.openxmlformats-officedocument.drawingml.chart+xml"/>
  <Override PartName="/xl/drawings/drawing54.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55.xml" ContentType="application/vnd.openxmlformats-officedocument.drawing+xml"/>
  <Override PartName="/xl/charts/chart96.xml" ContentType="application/vnd.openxmlformats-officedocument.drawingml.chart+xml"/>
  <Override PartName="/xl/drawings/drawing56.xml" ContentType="application/vnd.openxmlformats-officedocument.drawing+xml"/>
  <Override PartName="/xl/charts/chart97.xml" ContentType="application/vnd.openxmlformats-officedocument.drawingml.chart+xml"/>
  <Override PartName="/xl/drawings/drawing57.xml" ContentType="application/vnd.openxmlformats-officedocument.drawing+xml"/>
  <Override PartName="/xl/charts/chart98.xml" ContentType="application/vnd.openxmlformats-officedocument.drawingml.chart+xml"/>
  <Override PartName="/xl/drawings/drawing58.xml" ContentType="application/vnd.openxmlformats-officedocument.drawing+xml"/>
  <Override PartName="/xl/charts/chart99.xml" ContentType="application/vnd.openxmlformats-officedocument.drawingml.chart+xml"/>
  <Override PartName="/xl/drawings/drawing59.xml" ContentType="application/vnd.openxmlformats-officedocument.drawing+xml"/>
  <Override PartName="/xl/charts/chart100.xml" ContentType="application/vnd.openxmlformats-officedocument.drawingml.chart+xml"/>
  <Override PartName="/xl/drawings/drawing60.xml" ContentType="application/vnd.openxmlformats-officedocument.drawing+xml"/>
  <Override PartName="/xl/charts/chart101.xml" ContentType="application/vnd.openxmlformats-officedocument.drawingml.chart+xml"/>
  <Override PartName="/xl/drawings/drawing61.xml" ContentType="application/vnd.openxmlformats-officedocument.drawing+xml"/>
  <Override PartName="/xl/charts/chart102.xml" ContentType="application/vnd.openxmlformats-officedocument.drawingml.chart+xml"/>
  <Override PartName="/xl/drawings/drawing6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6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6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65.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66.xml" ContentType="application/vnd.openxmlformats-officedocument.drawing+xml"/>
  <Override PartName="/xl/charts/chart113.xml" ContentType="application/vnd.openxmlformats-officedocument.drawingml.chart+xml"/>
  <Override PartName="/xl/drawings/drawing67.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68.xml" ContentType="application/vnd.openxmlformats-officedocument.drawing+xml"/>
  <Override PartName="/xl/charts/chart116.xml" ContentType="application/vnd.openxmlformats-officedocument.drawingml.chart+xml"/>
  <Override PartName="/xl/drawings/drawing69.xml" ContentType="application/vnd.openxmlformats-officedocument.drawing+xml"/>
  <Override PartName="/xl/charts/chart117.xml" ContentType="application/vnd.openxmlformats-officedocument.drawingml.chart+xml"/>
  <Override PartName="/xl/drawings/drawing70.xml" ContentType="application/vnd.openxmlformats-officedocument.drawing+xml"/>
  <Override PartName="/xl/charts/chart118.xml" ContentType="application/vnd.openxmlformats-officedocument.drawingml.chart+xml"/>
  <Override PartName="/xl/drawings/drawing71.xml" ContentType="application/vnd.openxmlformats-officedocument.drawing+xml"/>
  <Override PartName="/xl/charts/chart119.xml" ContentType="application/vnd.openxmlformats-officedocument.drawingml.chart+xml"/>
  <Override PartName="/xl/drawings/drawing72.xml" ContentType="application/vnd.openxmlformats-officedocument.drawing+xml"/>
  <Override PartName="/xl/charts/chart12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121.xml" ContentType="application/vnd.openxmlformats-officedocument.drawingml.chart+xml"/>
  <Override PartName="/xl/drawings/drawing75.xml" ContentType="application/vnd.openxmlformats-officedocument.drawing+xml"/>
  <Override PartName="/xl/charts/chart122.xml" ContentType="application/vnd.openxmlformats-officedocument.drawingml.chart+xml"/>
  <Override PartName="/xl/drawings/drawing76.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77.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78.xml" ContentType="application/vnd.openxmlformats-officedocument.drawing+xml"/>
  <Override PartName="/xl/charts/chart127.xml" ContentType="application/vnd.openxmlformats-officedocument.drawingml.chart+xml"/>
  <Override PartName="/xl/drawings/drawing7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80.xml" ContentType="application/vnd.openxmlformats-officedocument.drawing+xml"/>
  <Override PartName="/xl/charts/chart130.xml" ContentType="application/vnd.openxmlformats-officedocument.drawingml.chart+xml"/>
  <Override PartName="/xl/drawings/drawing81.xml" ContentType="application/vnd.openxmlformats-officedocument.drawing+xml"/>
  <Override PartName="/xl/charts/chart131.xml" ContentType="application/vnd.openxmlformats-officedocument.drawingml.chart+xml"/>
  <Override PartName="/xl/drawings/drawing82.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drawings/drawing83.xml" ContentType="application/vnd.openxmlformats-officedocument.drawing+xml"/>
  <Override PartName="/xl/charts/chart134.xml" ContentType="application/vnd.openxmlformats-officedocument.drawingml.chart+xml"/>
  <Override PartName="/xl/drawings/drawing84.xml" ContentType="application/vnd.openxmlformats-officedocument.drawingml.chartshapes+xml"/>
  <Override PartName="/xl/charts/chart135.xml" ContentType="application/vnd.openxmlformats-officedocument.drawingml.chart+xml"/>
  <Override PartName="/xl/drawings/drawing85.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86.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drawings/drawing8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drawings/drawing88.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89.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drawings/drawing90.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drawings/drawing91.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drawings/drawing92.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93.xml" ContentType="application/vnd.openxmlformats-officedocument.drawing+xml"/>
  <Override PartName="/xl/charts/chart153.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154.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drawings/drawing98.xml" ContentType="application/vnd.openxmlformats-officedocument.drawing+xml"/>
  <Override PartName="/xl/charts/chart157.xml" ContentType="application/vnd.openxmlformats-officedocument.drawingml.chart+xml"/>
  <Override PartName="/xl/drawings/drawing99.xml" ContentType="application/vnd.openxmlformats-officedocument.drawing+xml"/>
  <Override PartName="/xl/charts/chart158.xml" ContentType="application/vnd.openxmlformats-officedocument.drawingml.chart+xml"/>
  <Override PartName="/xl/charts/chart159.xml" ContentType="application/vnd.openxmlformats-officedocument.drawingml.chart+xml"/>
  <Override PartName="/xl/drawings/drawing100.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drawings/drawing101.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drawings/drawing102.xml" ContentType="application/vnd.openxmlformats-officedocument.drawing+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drawings/drawing103.xml" ContentType="application/vnd.openxmlformats-officedocument.drawing+xml"/>
  <Override PartName="/xl/charts/chart167.xml" ContentType="application/vnd.openxmlformats-officedocument.drawingml.chart+xml"/>
  <Override PartName="/xl/drawings/drawing104.xml" ContentType="application/vnd.openxmlformats-officedocument.drawing+xml"/>
  <Override PartName="/xl/charts/chart168.xml" ContentType="application/vnd.openxmlformats-officedocument.drawingml.chart+xml"/>
  <Override PartName="/xl/drawings/drawing105.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106.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107.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drawings/drawing108.xml" ContentType="application/vnd.openxmlformats-officedocument.drawing+xml"/>
  <Override PartName="/xl/charts/chart180.xml" ContentType="application/vnd.openxmlformats-officedocument.drawingml.chart+xml"/>
  <Override PartName="/xl/drawings/drawing109.xml" ContentType="application/vnd.openxmlformats-officedocument.drawing+xml"/>
  <Override PartName="/xl/charts/chart181.xml" ContentType="application/vnd.openxmlformats-officedocument.drawingml.chart+xml"/>
  <Override PartName="/xl/drawings/drawing110.xml" ContentType="application/vnd.openxmlformats-officedocument.drawing+xml"/>
  <Override PartName="/xl/charts/chart182.xml" ContentType="application/vnd.openxmlformats-officedocument.drawingml.chart+xml"/>
  <Override PartName="/xl/drawings/drawing111.xml" ContentType="application/vnd.openxmlformats-officedocument.drawing+xml"/>
  <Override PartName="/xl/charts/chart183.xml" ContentType="application/vnd.openxmlformats-officedocument.drawingml.chart+xml"/>
  <Override PartName="/xl/drawings/drawing112.xml" ContentType="application/vnd.openxmlformats-officedocument.drawing+xml"/>
  <Override PartName="/xl/charts/chart18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228"/>
  <workbookPr codeName="ЭтаКнига" defaultThemeVersion="124226"/>
  <mc:AlternateContent xmlns:mc="http://schemas.openxmlformats.org/markup-compatibility/2006">
    <mc:Choice Requires="x15">
      <x15ac:absPath xmlns:x15ac="http://schemas.microsoft.com/office/spreadsheetml/2010/11/ac" url="C:\Users\Дима\Desktop\Новая папка (2)\2011\"/>
    </mc:Choice>
  </mc:AlternateContent>
  <xr:revisionPtr revIDLastSave="0" documentId="8_{0328A4A2-A885-4B2A-9929-AA7326EC9732}" xr6:coauthVersionLast="45" xr6:coauthVersionMax="45" xr10:uidLastSave="{00000000-0000-0000-0000-000000000000}"/>
  <bookViews>
    <workbookView xWindow="-120" yWindow="-120" windowWidth="24240" windowHeight="13140" tabRatio="941"/>
  </bookViews>
  <sheets>
    <sheet name="Contents" sheetId="1" r:id="rId1"/>
    <sheet name="Figure 2.1.1.1" sheetId="2" r:id="rId2"/>
    <sheet name="Figure 2.1.1.2" sheetId="3" r:id="rId3"/>
    <sheet name="Figure 2.1.1.3" sheetId="4" r:id="rId4"/>
    <sheet name="Figure 2.1.1.4" sheetId="5" r:id="rId5"/>
    <sheet name="Figure 2.1.1.5" sheetId="6" r:id="rId6"/>
    <sheet name="Table 2.1.1.1" sheetId="7" r:id="rId7"/>
    <sheet name="Figure 2.1.1.6" sheetId="8" r:id="rId8"/>
    <sheet name="Figure 2.1.2.1" sheetId="9" r:id="rId9"/>
    <sheet name="Figure 2.1.2.2" sheetId="10" r:id="rId10"/>
    <sheet name="Table 2.1.2.1" sheetId="11" r:id="rId11"/>
    <sheet name="Figure 2.1.2.3" sheetId="12" r:id="rId12"/>
    <sheet name="Figure 2.1.2.4" sheetId="13" r:id="rId13"/>
    <sheet name="Box 1 Table 1" sheetId="14" r:id="rId14"/>
    <sheet name="Box 1 Figure  1" sheetId="15" r:id="rId15"/>
    <sheet name="Box 2 Table 1" sheetId="16" r:id="rId16"/>
    <sheet name="Figure 2.1.3.1" sheetId="17" r:id="rId17"/>
    <sheet name="Figure 2.1.3.2" sheetId="18" r:id="rId18"/>
    <sheet name="Figure 2.1.3.3" sheetId="19" r:id="rId19"/>
    <sheet name="Figure  2.2.1" sheetId="20" r:id="rId20"/>
    <sheet name="Figure  2.2.2" sheetId="21" r:id="rId21"/>
    <sheet name="Figure 2.2.3" sheetId="22" r:id="rId22"/>
    <sheet name="Figure 2.2.4" sheetId="23" r:id="rId23"/>
    <sheet name="Figure 2.2.5" sheetId="24" r:id="rId24"/>
    <sheet name="Table 2.2.1" sheetId="25" r:id="rId25"/>
    <sheet name="Table 2.2.2" sheetId="26" r:id="rId26"/>
    <sheet name="Figure 2.2.6" sheetId="27" r:id="rId27"/>
    <sheet name="Figure 2.2.7" sheetId="28" r:id="rId28"/>
    <sheet name="Figure 2.2.8" sheetId="29" r:id="rId29"/>
    <sheet name="Figure 2.3.1.1" sheetId="30" r:id="rId30"/>
    <sheet name="Figure 2.3.1.2" sheetId="31" r:id="rId31"/>
    <sheet name="Figure 2.3.1.3" sheetId="32" r:id="rId32"/>
    <sheet name="Figure 2.3.1.4" sheetId="33" r:id="rId33"/>
    <sheet name="Figure 2.3.1.5" sheetId="34" r:id="rId34"/>
    <sheet name="Figure 2.3.1.6" sheetId="35" r:id="rId35"/>
    <sheet name="Figure 2.3.1.7" sheetId="36" r:id="rId36"/>
    <sheet name="Figure 2.3.2.1" sheetId="37" r:id="rId37"/>
    <sheet name="Figure 2.3.2.2" sheetId="38" r:id="rId38"/>
    <sheet name="Figure 2.3.2.3" sheetId="39" r:id="rId39"/>
    <sheet name="Figure 2.3.2.4" sheetId="40" r:id="rId40"/>
    <sheet name="Figure 3.1.1" sheetId="41" r:id="rId41"/>
    <sheet name="Figure 3.1.2" sheetId="42" r:id="rId42"/>
    <sheet name="Figure 3.1.3" sheetId="43" r:id="rId43"/>
    <sheet name="Figure 3.1.4" sheetId="44" r:id="rId44"/>
    <sheet name="Figure 3.1.5." sheetId="45" r:id="rId45"/>
    <sheet name="Box 3 Table 1" sheetId="46" r:id="rId46"/>
    <sheet name="Box 3 Table2" sheetId="47" r:id="rId47"/>
    <sheet name="Box 3 Figure 1" sheetId="48" r:id="rId48"/>
    <sheet name="Figure 3.1.6" sheetId="49" r:id="rId49"/>
    <sheet name="Figure 3.1.7." sheetId="50" r:id="rId50"/>
    <sheet name="Figure 3.2.1" sheetId="51" r:id="rId51"/>
    <sheet name="Figure 3.2.2" sheetId="52" r:id="rId52"/>
    <sheet name="Figure 3.2.3" sheetId="53" r:id="rId53"/>
    <sheet name="Figure 3.2.4" sheetId="54" r:id="rId54"/>
    <sheet name="Figure 3.2.5" sheetId="55" r:id="rId55"/>
    <sheet name="Figure 3.2.6" sheetId="56" r:id="rId56"/>
    <sheet name="Figure 3.2.7" sheetId="57" r:id="rId57"/>
    <sheet name="Box 4 Figure 1" sheetId="58" r:id="rId58"/>
    <sheet name="Box 4 Figure 2" sheetId="59" r:id="rId59"/>
    <sheet name="Figure 3.2.8" sheetId="60" r:id="rId60"/>
    <sheet name="Figure 3.2.9" sheetId="61" r:id="rId61"/>
    <sheet name="Figure 3.3.1" sheetId="62" r:id="rId62"/>
    <sheet name="Figure 3.3.2" sheetId="63" r:id="rId63"/>
    <sheet name="Figure 3.3.3" sheetId="64" r:id="rId64"/>
    <sheet name="Figure 3.3.4" sheetId="65" r:id="rId65"/>
    <sheet name="Figure 3.3.5" sheetId="66" r:id="rId66"/>
    <sheet name="Figure 3.3.6" sheetId="67" r:id="rId67"/>
    <sheet name="Figure 3.3.7" sheetId="68" r:id="rId68"/>
    <sheet name="Figure 3.3.8" sheetId="69" r:id="rId69"/>
    <sheet name="Figure 3.3.9" sheetId="70" r:id="rId70"/>
    <sheet name="Box 5 Figure 1" sheetId="71" r:id="rId71"/>
    <sheet name="Figure 3.3.10" sheetId="72" r:id="rId72"/>
    <sheet name="Figure 3.4.1" sheetId="73" r:id="rId73"/>
    <sheet name="Figure 3.4.2" sheetId="74" r:id="rId74"/>
    <sheet name="Figure 3.4.3" sheetId="75" r:id="rId75"/>
    <sheet name="Figure 3.4.4" sheetId="76" r:id="rId76"/>
    <sheet name="Figure 3.4.5" sheetId="77" r:id="rId77"/>
    <sheet name="Figure 3.4.6" sheetId="78" r:id="rId78"/>
    <sheet name="Figure 3.4.7" sheetId="79" r:id="rId79"/>
    <sheet name="Figure 3.4.8" sheetId="80" r:id="rId80"/>
    <sheet name="Figure 4.1.1" sheetId="81" r:id="rId81"/>
    <sheet name="Figure 4.1.2" sheetId="82" r:id="rId82"/>
    <sheet name="Figure 4.1.3" sheetId="83" r:id="rId83"/>
    <sheet name="Figure 4.1.4" sheetId="113" r:id="rId84"/>
    <sheet name="Figure 4.1.5" sheetId="97" r:id="rId85"/>
    <sheet name="Table 4.1.1" sheetId="98" r:id="rId86"/>
    <sheet name="Table 4.1.2" sheetId="99" r:id="rId87"/>
    <sheet name="Figure 4.1.6" sheetId="100" r:id="rId88"/>
    <sheet name="Figure 4.1.7" sheetId="101" r:id="rId89"/>
    <sheet name="Figure 4.1.8" sheetId="102" r:id="rId90"/>
    <sheet name="Figure 4.1.9" sheetId="103" r:id="rId91"/>
    <sheet name="Figure 4.1.10" sheetId="104" r:id="rId92"/>
    <sheet name="Figure 4.2.1" sheetId="105" r:id="rId93"/>
    <sheet name="Figure 4.2.2" sheetId="106" r:id="rId94"/>
    <sheet name="Figure 4.2.3" sheetId="107" r:id="rId95"/>
    <sheet name="Figure 4.2.4" sheetId="108" r:id="rId96"/>
    <sheet name="Figure 4.2.5" sheetId="109" r:id="rId97"/>
    <sheet name="Figure 4.2.6" sheetId="110" r:id="rId98"/>
    <sheet name="Figure 4.2.7" sheetId="111" r:id="rId99"/>
    <sheet name="Figure 4.3.1" sheetId="112" r:id="rId100"/>
    <sheet name="Figure 4.3.2" sheetId="115" r:id="rId101"/>
    <sheet name="Figure 4.3.3" sheetId="116" r:id="rId102"/>
    <sheet name="Figure 4.3.4" sheetId="84" r:id="rId103"/>
    <sheet name="Figure 4.3.5" sheetId="85" r:id="rId104"/>
    <sheet name="Figure 4.3.6" sheetId="86" r:id="rId105"/>
    <sheet name="Figure 4.3.7" sheetId="87" r:id="rId106"/>
    <sheet name="Figure 5.1.1" sheetId="88" r:id="rId107"/>
    <sheet name="Table 5.1.1" sheetId="89" r:id="rId108"/>
    <sheet name="Figure 5.2.1" sheetId="90" r:id="rId109"/>
    <sheet name="Figure 5.2.2" sheetId="91" r:id="rId110"/>
    <sheet name="Figure 5.2.3" sheetId="92" r:id="rId111"/>
    <sheet name="Figure 5.2.4" sheetId="93" r:id="rId112"/>
    <sheet name="Figure 6.1.1" sheetId="94" r:id="rId113"/>
    <sheet name="Figure 6.1.2" sheetId="95" r:id="rId114"/>
    <sheet name="Figure 6.1.3" sheetId="96" r:id="rId115"/>
  </sheets>
  <externalReferences>
    <externalReference r:id="rId116"/>
    <externalReference r:id="rId117"/>
    <externalReference r:id="rId118"/>
    <externalReference r:id="rId119"/>
  </externalReferences>
  <definedNames>
    <definedName name="_ftnref1" localSheetId="45">'Box 3 Table 1'!$B$14</definedName>
    <definedName name="DelKreditor" localSheetId="14">#REF!,#REF!</definedName>
    <definedName name="DelKreditor" localSheetId="13">#REF!,#REF!</definedName>
    <definedName name="DelKreditor" localSheetId="15">#REF!,#REF!</definedName>
    <definedName name="DelKreditor" localSheetId="47">#REF!,#REF!</definedName>
    <definedName name="DelKreditor" localSheetId="45">#REF!,#REF!</definedName>
    <definedName name="DelKreditor" localSheetId="46">#REF!,#REF!</definedName>
    <definedName name="DelKreditor" localSheetId="57">#REF!,#REF!</definedName>
    <definedName name="DelKreditor" localSheetId="58">#REF!,#REF!</definedName>
    <definedName name="DelKreditor" localSheetId="70">#REF!,#REF!</definedName>
    <definedName name="DelKreditor" localSheetId="19">#REF!,#REF!</definedName>
    <definedName name="DelKreditor" localSheetId="20">#REF!,#REF!</definedName>
    <definedName name="DelKreditor" localSheetId="2">#REF!,#REF!</definedName>
    <definedName name="DelKreditor" localSheetId="3">#REF!,#REF!</definedName>
    <definedName name="DelKreditor" localSheetId="4">#REF!,#REF!</definedName>
    <definedName name="DelKreditor" localSheetId="5">#REF!,#REF!</definedName>
    <definedName name="DelKreditor" localSheetId="7">#REF!,#REF!</definedName>
    <definedName name="DelKreditor" localSheetId="8">#REF!,#REF!</definedName>
    <definedName name="DelKreditor" localSheetId="9">#REF!,#REF!</definedName>
    <definedName name="DelKreditor" localSheetId="11">#REF!,#REF!</definedName>
    <definedName name="DelKreditor" localSheetId="12">#REF!,#REF!</definedName>
    <definedName name="DelKreditor" localSheetId="16">#REF!,#REF!</definedName>
    <definedName name="DelKreditor" localSheetId="17">#REF!,#REF!</definedName>
    <definedName name="DelKreditor" localSheetId="18">#REF!,#REF!</definedName>
    <definedName name="DelKreditor" localSheetId="21">#REF!,#REF!</definedName>
    <definedName name="DelKreditor" localSheetId="22">#REF!,#REF!</definedName>
    <definedName name="DelKreditor" localSheetId="23">#REF!,#REF!</definedName>
    <definedName name="DelKreditor" localSheetId="26">#REF!,#REF!</definedName>
    <definedName name="DelKreditor" localSheetId="27">#REF!,#REF!</definedName>
    <definedName name="DelKreditor" localSheetId="28">#REF!,#REF!</definedName>
    <definedName name="DelKreditor" localSheetId="29">#REF!,#REF!</definedName>
    <definedName name="DelKreditor" localSheetId="30">#REF!,#REF!</definedName>
    <definedName name="DelKreditor" localSheetId="31">#REF!,#REF!</definedName>
    <definedName name="DelKreditor" localSheetId="32">#REF!,#REF!</definedName>
    <definedName name="DelKreditor" localSheetId="33">#REF!,#REF!</definedName>
    <definedName name="DelKreditor" localSheetId="34">#REF!,#REF!</definedName>
    <definedName name="DelKreditor" localSheetId="35">#REF!,#REF!</definedName>
    <definedName name="DelKreditor" localSheetId="36">#REF!,#REF!</definedName>
    <definedName name="DelKreditor" localSheetId="37">#REF!,#REF!</definedName>
    <definedName name="DelKreditor" localSheetId="38">#REF!,#REF!</definedName>
    <definedName name="DelKreditor" localSheetId="39">#REF!,#REF!</definedName>
    <definedName name="DelKreditor" localSheetId="40">#REF!,#REF!</definedName>
    <definedName name="DelKreditor" localSheetId="41">#REF!,#REF!</definedName>
    <definedName name="DelKreditor" localSheetId="42">#REF!,#REF!</definedName>
    <definedName name="DelKreditor" localSheetId="48">#REF!,#REF!</definedName>
    <definedName name="DelKreditor" localSheetId="49">#REF!,#REF!</definedName>
    <definedName name="DelKreditor" localSheetId="50">#REF!,#REF!</definedName>
    <definedName name="DelKreditor" localSheetId="51">#REF!,#REF!</definedName>
    <definedName name="DelKreditor" localSheetId="52">#REF!,#REF!</definedName>
    <definedName name="DelKreditor" localSheetId="53">#REF!,#REF!</definedName>
    <definedName name="DelKreditor" localSheetId="54">#REF!,#REF!</definedName>
    <definedName name="DelKreditor" localSheetId="55">#REF!,#REF!</definedName>
    <definedName name="DelKreditor" localSheetId="56">#REF!,#REF!</definedName>
    <definedName name="DelKreditor" localSheetId="59">#REF!,#REF!</definedName>
    <definedName name="DelKreditor" localSheetId="60">#REF!,#REF!</definedName>
    <definedName name="DelKreditor" localSheetId="61">#REF!,#REF!</definedName>
    <definedName name="DelKreditor" localSheetId="71">#REF!,#REF!</definedName>
    <definedName name="DelKreditor" localSheetId="62">#REF!,#REF!</definedName>
    <definedName name="DelKreditor" localSheetId="63">#REF!,#REF!</definedName>
    <definedName name="DelKreditor" localSheetId="64">#REF!,#REF!</definedName>
    <definedName name="DelKreditor" localSheetId="65">#REF!,#REF!</definedName>
    <definedName name="DelKreditor" localSheetId="66">#REF!,#REF!</definedName>
    <definedName name="DelKreditor" localSheetId="67">#REF!,#REF!</definedName>
    <definedName name="DelKreditor" localSheetId="68">#REF!,#REF!</definedName>
    <definedName name="DelKreditor" localSheetId="69">#REF!,#REF!</definedName>
    <definedName name="DelKreditor" localSheetId="72">#REF!,#REF!</definedName>
    <definedName name="DelKreditor" localSheetId="73">#REF!,#REF!</definedName>
    <definedName name="DelKreditor" localSheetId="74">#REF!,#REF!</definedName>
    <definedName name="DelKreditor" localSheetId="75">#REF!,#REF!</definedName>
    <definedName name="DelKreditor" localSheetId="76">#REF!,#REF!</definedName>
    <definedName name="DelKreditor" localSheetId="77">#REF!,#REF!</definedName>
    <definedName name="DelKreditor" localSheetId="78">#REF!,#REF!</definedName>
    <definedName name="DelKreditor" localSheetId="79">#REF!,#REF!</definedName>
    <definedName name="DelKreditor" localSheetId="80">#REF!,#REF!</definedName>
    <definedName name="DelKreditor" localSheetId="91">#REF!,#REF!</definedName>
    <definedName name="DelKreditor" localSheetId="81">#REF!,#REF!</definedName>
    <definedName name="DelKreditor" localSheetId="82">#REF!,#REF!</definedName>
    <definedName name="DelKreditor" localSheetId="84">#REF!,#REF!</definedName>
    <definedName name="DelKreditor" localSheetId="87">#REF!,#REF!</definedName>
    <definedName name="DelKreditor" localSheetId="88">#REF!,#REF!</definedName>
    <definedName name="DelKreditor" localSheetId="89">#REF!,#REF!</definedName>
    <definedName name="DelKreditor" localSheetId="90">#REF!,#REF!</definedName>
    <definedName name="DelKreditor" localSheetId="92">#REF!,#REF!</definedName>
    <definedName name="DelKreditor" localSheetId="93">#REF!,#REF!</definedName>
    <definedName name="DelKreditor" localSheetId="94">#REF!,#REF!</definedName>
    <definedName name="DelKreditor" localSheetId="95">#REF!,#REF!</definedName>
    <definedName name="DelKreditor" localSheetId="96">#REF!,#REF!</definedName>
    <definedName name="DelKreditor" localSheetId="97">#REF!,#REF!</definedName>
    <definedName name="DelKreditor" localSheetId="98">#REF!,#REF!</definedName>
    <definedName name="DelKreditor" localSheetId="99">#REF!,#REF!</definedName>
    <definedName name="DelKreditor" localSheetId="102">#REF!,#REF!</definedName>
    <definedName name="DelKreditor" localSheetId="103">#REF!,#REF!</definedName>
    <definedName name="DelKreditor" localSheetId="104">#REF!,#REF!</definedName>
    <definedName name="DelKreditor" localSheetId="105">#REF!,#REF!</definedName>
    <definedName name="DelKreditor" localSheetId="106">#REF!,#REF!</definedName>
    <definedName name="DelKreditor" localSheetId="108">#REF!,#REF!</definedName>
    <definedName name="DelKreditor" localSheetId="109">#REF!,#REF!</definedName>
    <definedName name="DelKreditor" localSheetId="110">#REF!,#REF!</definedName>
    <definedName name="DelKreditor" localSheetId="111">#REF!,#REF!</definedName>
    <definedName name="DelKreditor" localSheetId="112">#REF!,#REF!</definedName>
    <definedName name="DelKreditor" localSheetId="113">#REF!,#REF!</definedName>
    <definedName name="DelKreditor" localSheetId="114">#REF!,#REF!</definedName>
    <definedName name="DelKreditor" localSheetId="6">#REF!,#REF!</definedName>
    <definedName name="DelKreditor" localSheetId="10">#REF!,#REF!</definedName>
    <definedName name="DelKreditor" localSheetId="24">#REF!,#REF!</definedName>
    <definedName name="DelKreditor" localSheetId="25">#REF!,#REF!</definedName>
    <definedName name="DelKreditor" localSheetId="85">#REF!,#REF!</definedName>
    <definedName name="DelKreditor" localSheetId="86">#REF!,#REF!</definedName>
    <definedName name="DelKreditor" localSheetId="107">#REF!,#REF!</definedName>
    <definedName name="DelKreditor">#REF!,#REF!</definedName>
    <definedName name="delstr" localSheetId="14">#REF!,#REF!,#REF!</definedName>
    <definedName name="delstr" localSheetId="13">#REF!,#REF!,#REF!</definedName>
    <definedName name="delstr" localSheetId="15">#REF!,#REF!,#REF!</definedName>
    <definedName name="delstr" localSheetId="47">#REF!,#REF!,#REF!</definedName>
    <definedName name="delstr" localSheetId="45">#REF!,#REF!,#REF!</definedName>
    <definedName name="delstr" localSheetId="46">#REF!,#REF!,#REF!</definedName>
    <definedName name="delstr" localSheetId="57">#REF!,#REF!,#REF!</definedName>
    <definedName name="delstr" localSheetId="58">#REF!,#REF!,#REF!</definedName>
    <definedName name="delstr" localSheetId="70">#REF!,#REF!,#REF!</definedName>
    <definedName name="delstr" localSheetId="19">#REF!,#REF!,#REF!</definedName>
    <definedName name="delstr" localSheetId="20">#REF!,#REF!,#REF!</definedName>
    <definedName name="delstr" localSheetId="2">#REF!,#REF!,#REF!</definedName>
    <definedName name="delstr" localSheetId="3">#REF!,#REF!,#REF!</definedName>
    <definedName name="delstr" localSheetId="4">#REF!,#REF!,#REF!</definedName>
    <definedName name="delstr" localSheetId="5">#REF!,#REF!,#REF!</definedName>
    <definedName name="delstr" localSheetId="7">#REF!,#REF!,#REF!</definedName>
    <definedName name="delstr" localSheetId="8">#REF!,#REF!,#REF!</definedName>
    <definedName name="delstr" localSheetId="9">#REF!,#REF!,#REF!</definedName>
    <definedName name="delstr" localSheetId="11">#REF!,#REF!,#REF!</definedName>
    <definedName name="delstr" localSheetId="12">#REF!,#REF!,#REF!</definedName>
    <definedName name="delstr" localSheetId="16">#REF!,#REF!,#REF!</definedName>
    <definedName name="delstr" localSheetId="17">#REF!,#REF!,#REF!</definedName>
    <definedName name="delstr" localSheetId="18">#REF!,#REF!,#REF!</definedName>
    <definedName name="delstr" localSheetId="21">#REF!,#REF!,#REF!</definedName>
    <definedName name="delstr" localSheetId="22">#REF!,#REF!,#REF!</definedName>
    <definedName name="delstr" localSheetId="23">#REF!,#REF!,#REF!</definedName>
    <definedName name="delstr" localSheetId="26">#REF!,#REF!,#REF!</definedName>
    <definedName name="delstr" localSheetId="27">#REF!,#REF!,#REF!</definedName>
    <definedName name="delstr" localSheetId="28">#REF!,#REF!,#REF!</definedName>
    <definedName name="delstr" localSheetId="29">#REF!,#REF!,#REF!</definedName>
    <definedName name="delstr" localSheetId="30">#REF!,#REF!,#REF!</definedName>
    <definedName name="delstr" localSheetId="31">#REF!,#REF!,#REF!</definedName>
    <definedName name="delstr" localSheetId="32">#REF!,#REF!,#REF!</definedName>
    <definedName name="delstr" localSheetId="33">#REF!,#REF!,#REF!</definedName>
    <definedName name="delstr" localSheetId="34">#REF!,#REF!,#REF!</definedName>
    <definedName name="delstr" localSheetId="35">#REF!,#REF!,#REF!</definedName>
    <definedName name="delstr" localSheetId="36">#REF!,#REF!,#REF!</definedName>
    <definedName name="delstr" localSheetId="37">#REF!,#REF!,#REF!</definedName>
    <definedName name="delstr" localSheetId="38">#REF!,#REF!,#REF!</definedName>
    <definedName name="delstr" localSheetId="39">#REF!,#REF!,#REF!</definedName>
    <definedName name="delstr" localSheetId="40">#REF!,#REF!,#REF!</definedName>
    <definedName name="delstr" localSheetId="41">#REF!,#REF!,#REF!</definedName>
    <definedName name="delstr" localSheetId="42">#REF!,#REF!,#REF!</definedName>
    <definedName name="delstr" localSheetId="48">#REF!,#REF!,#REF!</definedName>
    <definedName name="delstr" localSheetId="49">#REF!,#REF!,#REF!</definedName>
    <definedName name="delstr" localSheetId="50">#REF!,#REF!,#REF!</definedName>
    <definedName name="delstr" localSheetId="51">#REF!,#REF!,#REF!</definedName>
    <definedName name="delstr" localSheetId="52">#REF!,#REF!,#REF!</definedName>
    <definedName name="delstr" localSheetId="53">#REF!,#REF!,#REF!</definedName>
    <definedName name="delstr" localSheetId="54">#REF!,#REF!,#REF!</definedName>
    <definedName name="delstr" localSheetId="55">#REF!,#REF!,#REF!</definedName>
    <definedName name="delstr" localSheetId="56">#REF!,#REF!,#REF!</definedName>
    <definedName name="delstr" localSheetId="59">#REF!,#REF!,#REF!</definedName>
    <definedName name="delstr" localSheetId="60">#REF!,#REF!,#REF!</definedName>
    <definedName name="delstr" localSheetId="61">#REF!,#REF!,#REF!</definedName>
    <definedName name="delstr" localSheetId="71">#REF!,#REF!,#REF!</definedName>
    <definedName name="delstr" localSheetId="62">#REF!,#REF!,#REF!</definedName>
    <definedName name="delstr" localSheetId="63">#REF!,#REF!,#REF!</definedName>
    <definedName name="delstr" localSheetId="64">#REF!,#REF!,#REF!</definedName>
    <definedName name="delstr" localSheetId="65">#REF!,#REF!,#REF!</definedName>
    <definedName name="delstr" localSheetId="66">#REF!,#REF!,#REF!</definedName>
    <definedName name="delstr" localSheetId="67">#REF!,#REF!,#REF!</definedName>
    <definedName name="delstr" localSheetId="68">#REF!,#REF!,#REF!</definedName>
    <definedName name="delstr" localSheetId="69">#REF!,#REF!,#REF!</definedName>
    <definedName name="delstr" localSheetId="72">#REF!,#REF!,#REF!</definedName>
    <definedName name="delstr" localSheetId="73">#REF!,#REF!,#REF!</definedName>
    <definedName name="delstr" localSheetId="74">#REF!,#REF!,#REF!</definedName>
    <definedName name="delstr" localSheetId="75">#REF!,#REF!,#REF!</definedName>
    <definedName name="delstr" localSheetId="76">#REF!,#REF!,#REF!</definedName>
    <definedName name="delstr" localSheetId="77">#REF!,#REF!,#REF!</definedName>
    <definedName name="delstr" localSheetId="78">#REF!,#REF!,#REF!</definedName>
    <definedName name="delstr" localSheetId="79">#REF!,#REF!,#REF!</definedName>
    <definedName name="delstr" localSheetId="80">#REF!,#REF!,#REF!</definedName>
    <definedName name="delstr" localSheetId="91">#REF!,#REF!,#REF!</definedName>
    <definedName name="delstr" localSheetId="81">#REF!,#REF!,#REF!</definedName>
    <definedName name="delstr" localSheetId="82">#REF!,#REF!,#REF!</definedName>
    <definedName name="delstr" localSheetId="84">#REF!,#REF!,#REF!</definedName>
    <definedName name="delstr" localSheetId="87">#REF!,#REF!,#REF!</definedName>
    <definedName name="delstr" localSheetId="88">#REF!,#REF!,#REF!</definedName>
    <definedName name="delstr" localSheetId="89">#REF!,#REF!,#REF!</definedName>
    <definedName name="delstr" localSheetId="90">#REF!,#REF!,#REF!</definedName>
    <definedName name="delstr" localSheetId="92">#REF!,#REF!,#REF!</definedName>
    <definedName name="delstr" localSheetId="93">#REF!,#REF!,#REF!</definedName>
    <definedName name="delstr" localSheetId="94">#REF!,#REF!,#REF!</definedName>
    <definedName name="delstr" localSheetId="95">#REF!,#REF!,#REF!</definedName>
    <definedName name="delstr" localSheetId="96">#REF!,#REF!,#REF!</definedName>
    <definedName name="delstr" localSheetId="97">#REF!,#REF!,#REF!</definedName>
    <definedName name="delstr" localSheetId="98">#REF!,#REF!,#REF!</definedName>
    <definedName name="delstr" localSheetId="99">#REF!,#REF!,#REF!</definedName>
    <definedName name="delstr" localSheetId="102">#REF!,#REF!,#REF!</definedName>
    <definedName name="delstr" localSheetId="103">#REF!,#REF!,#REF!</definedName>
    <definedName name="delstr" localSheetId="104">#REF!,#REF!,#REF!</definedName>
    <definedName name="delstr" localSheetId="105">#REF!,#REF!,#REF!</definedName>
    <definedName name="delstr" localSheetId="106">#REF!,#REF!,#REF!</definedName>
    <definedName name="delstr" localSheetId="108">#REF!,#REF!,#REF!</definedName>
    <definedName name="delstr" localSheetId="109">#REF!,#REF!,#REF!</definedName>
    <definedName name="delstr" localSheetId="110">#REF!,#REF!,#REF!</definedName>
    <definedName name="delstr" localSheetId="111">#REF!,#REF!,#REF!</definedName>
    <definedName name="delstr" localSheetId="112">#REF!,#REF!,#REF!</definedName>
    <definedName name="delstr" localSheetId="113">#REF!,#REF!,#REF!</definedName>
    <definedName name="delstr" localSheetId="114">#REF!,#REF!,#REF!</definedName>
    <definedName name="delstr" localSheetId="6">#REF!,#REF!,#REF!</definedName>
    <definedName name="delstr" localSheetId="10">#REF!,#REF!,#REF!</definedName>
    <definedName name="delstr" localSheetId="24">#REF!,#REF!,#REF!</definedName>
    <definedName name="delstr" localSheetId="25">#REF!,#REF!,#REF!</definedName>
    <definedName name="delstr" localSheetId="85">#REF!,#REF!,#REF!</definedName>
    <definedName name="delstr" localSheetId="86">#REF!,#REF!,#REF!</definedName>
    <definedName name="delstr" localSheetId="107">#REF!,#REF!,#REF!</definedName>
    <definedName name="delstr">#REF!,#REF!,#REF!</definedName>
    <definedName name="DELVD" localSheetId="14">#REF!,#REF!,#REF!,#REF!,#REF!,#REF!,#REF!,#REF!,#REF!,#REF!,#REF!,#REF!,#REF!,#REF!,#REF!,#REF!,#REF!</definedName>
    <definedName name="DELVD" localSheetId="13">#REF!,#REF!,#REF!,#REF!,#REF!,#REF!,#REF!,#REF!,#REF!,#REF!,#REF!,#REF!,#REF!,#REF!,#REF!,#REF!,#REF!</definedName>
    <definedName name="DELVD" localSheetId="15">#REF!,#REF!,#REF!,#REF!,#REF!,#REF!,#REF!,#REF!,#REF!,#REF!,#REF!,#REF!,#REF!,#REF!,#REF!,#REF!,#REF!</definedName>
    <definedName name="DELVD" localSheetId="47">#REF!,#REF!,#REF!,#REF!,#REF!,#REF!,#REF!,#REF!,#REF!,#REF!,#REF!,#REF!,#REF!,#REF!,#REF!,#REF!,#REF!</definedName>
    <definedName name="DELVD" localSheetId="45">#REF!,#REF!,#REF!,#REF!,#REF!,#REF!,#REF!,#REF!,#REF!,#REF!,#REF!,#REF!,#REF!,#REF!,#REF!,#REF!,#REF!</definedName>
    <definedName name="DELVD" localSheetId="46">#REF!,#REF!,#REF!,#REF!,#REF!,#REF!,#REF!,#REF!,#REF!,#REF!,#REF!,#REF!,#REF!,#REF!,#REF!,#REF!,#REF!</definedName>
    <definedName name="DELVD" localSheetId="57">#REF!,#REF!,#REF!,#REF!,#REF!,#REF!,#REF!,#REF!,#REF!,#REF!,#REF!,#REF!,#REF!,#REF!,#REF!,#REF!,#REF!</definedName>
    <definedName name="DELVD" localSheetId="58">#REF!,#REF!,#REF!,#REF!,#REF!,#REF!,#REF!,#REF!,#REF!,#REF!,#REF!,#REF!,#REF!,#REF!,#REF!,#REF!,#REF!</definedName>
    <definedName name="DELVD" localSheetId="70">#REF!,#REF!,#REF!,#REF!,#REF!,#REF!,#REF!,#REF!,#REF!,#REF!,#REF!,#REF!,#REF!,#REF!,#REF!,#REF!,#REF!</definedName>
    <definedName name="DELVD" localSheetId="19">#REF!,#REF!,#REF!,#REF!,#REF!,#REF!,#REF!,#REF!,#REF!,#REF!,#REF!,#REF!,#REF!,#REF!,#REF!,#REF!,#REF!</definedName>
    <definedName name="DELVD" localSheetId="20">#REF!,#REF!,#REF!,#REF!,#REF!,#REF!,#REF!,#REF!,#REF!,#REF!,#REF!,#REF!,#REF!,#REF!,#REF!,#REF!,#REF!</definedName>
    <definedName name="DELVD" localSheetId="2">#REF!,#REF!,#REF!,#REF!,#REF!,#REF!,#REF!,#REF!,#REF!,#REF!,#REF!,#REF!,#REF!,#REF!,#REF!,#REF!,#REF!</definedName>
    <definedName name="DELVD" localSheetId="3">#REF!,#REF!,#REF!,#REF!,#REF!,#REF!,#REF!,#REF!,#REF!,#REF!,#REF!,#REF!,#REF!,#REF!,#REF!,#REF!,#REF!</definedName>
    <definedName name="DELVD" localSheetId="4">#REF!,#REF!,#REF!,#REF!,#REF!,#REF!,#REF!,#REF!,#REF!,#REF!,#REF!,#REF!,#REF!,#REF!,#REF!,#REF!,#REF!</definedName>
    <definedName name="DELVD" localSheetId="5">#REF!,#REF!,#REF!,#REF!,#REF!,#REF!,#REF!,#REF!,#REF!,#REF!,#REF!,#REF!,#REF!,#REF!,#REF!,#REF!,#REF!</definedName>
    <definedName name="DELVD" localSheetId="7">#REF!,#REF!,#REF!,#REF!,#REF!,#REF!,#REF!,#REF!,#REF!,#REF!,#REF!,#REF!,#REF!,#REF!,#REF!,#REF!,#REF!</definedName>
    <definedName name="DELVD" localSheetId="8">#REF!,#REF!,#REF!,#REF!,#REF!,#REF!,#REF!,#REF!,#REF!,#REF!,#REF!,#REF!,#REF!,#REF!,#REF!,#REF!,#REF!</definedName>
    <definedName name="DELVD" localSheetId="9">#REF!,#REF!,#REF!,#REF!,#REF!,#REF!,#REF!,#REF!,#REF!,#REF!,#REF!,#REF!,#REF!,#REF!,#REF!,#REF!,#REF!</definedName>
    <definedName name="DELVD" localSheetId="11">#REF!,#REF!,#REF!,#REF!,#REF!,#REF!,#REF!,#REF!,#REF!,#REF!,#REF!,#REF!,#REF!,#REF!,#REF!,#REF!,#REF!</definedName>
    <definedName name="DELVD" localSheetId="12">#REF!,#REF!,#REF!,#REF!,#REF!,#REF!,#REF!,#REF!,#REF!,#REF!,#REF!,#REF!,#REF!,#REF!,#REF!,#REF!,#REF!</definedName>
    <definedName name="DELVD" localSheetId="16">#REF!,#REF!,#REF!,#REF!,#REF!,#REF!,#REF!,#REF!,#REF!,#REF!,#REF!,#REF!,#REF!,#REF!,#REF!,#REF!,#REF!</definedName>
    <definedName name="DELVD" localSheetId="17">#REF!,#REF!,#REF!,#REF!,#REF!,#REF!,#REF!,#REF!,#REF!,#REF!,#REF!,#REF!,#REF!,#REF!,#REF!,#REF!,#REF!</definedName>
    <definedName name="DELVD" localSheetId="18">#REF!,#REF!,#REF!,#REF!,#REF!,#REF!,#REF!,#REF!,#REF!,#REF!,#REF!,#REF!,#REF!,#REF!,#REF!,#REF!,#REF!</definedName>
    <definedName name="DELVD" localSheetId="21">#REF!,#REF!,#REF!,#REF!,#REF!,#REF!,#REF!,#REF!,#REF!,#REF!,#REF!,#REF!,#REF!,#REF!,#REF!,#REF!,#REF!</definedName>
    <definedName name="DELVD" localSheetId="22">#REF!,#REF!,#REF!,#REF!,#REF!,#REF!,#REF!,#REF!,#REF!,#REF!,#REF!,#REF!,#REF!,#REF!,#REF!,#REF!,#REF!</definedName>
    <definedName name="DELVD" localSheetId="23">#REF!,#REF!,#REF!,#REF!,#REF!,#REF!,#REF!,#REF!,#REF!,#REF!,#REF!,#REF!,#REF!,#REF!,#REF!,#REF!,#REF!</definedName>
    <definedName name="DELVD" localSheetId="26">#REF!,#REF!,#REF!,#REF!,#REF!,#REF!,#REF!,#REF!,#REF!,#REF!,#REF!,#REF!,#REF!,#REF!,#REF!,#REF!,#REF!</definedName>
    <definedName name="DELVD" localSheetId="27">#REF!,#REF!,#REF!,#REF!,#REF!,#REF!,#REF!,#REF!,#REF!,#REF!,#REF!,#REF!,#REF!,#REF!,#REF!,#REF!,#REF!</definedName>
    <definedName name="DELVD" localSheetId="28">#REF!,#REF!,#REF!,#REF!,#REF!,#REF!,#REF!,#REF!,#REF!,#REF!,#REF!,#REF!,#REF!,#REF!,#REF!,#REF!,#REF!</definedName>
    <definedName name="DELVD" localSheetId="29">#REF!,#REF!,#REF!,#REF!,#REF!,#REF!,#REF!,#REF!,#REF!,#REF!,#REF!,#REF!,#REF!,#REF!,#REF!,#REF!,#REF!</definedName>
    <definedName name="DELVD" localSheetId="30">#REF!,#REF!,#REF!,#REF!,#REF!,#REF!,#REF!,#REF!,#REF!,#REF!,#REF!,#REF!,#REF!,#REF!,#REF!,#REF!,#REF!</definedName>
    <definedName name="DELVD" localSheetId="31">#REF!,#REF!,#REF!,#REF!,#REF!,#REF!,#REF!,#REF!,#REF!,#REF!,#REF!,#REF!,#REF!,#REF!,#REF!,#REF!,#REF!</definedName>
    <definedName name="DELVD" localSheetId="32">#REF!,#REF!,#REF!,#REF!,#REF!,#REF!,#REF!,#REF!,#REF!,#REF!,#REF!,#REF!,#REF!,#REF!,#REF!,#REF!,#REF!</definedName>
    <definedName name="DELVD" localSheetId="33">#REF!,#REF!,#REF!,#REF!,#REF!,#REF!,#REF!,#REF!,#REF!,#REF!,#REF!,#REF!,#REF!,#REF!,#REF!,#REF!,#REF!</definedName>
    <definedName name="DELVD" localSheetId="34">#REF!,#REF!,#REF!,#REF!,#REF!,#REF!,#REF!,#REF!,#REF!,#REF!,#REF!,#REF!,#REF!,#REF!,#REF!,#REF!,#REF!</definedName>
    <definedName name="DELVD" localSheetId="35">#REF!,#REF!,#REF!,#REF!,#REF!,#REF!,#REF!,#REF!,#REF!,#REF!,#REF!,#REF!,#REF!,#REF!,#REF!,#REF!,#REF!</definedName>
    <definedName name="DELVD" localSheetId="36">#REF!,#REF!,#REF!,#REF!,#REF!,#REF!,#REF!,#REF!,#REF!,#REF!,#REF!,#REF!,#REF!,#REF!,#REF!,#REF!,#REF!</definedName>
    <definedName name="DELVD" localSheetId="37">#REF!,#REF!,#REF!,#REF!,#REF!,#REF!,#REF!,#REF!,#REF!,#REF!,#REF!,#REF!,#REF!,#REF!,#REF!,#REF!,#REF!</definedName>
    <definedName name="DELVD" localSheetId="38">#REF!,#REF!,#REF!,#REF!,#REF!,#REF!,#REF!,#REF!,#REF!,#REF!,#REF!,#REF!,#REF!,#REF!,#REF!,#REF!,#REF!</definedName>
    <definedName name="DELVD" localSheetId="39">#REF!,#REF!,#REF!,#REF!,#REF!,#REF!,#REF!,#REF!,#REF!,#REF!,#REF!,#REF!,#REF!,#REF!,#REF!,#REF!,#REF!</definedName>
    <definedName name="DELVD" localSheetId="40">#REF!,#REF!,#REF!,#REF!,#REF!,#REF!,#REF!,#REF!,#REF!,#REF!,#REF!,#REF!,#REF!,#REF!,#REF!,#REF!,#REF!</definedName>
    <definedName name="DELVD" localSheetId="41">#REF!,#REF!,#REF!,#REF!,#REF!,#REF!,#REF!,#REF!,#REF!,#REF!,#REF!,#REF!,#REF!,#REF!,#REF!,#REF!,#REF!</definedName>
    <definedName name="DELVD" localSheetId="42">#REF!,#REF!,#REF!,#REF!,#REF!,#REF!,#REF!,#REF!,#REF!,#REF!,#REF!,#REF!,#REF!,#REF!,#REF!,#REF!,#REF!</definedName>
    <definedName name="DELVD" localSheetId="48">#REF!,#REF!,#REF!,#REF!,#REF!,#REF!,#REF!,#REF!,#REF!,#REF!,#REF!,#REF!,#REF!,#REF!,#REF!,#REF!,#REF!</definedName>
    <definedName name="DELVD" localSheetId="49">#REF!,#REF!,#REF!,#REF!,#REF!,#REF!,#REF!,#REF!,#REF!,#REF!,#REF!,#REF!,#REF!,#REF!,#REF!,#REF!,#REF!</definedName>
    <definedName name="DELVD" localSheetId="50">#REF!,#REF!,#REF!,#REF!,#REF!,#REF!,#REF!,#REF!,#REF!,#REF!,#REF!,#REF!,#REF!,#REF!,#REF!,#REF!,#REF!</definedName>
    <definedName name="DELVD" localSheetId="51">#REF!,#REF!,#REF!,#REF!,#REF!,#REF!,#REF!,#REF!,#REF!,#REF!,#REF!,#REF!,#REF!,#REF!,#REF!,#REF!,#REF!</definedName>
    <definedName name="DELVD" localSheetId="52">#REF!,#REF!,#REF!,#REF!,#REF!,#REF!,#REF!,#REF!,#REF!,#REF!,#REF!,#REF!,#REF!,#REF!,#REF!,#REF!,#REF!</definedName>
    <definedName name="DELVD" localSheetId="53">#REF!,#REF!,#REF!,#REF!,#REF!,#REF!,#REF!,#REF!,#REF!,#REF!,#REF!,#REF!,#REF!,#REF!,#REF!,#REF!,#REF!</definedName>
    <definedName name="DELVD" localSheetId="54">#REF!,#REF!,#REF!,#REF!,#REF!,#REF!,#REF!,#REF!,#REF!,#REF!,#REF!,#REF!,#REF!,#REF!,#REF!,#REF!,#REF!</definedName>
    <definedName name="DELVD" localSheetId="55">#REF!,#REF!,#REF!,#REF!,#REF!,#REF!,#REF!,#REF!,#REF!,#REF!,#REF!,#REF!,#REF!,#REF!,#REF!,#REF!,#REF!</definedName>
    <definedName name="DELVD" localSheetId="56">#REF!,#REF!,#REF!,#REF!,#REF!,#REF!,#REF!,#REF!,#REF!,#REF!,#REF!,#REF!,#REF!,#REF!,#REF!,#REF!,#REF!</definedName>
    <definedName name="DELVD" localSheetId="59">#REF!,#REF!,#REF!,#REF!,#REF!,#REF!,#REF!,#REF!,#REF!,#REF!,#REF!,#REF!,#REF!,#REF!,#REF!,#REF!,#REF!</definedName>
    <definedName name="DELVD" localSheetId="60">#REF!,#REF!,#REF!,#REF!,#REF!,#REF!,#REF!,#REF!,#REF!,#REF!,#REF!,#REF!,#REF!,#REF!,#REF!,#REF!,#REF!</definedName>
    <definedName name="DELVD" localSheetId="61">#REF!,#REF!,#REF!,#REF!,#REF!,#REF!,#REF!,#REF!,#REF!,#REF!,#REF!,#REF!,#REF!,#REF!,#REF!,#REF!,#REF!</definedName>
    <definedName name="DELVD" localSheetId="71">#REF!,#REF!,#REF!,#REF!,#REF!,#REF!,#REF!,#REF!,#REF!,#REF!,#REF!,#REF!,#REF!,#REF!,#REF!,#REF!,#REF!</definedName>
    <definedName name="DELVD" localSheetId="62">#REF!,#REF!,#REF!,#REF!,#REF!,#REF!,#REF!,#REF!,#REF!,#REF!,#REF!,#REF!,#REF!,#REF!,#REF!,#REF!,#REF!</definedName>
    <definedName name="DELVD" localSheetId="63">#REF!,#REF!,#REF!,#REF!,#REF!,#REF!,#REF!,#REF!,#REF!,#REF!,#REF!,#REF!,#REF!,#REF!,#REF!,#REF!,#REF!</definedName>
    <definedName name="DELVD" localSheetId="64">#REF!,#REF!,#REF!,#REF!,#REF!,#REF!,#REF!,#REF!,#REF!,#REF!,#REF!,#REF!,#REF!,#REF!,#REF!,#REF!,#REF!</definedName>
    <definedName name="DELVD" localSheetId="65">#REF!,#REF!,#REF!,#REF!,#REF!,#REF!,#REF!,#REF!,#REF!,#REF!,#REF!,#REF!,#REF!,#REF!,#REF!,#REF!,#REF!</definedName>
    <definedName name="DELVD" localSheetId="66">#REF!,#REF!,#REF!,#REF!,#REF!,#REF!,#REF!,#REF!,#REF!,#REF!,#REF!,#REF!,#REF!,#REF!,#REF!,#REF!,#REF!</definedName>
    <definedName name="DELVD" localSheetId="67">#REF!,#REF!,#REF!,#REF!,#REF!,#REF!,#REF!,#REF!,#REF!,#REF!,#REF!,#REF!,#REF!,#REF!,#REF!,#REF!,#REF!</definedName>
    <definedName name="DELVD" localSheetId="68">#REF!,#REF!,#REF!,#REF!,#REF!,#REF!,#REF!,#REF!,#REF!,#REF!,#REF!,#REF!,#REF!,#REF!,#REF!,#REF!,#REF!</definedName>
    <definedName name="DELVD" localSheetId="69">#REF!,#REF!,#REF!,#REF!,#REF!,#REF!,#REF!,#REF!,#REF!,#REF!,#REF!,#REF!,#REF!,#REF!,#REF!,#REF!,#REF!</definedName>
    <definedName name="DELVD" localSheetId="72">#REF!,#REF!,#REF!,#REF!,#REF!,#REF!,#REF!,#REF!,#REF!,#REF!,#REF!,#REF!,#REF!,#REF!,#REF!,#REF!,#REF!</definedName>
    <definedName name="DELVD" localSheetId="73">#REF!,#REF!,#REF!,#REF!,#REF!,#REF!,#REF!,#REF!,#REF!,#REF!,#REF!,#REF!,#REF!,#REF!,#REF!,#REF!,#REF!</definedName>
    <definedName name="DELVD" localSheetId="74">#REF!,#REF!,#REF!,#REF!,#REF!,#REF!,#REF!,#REF!,#REF!,#REF!,#REF!,#REF!,#REF!,#REF!,#REF!,#REF!,#REF!</definedName>
    <definedName name="DELVD" localSheetId="75">#REF!,#REF!,#REF!,#REF!,#REF!,#REF!,#REF!,#REF!,#REF!,#REF!,#REF!,#REF!,#REF!,#REF!,#REF!,#REF!,#REF!</definedName>
    <definedName name="DELVD" localSheetId="76">#REF!,#REF!,#REF!,#REF!,#REF!,#REF!,#REF!,#REF!,#REF!,#REF!,#REF!,#REF!,#REF!,#REF!,#REF!,#REF!,#REF!</definedName>
    <definedName name="DELVD" localSheetId="77">#REF!,#REF!,#REF!,#REF!,#REF!,#REF!,#REF!,#REF!,#REF!,#REF!,#REF!,#REF!,#REF!,#REF!,#REF!,#REF!,#REF!</definedName>
    <definedName name="DELVD" localSheetId="78">#REF!,#REF!,#REF!,#REF!,#REF!,#REF!,#REF!,#REF!,#REF!,#REF!,#REF!,#REF!,#REF!,#REF!,#REF!,#REF!,#REF!</definedName>
    <definedName name="DELVD" localSheetId="79">#REF!,#REF!,#REF!,#REF!,#REF!,#REF!,#REF!,#REF!,#REF!,#REF!,#REF!,#REF!,#REF!,#REF!,#REF!,#REF!,#REF!</definedName>
    <definedName name="DELVD" localSheetId="80">#REF!,#REF!,#REF!,#REF!,#REF!,#REF!,#REF!,#REF!,#REF!,#REF!,#REF!,#REF!,#REF!,#REF!,#REF!,#REF!,#REF!</definedName>
    <definedName name="DELVD" localSheetId="91">#REF!,#REF!,#REF!,#REF!,#REF!,#REF!,#REF!,#REF!,#REF!,#REF!,#REF!,#REF!,#REF!,#REF!,#REF!,#REF!,#REF!</definedName>
    <definedName name="DELVD" localSheetId="81">#REF!,#REF!,#REF!,#REF!,#REF!,#REF!,#REF!,#REF!,#REF!,#REF!,#REF!,#REF!,#REF!,#REF!,#REF!,#REF!,#REF!</definedName>
    <definedName name="DELVD" localSheetId="82">#REF!,#REF!,#REF!,#REF!,#REF!,#REF!,#REF!,#REF!,#REF!,#REF!,#REF!,#REF!,#REF!,#REF!,#REF!,#REF!,#REF!</definedName>
    <definedName name="DELVD" localSheetId="84">#REF!,#REF!,#REF!,#REF!,#REF!,#REF!,#REF!,#REF!,#REF!,#REF!,#REF!,#REF!,#REF!,#REF!,#REF!,#REF!,#REF!</definedName>
    <definedName name="DELVD" localSheetId="87">#REF!,#REF!,#REF!,#REF!,#REF!,#REF!,#REF!,#REF!,#REF!,#REF!,#REF!,#REF!,#REF!,#REF!,#REF!,#REF!,#REF!</definedName>
    <definedName name="DELVD" localSheetId="88">#REF!,#REF!,#REF!,#REF!,#REF!,#REF!,#REF!,#REF!,#REF!,#REF!,#REF!,#REF!,#REF!,#REF!,#REF!,#REF!,#REF!</definedName>
    <definedName name="DELVD" localSheetId="89">#REF!,#REF!,#REF!,#REF!,#REF!,#REF!,#REF!,#REF!,#REF!,#REF!,#REF!,#REF!,#REF!,#REF!,#REF!,#REF!,#REF!</definedName>
    <definedName name="DELVD" localSheetId="90">#REF!,#REF!,#REF!,#REF!,#REF!,#REF!,#REF!,#REF!,#REF!,#REF!,#REF!,#REF!,#REF!,#REF!,#REF!,#REF!,#REF!</definedName>
    <definedName name="DELVD" localSheetId="92">#REF!,#REF!,#REF!,#REF!,#REF!,#REF!,#REF!,#REF!,#REF!,#REF!,#REF!,#REF!,#REF!,#REF!,#REF!,#REF!,#REF!</definedName>
    <definedName name="DELVD" localSheetId="93">#REF!,#REF!,#REF!,#REF!,#REF!,#REF!,#REF!,#REF!,#REF!,#REF!,#REF!,#REF!,#REF!,#REF!,#REF!,#REF!,#REF!</definedName>
    <definedName name="DELVD" localSheetId="94">#REF!,#REF!,#REF!,#REF!,#REF!,#REF!,#REF!,#REF!,#REF!,#REF!,#REF!,#REF!,#REF!,#REF!,#REF!,#REF!,#REF!</definedName>
    <definedName name="DELVD" localSheetId="95">#REF!,#REF!,#REF!,#REF!,#REF!,#REF!,#REF!,#REF!,#REF!,#REF!,#REF!,#REF!,#REF!,#REF!,#REF!,#REF!,#REF!</definedName>
    <definedName name="DELVD" localSheetId="96">#REF!,#REF!,#REF!,#REF!,#REF!,#REF!,#REF!,#REF!,#REF!,#REF!,#REF!,#REF!,#REF!,#REF!,#REF!,#REF!,#REF!</definedName>
    <definedName name="DELVD" localSheetId="97">#REF!,#REF!,#REF!,#REF!,#REF!,#REF!,#REF!,#REF!,#REF!,#REF!,#REF!,#REF!,#REF!,#REF!,#REF!,#REF!,#REF!</definedName>
    <definedName name="DELVD" localSheetId="98">#REF!,#REF!,#REF!,#REF!,#REF!,#REF!,#REF!,#REF!,#REF!,#REF!,#REF!,#REF!,#REF!,#REF!,#REF!,#REF!,#REF!</definedName>
    <definedName name="DELVD" localSheetId="99">#REF!,#REF!,#REF!,#REF!,#REF!,#REF!,#REF!,#REF!,#REF!,#REF!,#REF!,#REF!,#REF!,#REF!,#REF!,#REF!,#REF!</definedName>
    <definedName name="DELVD" localSheetId="102">#REF!,#REF!,#REF!,#REF!,#REF!,#REF!,#REF!,#REF!,#REF!,#REF!,#REF!,#REF!,#REF!,#REF!,#REF!,#REF!,#REF!</definedName>
    <definedName name="DELVD" localSheetId="103">#REF!,#REF!,#REF!,#REF!,#REF!,#REF!,#REF!,#REF!,#REF!,#REF!,#REF!,#REF!,#REF!,#REF!,#REF!,#REF!,#REF!</definedName>
    <definedName name="DELVD" localSheetId="104">#REF!,#REF!,#REF!,#REF!,#REF!,#REF!,#REF!,#REF!,#REF!,#REF!,#REF!,#REF!,#REF!,#REF!,#REF!,#REF!,#REF!</definedName>
    <definedName name="DELVD" localSheetId="105">#REF!,#REF!,#REF!,#REF!,#REF!,#REF!,#REF!,#REF!,#REF!,#REF!,#REF!,#REF!,#REF!,#REF!,#REF!,#REF!,#REF!</definedName>
    <definedName name="DELVD" localSheetId="106">#REF!,#REF!,#REF!,#REF!,#REF!,#REF!,#REF!,#REF!,#REF!,#REF!,#REF!,#REF!,#REF!,#REF!,#REF!,#REF!,#REF!</definedName>
    <definedName name="DELVD" localSheetId="108">#REF!,#REF!,#REF!,#REF!,#REF!,#REF!,#REF!,#REF!,#REF!,#REF!,#REF!,#REF!,#REF!,#REF!,#REF!,#REF!,#REF!</definedName>
    <definedName name="DELVD" localSheetId="109">#REF!,#REF!,#REF!,#REF!,#REF!,#REF!,#REF!,#REF!,#REF!,#REF!,#REF!,#REF!,#REF!,#REF!,#REF!,#REF!,#REF!</definedName>
    <definedName name="DELVD" localSheetId="110">#REF!,#REF!,#REF!,#REF!,#REF!,#REF!,#REF!,#REF!,#REF!,#REF!,#REF!,#REF!,#REF!,#REF!,#REF!,#REF!,#REF!</definedName>
    <definedName name="DELVD" localSheetId="111">#REF!,#REF!,#REF!,#REF!,#REF!,#REF!,#REF!,#REF!,#REF!,#REF!,#REF!,#REF!,#REF!,#REF!,#REF!,#REF!,#REF!</definedName>
    <definedName name="DELVD" localSheetId="112">#REF!,#REF!,#REF!,#REF!,#REF!,#REF!,#REF!,#REF!,#REF!,#REF!,#REF!,#REF!,#REF!,#REF!,#REF!,#REF!,#REF!</definedName>
    <definedName name="DELVD" localSheetId="113">#REF!,#REF!,#REF!,#REF!,#REF!,#REF!,#REF!,#REF!,#REF!,#REF!,#REF!,#REF!,#REF!,#REF!,#REF!,#REF!,#REF!</definedName>
    <definedName name="DELVD" localSheetId="114">#REF!,#REF!,#REF!,#REF!,#REF!,#REF!,#REF!,#REF!,#REF!,#REF!,#REF!,#REF!,#REF!,#REF!,#REF!,#REF!,#REF!</definedName>
    <definedName name="DELVD" localSheetId="6">#REF!,#REF!,#REF!,#REF!,#REF!,#REF!,#REF!,#REF!,#REF!,#REF!,#REF!,#REF!,#REF!,#REF!,#REF!,#REF!,#REF!</definedName>
    <definedName name="DELVD" localSheetId="10">#REF!,#REF!,#REF!,#REF!,#REF!,#REF!,#REF!,#REF!,#REF!,#REF!,#REF!,#REF!,#REF!,#REF!,#REF!,#REF!,#REF!</definedName>
    <definedName name="DELVD" localSheetId="24">#REF!,#REF!,#REF!,#REF!,#REF!,#REF!,#REF!,#REF!,#REF!,#REF!,#REF!,#REF!,#REF!,#REF!,#REF!,#REF!,#REF!</definedName>
    <definedName name="DELVD" localSheetId="25">#REF!,#REF!,#REF!,#REF!,#REF!,#REF!,#REF!,#REF!,#REF!,#REF!,#REF!,#REF!,#REF!,#REF!,#REF!,#REF!,#REF!</definedName>
    <definedName name="DELVD" localSheetId="85">#REF!,#REF!,#REF!,#REF!,#REF!,#REF!,#REF!,#REF!,#REF!,#REF!,#REF!,#REF!,#REF!,#REF!,#REF!,#REF!,#REF!</definedName>
    <definedName name="DELVD" localSheetId="86">#REF!,#REF!,#REF!,#REF!,#REF!,#REF!,#REF!,#REF!,#REF!,#REF!,#REF!,#REF!,#REF!,#REF!,#REF!,#REF!,#REF!</definedName>
    <definedName name="DELVD" localSheetId="107">#REF!,#REF!,#REF!,#REF!,#REF!,#REF!,#REF!,#REF!,#REF!,#REF!,#REF!,#REF!,#REF!,#REF!,#REF!,#REF!,#REF!</definedName>
    <definedName name="DELVD">#REF!,#REF!,#REF!,#REF!,#REF!,#REF!,#REF!,#REF!,#REF!,#REF!,#REF!,#REF!,#REF!,#REF!,#REF!,#REF!,#REF!</definedName>
    <definedName name="DelVd1" localSheetId="14">#REF!,#REF!,#REF!,#REF!,#REF!,#REF!,#REF!,#REF!,#REF!,#REF!,#REF!,#REF!</definedName>
    <definedName name="DelVd1" localSheetId="13">#REF!,#REF!,#REF!,#REF!,#REF!,#REF!,#REF!,#REF!,#REF!,#REF!,#REF!,#REF!</definedName>
    <definedName name="DelVd1" localSheetId="15">#REF!,#REF!,#REF!,#REF!,#REF!,#REF!,#REF!,#REF!,#REF!,#REF!,#REF!,#REF!</definedName>
    <definedName name="DelVd1" localSheetId="47">#REF!,#REF!,#REF!,#REF!,#REF!,#REF!,#REF!,#REF!,#REF!,#REF!,#REF!,#REF!</definedName>
    <definedName name="DelVd1" localSheetId="45">#REF!,#REF!,#REF!,#REF!,#REF!,#REF!,#REF!,#REF!,#REF!,#REF!,#REF!,#REF!</definedName>
    <definedName name="DelVd1" localSheetId="46">#REF!,#REF!,#REF!,#REF!,#REF!,#REF!,#REF!,#REF!,#REF!,#REF!,#REF!,#REF!</definedName>
    <definedName name="DelVd1" localSheetId="57">#REF!,#REF!,#REF!,#REF!,#REF!,#REF!,#REF!,#REF!,#REF!,#REF!,#REF!,#REF!</definedName>
    <definedName name="DelVd1" localSheetId="58">#REF!,#REF!,#REF!,#REF!,#REF!,#REF!,#REF!,#REF!,#REF!,#REF!,#REF!,#REF!</definedName>
    <definedName name="DelVd1" localSheetId="70">#REF!,#REF!,#REF!,#REF!,#REF!,#REF!,#REF!,#REF!,#REF!,#REF!,#REF!,#REF!</definedName>
    <definedName name="DelVd1" localSheetId="19">#REF!,#REF!,#REF!,#REF!,#REF!,#REF!,#REF!,#REF!,#REF!,#REF!,#REF!,#REF!</definedName>
    <definedName name="DelVd1" localSheetId="20">#REF!,#REF!,#REF!,#REF!,#REF!,#REF!,#REF!,#REF!,#REF!,#REF!,#REF!,#REF!</definedName>
    <definedName name="DelVd1" localSheetId="2">#REF!,#REF!,#REF!,#REF!,#REF!,#REF!,#REF!,#REF!,#REF!,#REF!,#REF!,#REF!</definedName>
    <definedName name="DelVd1" localSheetId="3">#REF!,#REF!,#REF!,#REF!,#REF!,#REF!,#REF!,#REF!,#REF!,#REF!,#REF!,#REF!</definedName>
    <definedName name="DelVd1" localSheetId="4">#REF!,#REF!,#REF!,#REF!,#REF!,#REF!,#REF!,#REF!,#REF!,#REF!,#REF!,#REF!</definedName>
    <definedName name="DelVd1" localSheetId="5">#REF!,#REF!,#REF!,#REF!,#REF!,#REF!,#REF!,#REF!,#REF!,#REF!,#REF!,#REF!</definedName>
    <definedName name="DelVd1" localSheetId="7">#REF!,#REF!,#REF!,#REF!,#REF!,#REF!,#REF!,#REF!,#REF!,#REF!,#REF!,#REF!</definedName>
    <definedName name="DelVd1" localSheetId="8">#REF!,#REF!,#REF!,#REF!,#REF!,#REF!,#REF!,#REF!,#REF!,#REF!,#REF!,#REF!</definedName>
    <definedName name="DelVd1" localSheetId="9">#REF!,#REF!,#REF!,#REF!,#REF!,#REF!,#REF!,#REF!,#REF!,#REF!,#REF!,#REF!</definedName>
    <definedName name="DelVd1" localSheetId="11">#REF!,#REF!,#REF!,#REF!,#REF!,#REF!,#REF!,#REF!,#REF!,#REF!,#REF!,#REF!</definedName>
    <definedName name="DelVd1" localSheetId="12">#REF!,#REF!,#REF!,#REF!,#REF!,#REF!,#REF!,#REF!,#REF!,#REF!,#REF!,#REF!</definedName>
    <definedName name="DelVd1" localSheetId="16">#REF!,#REF!,#REF!,#REF!,#REF!,#REF!,#REF!,#REF!,#REF!,#REF!,#REF!,#REF!</definedName>
    <definedName name="DelVd1" localSheetId="17">#REF!,#REF!,#REF!,#REF!,#REF!,#REF!,#REF!,#REF!,#REF!,#REF!,#REF!,#REF!</definedName>
    <definedName name="DelVd1" localSheetId="18">#REF!,#REF!,#REF!,#REF!,#REF!,#REF!,#REF!,#REF!,#REF!,#REF!,#REF!,#REF!</definedName>
    <definedName name="DelVd1" localSheetId="21">#REF!,#REF!,#REF!,#REF!,#REF!,#REF!,#REF!,#REF!,#REF!,#REF!,#REF!,#REF!</definedName>
    <definedName name="DelVd1" localSheetId="22">#REF!,#REF!,#REF!,#REF!,#REF!,#REF!,#REF!,#REF!,#REF!,#REF!,#REF!,#REF!</definedName>
    <definedName name="DelVd1" localSheetId="23">#REF!,#REF!,#REF!,#REF!,#REF!,#REF!,#REF!,#REF!,#REF!,#REF!,#REF!,#REF!</definedName>
    <definedName name="DelVd1" localSheetId="26">#REF!,#REF!,#REF!,#REF!,#REF!,#REF!,#REF!,#REF!,#REF!,#REF!,#REF!,#REF!</definedName>
    <definedName name="DelVd1" localSheetId="27">#REF!,#REF!,#REF!,#REF!,#REF!,#REF!,#REF!,#REF!,#REF!,#REF!,#REF!,#REF!</definedName>
    <definedName name="DelVd1" localSheetId="28">#REF!,#REF!,#REF!,#REF!,#REF!,#REF!,#REF!,#REF!,#REF!,#REF!,#REF!,#REF!</definedName>
    <definedName name="DelVd1" localSheetId="29">#REF!,#REF!,#REF!,#REF!,#REF!,#REF!,#REF!,#REF!,#REF!,#REF!,#REF!,#REF!</definedName>
    <definedName name="DelVd1" localSheetId="30">#REF!,#REF!,#REF!,#REF!,#REF!,#REF!,#REF!,#REF!,#REF!,#REF!,#REF!,#REF!</definedName>
    <definedName name="DelVd1" localSheetId="31">#REF!,#REF!,#REF!,#REF!,#REF!,#REF!,#REF!,#REF!,#REF!,#REF!,#REF!,#REF!</definedName>
    <definedName name="DelVd1" localSheetId="32">#REF!,#REF!,#REF!,#REF!,#REF!,#REF!,#REF!,#REF!,#REF!,#REF!,#REF!,#REF!</definedName>
    <definedName name="DelVd1" localSheetId="33">#REF!,#REF!,#REF!,#REF!,#REF!,#REF!,#REF!,#REF!,#REF!,#REF!,#REF!,#REF!</definedName>
    <definedName name="DelVd1" localSheetId="34">#REF!,#REF!,#REF!,#REF!,#REF!,#REF!,#REF!,#REF!,#REF!,#REF!,#REF!,#REF!</definedName>
    <definedName name="DelVd1" localSheetId="35">#REF!,#REF!,#REF!,#REF!,#REF!,#REF!,#REF!,#REF!,#REF!,#REF!,#REF!,#REF!</definedName>
    <definedName name="DelVd1" localSheetId="36">#REF!,#REF!,#REF!,#REF!,#REF!,#REF!,#REF!,#REF!,#REF!,#REF!,#REF!,#REF!</definedName>
    <definedName name="DelVd1" localSheetId="37">#REF!,#REF!,#REF!,#REF!,#REF!,#REF!,#REF!,#REF!,#REF!,#REF!,#REF!,#REF!</definedName>
    <definedName name="DelVd1" localSheetId="38">#REF!,#REF!,#REF!,#REF!,#REF!,#REF!,#REF!,#REF!,#REF!,#REF!,#REF!,#REF!</definedName>
    <definedName name="DelVd1" localSheetId="39">#REF!,#REF!,#REF!,#REF!,#REF!,#REF!,#REF!,#REF!,#REF!,#REF!,#REF!,#REF!</definedName>
    <definedName name="DelVd1" localSheetId="40">#REF!,#REF!,#REF!,#REF!,#REF!,#REF!,#REF!,#REF!,#REF!,#REF!,#REF!,#REF!</definedName>
    <definedName name="DelVd1" localSheetId="41">#REF!,#REF!,#REF!,#REF!,#REF!,#REF!,#REF!,#REF!,#REF!,#REF!,#REF!,#REF!</definedName>
    <definedName name="DelVd1" localSheetId="42">#REF!,#REF!,#REF!,#REF!,#REF!,#REF!,#REF!,#REF!,#REF!,#REF!,#REF!,#REF!</definedName>
    <definedName name="DelVd1" localSheetId="48">#REF!,#REF!,#REF!,#REF!,#REF!,#REF!,#REF!,#REF!,#REF!,#REF!,#REF!,#REF!</definedName>
    <definedName name="DelVd1" localSheetId="49">#REF!,#REF!,#REF!,#REF!,#REF!,#REF!,#REF!,#REF!,#REF!,#REF!,#REF!,#REF!</definedName>
    <definedName name="DelVd1" localSheetId="50">#REF!,#REF!,#REF!,#REF!,#REF!,#REF!,#REF!,#REF!,#REF!,#REF!,#REF!,#REF!</definedName>
    <definedName name="DelVd1" localSheetId="51">#REF!,#REF!,#REF!,#REF!,#REF!,#REF!,#REF!,#REF!,#REF!,#REF!,#REF!,#REF!</definedName>
    <definedName name="DelVd1" localSheetId="52">#REF!,#REF!,#REF!,#REF!,#REF!,#REF!,#REF!,#REF!,#REF!,#REF!,#REF!,#REF!</definedName>
    <definedName name="DelVd1" localSheetId="53">#REF!,#REF!,#REF!,#REF!,#REF!,#REF!,#REF!,#REF!,#REF!,#REF!,#REF!,#REF!</definedName>
    <definedName name="DelVd1" localSheetId="54">#REF!,#REF!,#REF!,#REF!,#REF!,#REF!,#REF!,#REF!,#REF!,#REF!,#REF!,#REF!</definedName>
    <definedName name="DelVd1" localSheetId="55">#REF!,#REF!,#REF!,#REF!,#REF!,#REF!,#REF!,#REF!,#REF!,#REF!,#REF!,#REF!</definedName>
    <definedName name="DelVd1" localSheetId="56">#REF!,#REF!,#REF!,#REF!,#REF!,#REF!,#REF!,#REF!,#REF!,#REF!,#REF!,#REF!</definedName>
    <definedName name="DelVd1" localSheetId="59">#REF!,#REF!,#REF!,#REF!,#REF!,#REF!,#REF!,#REF!,#REF!,#REF!,#REF!,#REF!</definedName>
    <definedName name="DelVd1" localSheetId="60">#REF!,#REF!,#REF!,#REF!,#REF!,#REF!,#REF!,#REF!,#REF!,#REF!,#REF!,#REF!</definedName>
    <definedName name="DelVd1" localSheetId="61">#REF!,#REF!,#REF!,#REF!,#REF!,#REF!,#REF!,#REF!,#REF!,#REF!,#REF!,#REF!</definedName>
    <definedName name="DelVd1" localSheetId="71">#REF!,#REF!,#REF!,#REF!,#REF!,#REF!,#REF!,#REF!,#REF!,#REF!,#REF!,#REF!</definedName>
    <definedName name="DelVd1" localSheetId="62">#REF!,#REF!,#REF!,#REF!,#REF!,#REF!,#REF!,#REF!,#REF!,#REF!,#REF!,#REF!</definedName>
    <definedName name="DelVd1" localSheetId="63">#REF!,#REF!,#REF!,#REF!,#REF!,#REF!,#REF!,#REF!,#REF!,#REF!,#REF!,#REF!</definedName>
    <definedName name="DelVd1" localSheetId="64">#REF!,#REF!,#REF!,#REF!,#REF!,#REF!,#REF!,#REF!,#REF!,#REF!,#REF!,#REF!</definedName>
    <definedName name="DelVd1" localSheetId="65">#REF!,#REF!,#REF!,#REF!,#REF!,#REF!,#REF!,#REF!,#REF!,#REF!,#REF!,#REF!</definedName>
    <definedName name="DelVd1" localSheetId="66">#REF!,#REF!,#REF!,#REF!,#REF!,#REF!,#REF!,#REF!,#REF!,#REF!,#REF!,#REF!</definedName>
    <definedName name="DelVd1" localSheetId="67">#REF!,#REF!,#REF!,#REF!,#REF!,#REF!,#REF!,#REF!,#REF!,#REF!,#REF!,#REF!</definedName>
    <definedName name="DelVd1" localSheetId="68">#REF!,#REF!,#REF!,#REF!,#REF!,#REF!,#REF!,#REF!,#REF!,#REF!,#REF!,#REF!</definedName>
    <definedName name="DelVd1" localSheetId="69">#REF!,#REF!,#REF!,#REF!,#REF!,#REF!,#REF!,#REF!,#REF!,#REF!,#REF!,#REF!</definedName>
    <definedName name="DelVd1" localSheetId="72">#REF!,#REF!,#REF!,#REF!,#REF!,#REF!,#REF!,#REF!,#REF!,#REF!,#REF!,#REF!</definedName>
    <definedName name="DelVd1" localSheetId="73">#REF!,#REF!,#REF!,#REF!,#REF!,#REF!,#REF!,#REF!,#REF!,#REF!,#REF!,#REF!</definedName>
    <definedName name="DelVd1" localSheetId="74">#REF!,#REF!,#REF!,#REF!,#REF!,#REF!,#REF!,#REF!,#REF!,#REF!,#REF!,#REF!</definedName>
    <definedName name="DelVd1" localSheetId="75">#REF!,#REF!,#REF!,#REF!,#REF!,#REF!,#REF!,#REF!,#REF!,#REF!,#REF!,#REF!</definedName>
    <definedName name="DelVd1" localSheetId="76">#REF!,#REF!,#REF!,#REF!,#REF!,#REF!,#REF!,#REF!,#REF!,#REF!,#REF!,#REF!</definedName>
    <definedName name="DelVd1" localSheetId="77">#REF!,#REF!,#REF!,#REF!,#REF!,#REF!,#REF!,#REF!,#REF!,#REF!,#REF!,#REF!</definedName>
    <definedName name="DelVd1" localSheetId="78">#REF!,#REF!,#REF!,#REF!,#REF!,#REF!,#REF!,#REF!,#REF!,#REF!,#REF!,#REF!</definedName>
    <definedName name="DelVd1" localSheetId="79">#REF!,#REF!,#REF!,#REF!,#REF!,#REF!,#REF!,#REF!,#REF!,#REF!,#REF!,#REF!</definedName>
    <definedName name="DelVd1" localSheetId="80">#REF!,#REF!,#REF!,#REF!,#REF!,#REF!,#REF!,#REF!,#REF!,#REF!,#REF!,#REF!</definedName>
    <definedName name="DelVd1" localSheetId="91">#REF!,#REF!,#REF!,#REF!,#REF!,#REF!,#REF!,#REF!,#REF!,#REF!,#REF!,#REF!</definedName>
    <definedName name="DelVd1" localSheetId="81">#REF!,#REF!,#REF!,#REF!,#REF!,#REF!,#REF!,#REF!,#REF!,#REF!,#REF!,#REF!</definedName>
    <definedName name="DelVd1" localSheetId="82">#REF!,#REF!,#REF!,#REF!,#REF!,#REF!,#REF!,#REF!,#REF!,#REF!,#REF!,#REF!</definedName>
    <definedName name="DelVd1" localSheetId="84">#REF!,#REF!,#REF!,#REF!,#REF!,#REF!,#REF!,#REF!,#REF!,#REF!,#REF!,#REF!</definedName>
    <definedName name="DelVd1" localSheetId="87">#REF!,#REF!,#REF!,#REF!,#REF!,#REF!,#REF!,#REF!,#REF!,#REF!,#REF!,#REF!</definedName>
    <definedName name="DelVd1" localSheetId="88">#REF!,#REF!,#REF!,#REF!,#REF!,#REF!,#REF!,#REF!,#REF!,#REF!,#REF!,#REF!</definedName>
    <definedName name="DelVd1" localSheetId="89">#REF!,#REF!,#REF!,#REF!,#REF!,#REF!,#REF!,#REF!,#REF!,#REF!,#REF!,#REF!</definedName>
    <definedName name="DelVd1" localSheetId="90">#REF!,#REF!,#REF!,#REF!,#REF!,#REF!,#REF!,#REF!,#REF!,#REF!,#REF!,#REF!</definedName>
    <definedName name="DelVd1" localSheetId="92">#REF!,#REF!,#REF!,#REF!,#REF!,#REF!,#REF!,#REF!,#REF!,#REF!,#REF!,#REF!</definedName>
    <definedName name="DelVd1" localSheetId="93">#REF!,#REF!,#REF!,#REF!,#REF!,#REF!,#REF!,#REF!,#REF!,#REF!,#REF!,#REF!</definedName>
    <definedName name="DelVd1" localSheetId="94">#REF!,#REF!,#REF!,#REF!,#REF!,#REF!,#REF!,#REF!,#REF!,#REF!,#REF!,#REF!</definedName>
    <definedName name="DelVd1" localSheetId="95">#REF!,#REF!,#REF!,#REF!,#REF!,#REF!,#REF!,#REF!,#REF!,#REF!,#REF!,#REF!</definedName>
    <definedName name="DelVd1" localSheetId="96">#REF!,#REF!,#REF!,#REF!,#REF!,#REF!,#REF!,#REF!,#REF!,#REF!,#REF!,#REF!</definedName>
    <definedName name="DelVd1" localSheetId="97">#REF!,#REF!,#REF!,#REF!,#REF!,#REF!,#REF!,#REF!,#REF!,#REF!,#REF!,#REF!</definedName>
    <definedName name="DelVd1" localSheetId="98">#REF!,#REF!,#REF!,#REF!,#REF!,#REF!,#REF!,#REF!,#REF!,#REF!,#REF!,#REF!</definedName>
    <definedName name="DelVd1" localSheetId="99">#REF!,#REF!,#REF!,#REF!,#REF!,#REF!,#REF!,#REF!,#REF!,#REF!,#REF!,#REF!</definedName>
    <definedName name="DelVd1" localSheetId="102">#REF!,#REF!,#REF!,#REF!,#REF!,#REF!,#REF!,#REF!,#REF!,#REF!,#REF!,#REF!</definedName>
    <definedName name="DelVd1" localSheetId="103">#REF!,#REF!,#REF!,#REF!,#REF!,#REF!,#REF!,#REF!,#REF!,#REF!,#REF!,#REF!</definedName>
    <definedName name="DelVd1" localSheetId="104">#REF!,#REF!,#REF!,#REF!,#REF!,#REF!,#REF!,#REF!,#REF!,#REF!,#REF!,#REF!</definedName>
    <definedName name="DelVd1" localSheetId="105">#REF!,#REF!,#REF!,#REF!,#REF!,#REF!,#REF!,#REF!,#REF!,#REF!,#REF!,#REF!</definedName>
    <definedName name="DelVd1" localSheetId="106">#REF!,#REF!,#REF!,#REF!,#REF!,#REF!,#REF!,#REF!,#REF!,#REF!,#REF!,#REF!</definedName>
    <definedName name="DelVd1" localSheetId="108">#REF!,#REF!,#REF!,#REF!,#REF!,#REF!,#REF!,#REF!,#REF!,#REF!,#REF!,#REF!</definedName>
    <definedName name="DelVd1" localSheetId="109">#REF!,#REF!,#REF!,#REF!,#REF!,#REF!,#REF!,#REF!,#REF!,#REF!,#REF!,#REF!</definedName>
    <definedName name="DelVd1" localSheetId="110">#REF!,#REF!,#REF!,#REF!,#REF!,#REF!,#REF!,#REF!,#REF!,#REF!,#REF!,#REF!</definedName>
    <definedName name="DelVd1" localSheetId="111">#REF!,#REF!,#REF!,#REF!,#REF!,#REF!,#REF!,#REF!,#REF!,#REF!,#REF!,#REF!</definedName>
    <definedName name="DelVd1" localSheetId="112">#REF!,#REF!,#REF!,#REF!,#REF!,#REF!,#REF!,#REF!,#REF!,#REF!,#REF!,#REF!</definedName>
    <definedName name="DelVd1" localSheetId="113">#REF!,#REF!,#REF!,#REF!,#REF!,#REF!,#REF!,#REF!,#REF!,#REF!,#REF!,#REF!</definedName>
    <definedName name="DelVd1" localSheetId="114">#REF!,#REF!,#REF!,#REF!,#REF!,#REF!,#REF!,#REF!,#REF!,#REF!,#REF!,#REF!</definedName>
    <definedName name="DelVd1" localSheetId="6">#REF!,#REF!,#REF!,#REF!,#REF!,#REF!,#REF!,#REF!,#REF!,#REF!,#REF!,#REF!</definedName>
    <definedName name="DelVd1" localSheetId="10">#REF!,#REF!,#REF!,#REF!,#REF!,#REF!,#REF!,#REF!,#REF!,#REF!,#REF!,#REF!</definedName>
    <definedName name="DelVd1" localSheetId="24">#REF!,#REF!,#REF!,#REF!,#REF!,#REF!,#REF!,#REF!,#REF!,#REF!,#REF!,#REF!</definedName>
    <definedName name="DelVd1" localSheetId="25">#REF!,#REF!,#REF!,#REF!,#REF!,#REF!,#REF!,#REF!,#REF!,#REF!,#REF!,#REF!</definedName>
    <definedName name="DelVd1" localSheetId="85">#REF!,#REF!,#REF!,#REF!,#REF!,#REF!,#REF!,#REF!,#REF!,#REF!,#REF!,#REF!</definedName>
    <definedName name="DelVd1" localSheetId="86">#REF!,#REF!,#REF!,#REF!,#REF!,#REF!,#REF!,#REF!,#REF!,#REF!,#REF!,#REF!</definedName>
    <definedName name="DelVd1" localSheetId="107">#REF!,#REF!,#REF!,#REF!,#REF!,#REF!,#REF!,#REF!,#REF!,#REF!,#REF!,#REF!</definedName>
    <definedName name="DelVd1">#REF!,#REF!,#REF!,#REF!,#REF!,#REF!,#REF!,#REF!,#REF!,#REF!,#REF!,#REF!</definedName>
    <definedName name="DelZaim" localSheetId="40">#REF!</definedName>
    <definedName name="DelZaim" localSheetId="41">#REF!</definedName>
    <definedName name="DelZaim" localSheetId="42">#REF!</definedName>
    <definedName name="DelZaim" localSheetId="61">#REF!</definedName>
    <definedName name="DelZaim" localSheetId="71">#REF!</definedName>
    <definedName name="DelZaim" localSheetId="62">#REF!</definedName>
    <definedName name="DelZaim" localSheetId="63">#REF!</definedName>
    <definedName name="DelZaim" localSheetId="64">#REF!</definedName>
    <definedName name="DelZaim" localSheetId="65">#REF!</definedName>
    <definedName name="DelZaim" localSheetId="66">#REF!</definedName>
    <definedName name="DelZaim" localSheetId="67">#REF!</definedName>
    <definedName name="DelZaim" localSheetId="68">#REF!</definedName>
    <definedName name="DelZaim" localSheetId="69">#REF!</definedName>
    <definedName name="DelZaim" localSheetId="81">#REF!</definedName>
    <definedName name="DelZaim" localSheetId="82">#REF!</definedName>
    <definedName name="DelZaim">#REF!</definedName>
    <definedName name="OLE_LINK1" localSheetId="27">'Figure 2.2.7'!$B$2</definedName>
    <definedName name="usd_tod_buy_last">[2]usd_tod_buy_last!$A$1:$E$1369</definedName>
    <definedName name="usd_tod_sell_last">[2]usd_tod_sell_last!$A$1:$E$1369</definedName>
    <definedName name="wsDatabase" localSheetId="14">#REF!</definedName>
    <definedName name="wsDatabase" localSheetId="13">#REF!</definedName>
    <definedName name="wsDatabase" localSheetId="15">#REF!</definedName>
    <definedName name="wsDatabase" localSheetId="47">#REF!</definedName>
    <definedName name="wsDatabase" localSheetId="45">#REF!</definedName>
    <definedName name="wsDatabase" localSheetId="46">#REF!</definedName>
    <definedName name="wsDatabase" localSheetId="57">#REF!</definedName>
    <definedName name="wsDatabase" localSheetId="58">#REF!</definedName>
    <definedName name="wsDatabase" localSheetId="70">#REF!</definedName>
    <definedName name="wsDatabase" localSheetId="19">#REF!</definedName>
    <definedName name="wsDatabase" localSheetId="20">#REF!</definedName>
    <definedName name="wsDatabase" localSheetId="2">#REF!</definedName>
    <definedName name="wsDatabase" localSheetId="3">#REF!</definedName>
    <definedName name="wsDatabase" localSheetId="4">#REF!</definedName>
    <definedName name="wsDatabase" localSheetId="5">#REF!</definedName>
    <definedName name="wsDatabase" localSheetId="7">#REF!</definedName>
    <definedName name="wsDatabase" localSheetId="8">#REF!</definedName>
    <definedName name="wsDatabase" localSheetId="9">#REF!</definedName>
    <definedName name="wsDatabase" localSheetId="11">#REF!</definedName>
    <definedName name="wsDatabase" localSheetId="12">#REF!</definedName>
    <definedName name="wsDatabase" localSheetId="16">#REF!</definedName>
    <definedName name="wsDatabase" localSheetId="17">#REF!</definedName>
    <definedName name="wsDatabase" localSheetId="18">#REF!</definedName>
    <definedName name="wsDatabase" localSheetId="21">#REF!</definedName>
    <definedName name="wsDatabase" localSheetId="22">#REF!</definedName>
    <definedName name="wsDatabase" localSheetId="23">#REF!</definedName>
    <definedName name="wsDatabase" localSheetId="26">#REF!</definedName>
    <definedName name="wsDatabase" localSheetId="27">#REF!</definedName>
    <definedName name="wsDatabase" localSheetId="28">#REF!</definedName>
    <definedName name="wsDatabase" localSheetId="29">#REF!</definedName>
    <definedName name="wsDatabase" localSheetId="30">#REF!</definedName>
    <definedName name="wsDatabase" localSheetId="31">#REF!</definedName>
    <definedName name="wsDatabase" localSheetId="32">#REF!</definedName>
    <definedName name="wsDatabase" localSheetId="33">#REF!</definedName>
    <definedName name="wsDatabase" localSheetId="34">#REF!</definedName>
    <definedName name="wsDatabase" localSheetId="35">#REF!</definedName>
    <definedName name="wsDatabase" localSheetId="36">#REF!</definedName>
    <definedName name="wsDatabase" localSheetId="37">#REF!</definedName>
    <definedName name="wsDatabase" localSheetId="38">#REF!</definedName>
    <definedName name="wsDatabase" localSheetId="39">#REF!</definedName>
    <definedName name="wsDatabase" localSheetId="40">#REF!</definedName>
    <definedName name="wsDatabase" localSheetId="41">#REF!</definedName>
    <definedName name="wsDatabase" localSheetId="42">#REF!</definedName>
    <definedName name="wsDatabase" localSheetId="48">#REF!</definedName>
    <definedName name="wsDatabase" localSheetId="49">#REF!</definedName>
    <definedName name="wsDatabase" localSheetId="50">#REF!</definedName>
    <definedName name="wsDatabase" localSheetId="51">#REF!</definedName>
    <definedName name="wsDatabase" localSheetId="52">#REF!</definedName>
    <definedName name="wsDatabase" localSheetId="53">#REF!</definedName>
    <definedName name="wsDatabase" localSheetId="54">#REF!</definedName>
    <definedName name="wsDatabase" localSheetId="55">#REF!</definedName>
    <definedName name="wsDatabase" localSheetId="56">#REF!</definedName>
    <definedName name="wsDatabase" localSheetId="59">#REF!</definedName>
    <definedName name="wsDatabase" localSheetId="60">#REF!</definedName>
    <definedName name="wsDatabase" localSheetId="61">#REF!</definedName>
    <definedName name="wsDatabase" localSheetId="71">#REF!</definedName>
    <definedName name="wsDatabase" localSheetId="62">#REF!</definedName>
    <definedName name="wsDatabase" localSheetId="63">#REF!</definedName>
    <definedName name="wsDatabase" localSheetId="64">#REF!</definedName>
    <definedName name="wsDatabase" localSheetId="65">#REF!</definedName>
    <definedName name="wsDatabase" localSheetId="66">#REF!</definedName>
    <definedName name="wsDatabase" localSheetId="67">#REF!</definedName>
    <definedName name="wsDatabase" localSheetId="68">#REF!</definedName>
    <definedName name="wsDatabase" localSheetId="69">#REF!</definedName>
    <definedName name="wsDatabase" localSheetId="72">#REF!</definedName>
    <definedName name="wsDatabase" localSheetId="73">#REF!</definedName>
    <definedName name="wsDatabase" localSheetId="74">#REF!</definedName>
    <definedName name="wsDatabase" localSheetId="75">#REF!</definedName>
    <definedName name="wsDatabase" localSheetId="76">#REF!</definedName>
    <definedName name="wsDatabase" localSheetId="77">#REF!</definedName>
    <definedName name="wsDatabase" localSheetId="78">#REF!</definedName>
    <definedName name="wsDatabase" localSheetId="79">#REF!</definedName>
    <definedName name="wsDatabase" localSheetId="80">#REF!</definedName>
    <definedName name="wsDatabase" localSheetId="91">#REF!</definedName>
    <definedName name="wsDatabase" localSheetId="81">#REF!</definedName>
    <definedName name="wsDatabase" localSheetId="82">#REF!</definedName>
    <definedName name="wsDatabase" localSheetId="84">#REF!</definedName>
    <definedName name="wsDatabase" localSheetId="87">#REF!</definedName>
    <definedName name="wsDatabase" localSheetId="88">#REF!</definedName>
    <definedName name="wsDatabase" localSheetId="89">#REF!</definedName>
    <definedName name="wsDatabase" localSheetId="90">#REF!</definedName>
    <definedName name="wsDatabase" localSheetId="92">#REF!</definedName>
    <definedName name="wsDatabase" localSheetId="93">#REF!</definedName>
    <definedName name="wsDatabase" localSheetId="94">#REF!</definedName>
    <definedName name="wsDatabase" localSheetId="95">#REF!</definedName>
    <definedName name="wsDatabase" localSheetId="96">#REF!</definedName>
    <definedName name="wsDatabase" localSheetId="97">#REF!</definedName>
    <definedName name="wsDatabase" localSheetId="98">#REF!</definedName>
    <definedName name="wsDatabase" localSheetId="99">#REF!</definedName>
    <definedName name="wsDatabase" localSheetId="102">#REF!</definedName>
    <definedName name="wsDatabase" localSheetId="103">#REF!</definedName>
    <definedName name="wsDatabase" localSheetId="104">#REF!</definedName>
    <definedName name="wsDatabase" localSheetId="105">#REF!</definedName>
    <definedName name="wsDatabase" localSheetId="106">#REF!</definedName>
    <definedName name="wsDatabase" localSheetId="108">#REF!</definedName>
    <definedName name="wsDatabase" localSheetId="109">#REF!</definedName>
    <definedName name="wsDatabase" localSheetId="110">#REF!</definedName>
    <definedName name="wsDatabase" localSheetId="111">#REF!</definedName>
    <definedName name="wsDatabase" localSheetId="112">#REF!</definedName>
    <definedName name="wsDatabase" localSheetId="113">#REF!</definedName>
    <definedName name="wsDatabase" localSheetId="114">#REF!</definedName>
    <definedName name="wsDatabase" localSheetId="6">#REF!</definedName>
    <definedName name="wsDatabase" localSheetId="10">#REF!</definedName>
    <definedName name="wsDatabase" localSheetId="24">#REF!</definedName>
    <definedName name="wsDatabase" localSheetId="25">#REF!</definedName>
    <definedName name="wsDatabase" localSheetId="85">#REF!</definedName>
    <definedName name="wsDatabase" localSheetId="86">#REF!</definedName>
    <definedName name="wsDatabase" localSheetId="107">#REF!</definedName>
    <definedName name="wsDatabase">#REF!</definedName>
    <definedName name="а1" localSheetId="14">#REF!</definedName>
    <definedName name="а1" localSheetId="13">#REF!</definedName>
    <definedName name="а1" localSheetId="15">#REF!</definedName>
    <definedName name="а1" localSheetId="47">#REF!</definedName>
    <definedName name="а1" localSheetId="45">#REF!</definedName>
    <definedName name="а1" localSheetId="46">#REF!</definedName>
    <definedName name="а1" localSheetId="57">#REF!</definedName>
    <definedName name="а1" localSheetId="58">#REF!</definedName>
    <definedName name="а1" localSheetId="70">#REF!</definedName>
    <definedName name="а1" localSheetId="19">#REF!</definedName>
    <definedName name="а1" localSheetId="20">#REF!</definedName>
    <definedName name="а1" localSheetId="2">#REF!</definedName>
    <definedName name="а1" localSheetId="3">#REF!</definedName>
    <definedName name="а1" localSheetId="4">#REF!</definedName>
    <definedName name="а1" localSheetId="5">#REF!</definedName>
    <definedName name="а1" localSheetId="7">#REF!</definedName>
    <definedName name="а1" localSheetId="8">#REF!</definedName>
    <definedName name="а1" localSheetId="9">#REF!</definedName>
    <definedName name="а1" localSheetId="11">#REF!</definedName>
    <definedName name="а1" localSheetId="12">#REF!</definedName>
    <definedName name="а1" localSheetId="16">#REF!</definedName>
    <definedName name="а1" localSheetId="17">#REF!</definedName>
    <definedName name="а1" localSheetId="18">#REF!</definedName>
    <definedName name="а1" localSheetId="21">#REF!</definedName>
    <definedName name="а1" localSheetId="22">#REF!</definedName>
    <definedName name="а1" localSheetId="23">#REF!</definedName>
    <definedName name="а1" localSheetId="26">#REF!</definedName>
    <definedName name="а1" localSheetId="27">#REF!</definedName>
    <definedName name="а1" localSheetId="28">#REF!</definedName>
    <definedName name="а1" localSheetId="29">#REF!</definedName>
    <definedName name="а1" localSheetId="30">#REF!</definedName>
    <definedName name="а1" localSheetId="31">#REF!</definedName>
    <definedName name="а1" localSheetId="32">#REF!</definedName>
    <definedName name="а1" localSheetId="33">#REF!</definedName>
    <definedName name="а1" localSheetId="34">#REF!</definedName>
    <definedName name="а1" localSheetId="35">#REF!</definedName>
    <definedName name="а1" localSheetId="36">#REF!</definedName>
    <definedName name="а1" localSheetId="37">#REF!</definedName>
    <definedName name="а1" localSheetId="38">#REF!</definedName>
    <definedName name="а1" localSheetId="39">#REF!</definedName>
    <definedName name="а1" localSheetId="40">#REF!</definedName>
    <definedName name="а1" localSheetId="41">#REF!</definedName>
    <definedName name="а1" localSheetId="42">#REF!</definedName>
    <definedName name="а1" localSheetId="48">#REF!</definedName>
    <definedName name="а1" localSheetId="49">#REF!</definedName>
    <definedName name="а1" localSheetId="50">#REF!</definedName>
    <definedName name="а1" localSheetId="51">#REF!</definedName>
    <definedName name="а1" localSheetId="52">#REF!</definedName>
    <definedName name="а1" localSheetId="53">#REF!</definedName>
    <definedName name="а1" localSheetId="54">#REF!</definedName>
    <definedName name="а1" localSheetId="55">#REF!</definedName>
    <definedName name="а1" localSheetId="56">#REF!</definedName>
    <definedName name="а1" localSheetId="59">#REF!</definedName>
    <definedName name="а1" localSheetId="60">#REF!</definedName>
    <definedName name="а1" localSheetId="61">#REF!</definedName>
    <definedName name="а1" localSheetId="71">#REF!</definedName>
    <definedName name="а1" localSheetId="62">#REF!</definedName>
    <definedName name="а1" localSheetId="63">#REF!</definedName>
    <definedName name="а1" localSheetId="64">#REF!</definedName>
    <definedName name="а1" localSheetId="65">#REF!</definedName>
    <definedName name="а1" localSheetId="66">#REF!</definedName>
    <definedName name="а1" localSheetId="67">#REF!</definedName>
    <definedName name="а1" localSheetId="68">#REF!</definedName>
    <definedName name="а1" localSheetId="69">#REF!</definedName>
    <definedName name="а1" localSheetId="72">#REF!</definedName>
    <definedName name="а1" localSheetId="73">#REF!</definedName>
    <definedName name="а1" localSheetId="74">#REF!</definedName>
    <definedName name="а1" localSheetId="75">#REF!</definedName>
    <definedName name="а1" localSheetId="76">#REF!</definedName>
    <definedName name="а1" localSheetId="77">#REF!</definedName>
    <definedName name="а1" localSheetId="78">#REF!</definedName>
    <definedName name="а1" localSheetId="79">#REF!</definedName>
    <definedName name="а1" localSheetId="80">#REF!</definedName>
    <definedName name="а1" localSheetId="91">#REF!</definedName>
    <definedName name="а1" localSheetId="81">#REF!</definedName>
    <definedName name="а1" localSheetId="82">#REF!</definedName>
    <definedName name="а1" localSheetId="84">#REF!</definedName>
    <definedName name="а1" localSheetId="87">#REF!</definedName>
    <definedName name="а1" localSheetId="88">#REF!</definedName>
    <definedName name="а1" localSheetId="89">#REF!</definedName>
    <definedName name="а1" localSheetId="90">#REF!</definedName>
    <definedName name="а1" localSheetId="92">#REF!</definedName>
    <definedName name="а1" localSheetId="93">#REF!</definedName>
    <definedName name="а1" localSheetId="94">#REF!</definedName>
    <definedName name="а1" localSheetId="95">#REF!</definedName>
    <definedName name="а1" localSheetId="96">#REF!</definedName>
    <definedName name="а1" localSheetId="97">#REF!</definedName>
    <definedName name="а1" localSheetId="98">#REF!</definedName>
    <definedName name="а1" localSheetId="99">#REF!</definedName>
    <definedName name="а1" localSheetId="102">#REF!</definedName>
    <definedName name="а1" localSheetId="103">#REF!</definedName>
    <definedName name="а1" localSheetId="104">#REF!</definedName>
    <definedName name="а1" localSheetId="105">#REF!</definedName>
    <definedName name="а1" localSheetId="106">#REF!</definedName>
    <definedName name="а1" localSheetId="108">#REF!</definedName>
    <definedName name="а1" localSheetId="109">#REF!</definedName>
    <definedName name="а1" localSheetId="110">#REF!</definedName>
    <definedName name="а1" localSheetId="111">#REF!</definedName>
    <definedName name="а1" localSheetId="112">#REF!</definedName>
    <definedName name="а1" localSheetId="113">#REF!</definedName>
    <definedName name="а1" localSheetId="114">#REF!</definedName>
    <definedName name="а1" localSheetId="6">#REF!</definedName>
    <definedName name="а1" localSheetId="10">#REF!</definedName>
    <definedName name="а1" localSheetId="24">#REF!</definedName>
    <definedName name="а1" localSheetId="25">#REF!</definedName>
    <definedName name="а1" localSheetId="85">#REF!</definedName>
    <definedName name="а1" localSheetId="86">#REF!</definedName>
    <definedName name="а1" localSheetId="107">#REF!</definedName>
    <definedName name="а1">#REF!</definedName>
    <definedName name="_xlnm.Print_Titles">[3]Indicators!$A$2:$IV$4</definedName>
    <definedName name="_xlnm.Print_Area" localSheetId="109">'Figure 5.2.2'!#REF!</definedName>
    <definedName name="р2_графа1_сравн_пред_гр7" localSheetId="40">#REF!</definedName>
    <definedName name="р2_графа1_сравн_пред_гр7" localSheetId="41">#REF!</definedName>
    <definedName name="р2_графа1_сравн_пред_гр7" localSheetId="42">#REF!</definedName>
    <definedName name="р2_графа1_сравн_пред_гр7" localSheetId="61">#REF!</definedName>
    <definedName name="р2_графа1_сравн_пред_гр7" localSheetId="71">#REF!</definedName>
    <definedName name="р2_графа1_сравн_пред_гр7" localSheetId="62">#REF!</definedName>
    <definedName name="р2_графа1_сравн_пред_гр7" localSheetId="63">#REF!</definedName>
    <definedName name="р2_графа1_сравн_пред_гр7" localSheetId="64">#REF!</definedName>
    <definedName name="р2_графа1_сравн_пред_гр7" localSheetId="65">#REF!</definedName>
    <definedName name="р2_графа1_сравн_пред_гр7" localSheetId="66">#REF!</definedName>
    <definedName name="р2_графа1_сравн_пред_гр7" localSheetId="67">#REF!</definedName>
    <definedName name="р2_графа1_сравн_пред_гр7" localSheetId="68">#REF!</definedName>
    <definedName name="р2_графа1_сравн_пред_гр7" localSheetId="69">#REF!</definedName>
    <definedName name="р2_графа1_сравн_пред_гр7" localSheetId="81">#REF!</definedName>
    <definedName name="р2_графа1_сравн_пред_гр7" localSheetId="82">#REF!</definedName>
    <definedName name="р2_графа1_сравн_пред_гр7">#REF!</definedName>
    <definedName name="р2_графа7_контроль" localSheetId="40">#REF!</definedName>
    <definedName name="р2_графа7_контроль" localSheetId="41">#REF!</definedName>
    <definedName name="р2_графа7_контроль" localSheetId="42">#REF!</definedName>
    <definedName name="р2_графа7_контроль" localSheetId="61">#REF!</definedName>
    <definedName name="р2_графа7_контроль" localSheetId="71">#REF!</definedName>
    <definedName name="р2_графа7_контроль" localSheetId="62">#REF!</definedName>
    <definedName name="р2_графа7_контроль" localSheetId="63">#REF!</definedName>
    <definedName name="р2_графа7_контроль" localSheetId="64">#REF!</definedName>
    <definedName name="р2_графа7_контроль" localSheetId="65">#REF!</definedName>
    <definedName name="р2_графа7_контроль" localSheetId="66">#REF!</definedName>
    <definedName name="р2_графа7_контроль" localSheetId="67">#REF!</definedName>
    <definedName name="р2_графа7_контроль" localSheetId="68">#REF!</definedName>
    <definedName name="р2_графа7_контроль" localSheetId="69">#REF!</definedName>
    <definedName name="р2_графа7_контроль" localSheetId="81">#REF!</definedName>
    <definedName name="р2_графа7_контроль" localSheetId="82">#REF!</definedName>
    <definedName name="р2_графа7_контроль">#REF!</definedName>
    <definedName name="рр1" localSheetId="81">'[4]р1 СНГ'!#REF!</definedName>
    <definedName name="рр1" localSheetId="82">'[4]р1 СНГ'!#REF!</definedName>
    <definedName name="рр1">'[4]р1 СНГ'!#REF!</definedName>
    <definedName name="ф77" localSheetId="42">#REF!</definedName>
    <definedName name="ф77" localSheetId="61">#REF!</definedName>
    <definedName name="ф77" localSheetId="71">#REF!</definedName>
    <definedName name="ф77" localSheetId="62">#REF!</definedName>
    <definedName name="ф77" localSheetId="63">#REF!</definedName>
    <definedName name="ф77" localSheetId="64">#REF!</definedName>
    <definedName name="ф77" localSheetId="65">#REF!</definedName>
    <definedName name="ф77" localSheetId="66">#REF!</definedName>
    <definedName name="ф77" localSheetId="67">#REF!</definedName>
    <definedName name="ф77" localSheetId="68">#REF!</definedName>
    <definedName name="ф77" localSheetId="69">#REF!</definedName>
    <definedName name="ф77" localSheetId="81">#REF!</definedName>
    <definedName name="ф77" localSheetId="82">#REF!</definedName>
    <definedName name="ф77" localSheetId="25">#REF!</definedName>
    <definedName name="ф77">#REF!</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6" l="1"/>
  <c r="E7" i="116"/>
  <c r="E8" i="116"/>
  <c r="E5" i="116"/>
  <c r="C6" i="116"/>
  <c r="C7" i="116"/>
  <c r="C8" i="116"/>
  <c r="C5" i="116"/>
  <c r="E8" i="115"/>
  <c r="D8" i="115"/>
  <c r="C8" i="115"/>
  <c r="Y7" i="96"/>
  <c r="Z7" i="96"/>
  <c r="AA7" i="96"/>
  <c r="AB7" i="96"/>
  <c r="AC7" i="96"/>
  <c r="AD7" i="96"/>
  <c r="AE7" i="96"/>
  <c r="AF7" i="96"/>
  <c r="AG7" i="96"/>
  <c r="AH7" i="96"/>
  <c r="AI7" i="96"/>
  <c r="AJ7" i="96"/>
  <c r="AK7" i="96"/>
  <c r="AL7" i="96"/>
  <c r="AM7" i="96"/>
  <c r="AN7" i="96"/>
  <c r="AO7" i="96"/>
  <c r="AP7" i="96"/>
  <c r="AQ7" i="96"/>
  <c r="AR7" i="96"/>
  <c r="AS7" i="96"/>
  <c r="AT7" i="96"/>
  <c r="AU7" i="96"/>
  <c r="AV7" i="96"/>
  <c r="AW7" i="96"/>
  <c r="AX7" i="96"/>
  <c r="AY7" i="96"/>
  <c r="C8" i="96"/>
  <c r="D8" i="96"/>
  <c r="E8" i="96"/>
  <c r="F8" i="96"/>
  <c r="G8" i="96"/>
  <c r="H8" i="96"/>
  <c r="I8" i="96"/>
  <c r="J8" i="96"/>
  <c r="K8" i="96"/>
  <c r="L8" i="96"/>
  <c r="M8" i="96"/>
  <c r="N8" i="96"/>
  <c r="O8" i="96"/>
  <c r="P8" i="96"/>
  <c r="Q8" i="96"/>
  <c r="R8" i="96"/>
  <c r="S8" i="96"/>
  <c r="T8" i="96"/>
  <c r="U8" i="96"/>
  <c r="V8" i="96"/>
  <c r="W8" i="96"/>
  <c r="X8" i="96"/>
  <c r="Y8" i="96"/>
  <c r="Z8" i="96"/>
  <c r="AA8" i="96"/>
  <c r="AB8" i="96"/>
  <c r="AC8" i="96"/>
  <c r="AD8" i="96"/>
  <c r="AE8" i="96"/>
  <c r="AF8" i="96"/>
  <c r="AG8" i="96"/>
  <c r="AH8" i="96"/>
  <c r="AI8" i="96"/>
  <c r="AJ8" i="96"/>
  <c r="AK8" i="96"/>
  <c r="AL8" i="96"/>
  <c r="AM8" i="96"/>
  <c r="AN8" i="96"/>
  <c r="AO8" i="96"/>
  <c r="AP8" i="96"/>
  <c r="AQ8" i="96"/>
  <c r="AR8" i="96"/>
  <c r="AS8" i="96"/>
  <c r="AT8" i="96"/>
  <c r="AU8" i="96"/>
  <c r="AV8" i="96"/>
  <c r="AW8" i="96"/>
  <c r="AX8" i="96"/>
  <c r="AY8" i="96"/>
  <c r="D6" i="89"/>
  <c r="F6" i="89"/>
  <c r="G6" i="89"/>
  <c r="H6" i="89" s="1"/>
  <c r="D7" i="89"/>
  <c r="F7" i="89"/>
  <c r="G7" i="89"/>
  <c r="H7" i="89"/>
  <c r="D8" i="89"/>
  <c r="F8" i="89"/>
  <c r="G8" i="89"/>
  <c r="H8" i="89"/>
  <c r="D9" i="89"/>
  <c r="F9" i="89"/>
  <c r="G9" i="89"/>
  <c r="H9" i="89"/>
  <c r="D10" i="89"/>
  <c r="F10" i="89"/>
  <c r="G10" i="89"/>
  <c r="H10" i="89"/>
  <c r="D11" i="89"/>
  <c r="F11" i="89"/>
  <c r="G11" i="89"/>
  <c r="H11" i="89"/>
  <c r="D12" i="89"/>
  <c r="F12" i="89"/>
  <c r="G12" i="89"/>
  <c r="H12" i="89"/>
  <c r="C13" i="89"/>
  <c r="D13" i="89" s="1"/>
  <c r="E13" i="89"/>
  <c r="F13" i="89" s="1"/>
  <c r="D14" i="89"/>
  <c r="F14" i="89"/>
  <c r="G14" i="89"/>
  <c r="H14" i="89" s="1"/>
  <c r="C9" i="81"/>
  <c r="D9" i="81"/>
  <c r="E9" i="81"/>
  <c r="F9" i="81"/>
  <c r="G9" i="81"/>
  <c r="H9" i="81"/>
  <c r="I9" i="81"/>
  <c r="C10" i="81"/>
  <c r="D10" i="81"/>
  <c r="E10" i="81"/>
  <c r="F10" i="81"/>
  <c r="G10" i="81"/>
  <c r="H10" i="81"/>
  <c r="I10" i="81"/>
  <c r="G6" i="80"/>
  <c r="F6" i="80" s="1"/>
  <c r="L6" i="80"/>
  <c r="I6" i="80" s="1"/>
  <c r="G7" i="80"/>
  <c r="F7" i="80" s="1"/>
  <c r="L7" i="80"/>
  <c r="K7" i="80" s="1"/>
  <c r="G8" i="80"/>
  <c r="D8" i="80" s="1"/>
  <c r="L8" i="80"/>
  <c r="I8" i="80"/>
  <c r="G9" i="80"/>
  <c r="F9" i="80"/>
  <c r="L9" i="80"/>
  <c r="I9" i="80"/>
  <c r="K9" i="80"/>
  <c r="G10" i="80"/>
  <c r="F10" i="80" s="1"/>
  <c r="L10" i="80"/>
  <c r="I10" i="80" s="1"/>
  <c r="G11" i="80"/>
  <c r="F11" i="80" s="1"/>
  <c r="D11" i="80"/>
  <c r="L11" i="80"/>
  <c r="I11" i="80"/>
  <c r="G12" i="80"/>
  <c r="D12" i="80"/>
  <c r="L12" i="80"/>
  <c r="I12" i="80"/>
  <c r="C8" i="77"/>
  <c r="D8" i="77"/>
  <c r="E8" i="77"/>
  <c r="F8" i="77"/>
  <c r="G8" i="77"/>
  <c r="H8" i="77"/>
  <c r="I8" i="77"/>
  <c r="J8" i="77"/>
  <c r="L8" i="77"/>
  <c r="M8" i="77"/>
  <c r="N8" i="77"/>
  <c r="O8" i="77"/>
  <c r="P8" i="77"/>
  <c r="Q8" i="77"/>
  <c r="R8" i="77"/>
  <c r="S8" i="77"/>
  <c r="C5" i="59"/>
  <c r="M11" i="40"/>
  <c r="N11" i="40"/>
  <c r="O11" i="40"/>
  <c r="P11" i="40"/>
  <c r="Q11" i="40"/>
  <c r="R11" i="40"/>
  <c r="S11" i="40"/>
  <c r="T11" i="40"/>
  <c r="U11" i="40"/>
  <c r="V11" i="40"/>
  <c r="W11" i="40"/>
  <c r="X11" i="40"/>
  <c r="Y11" i="40"/>
  <c r="Z11" i="40"/>
  <c r="AA11" i="40"/>
  <c r="AB11" i="40"/>
  <c r="AC11" i="40"/>
  <c r="AD11" i="40"/>
  <c r="AE11" i="40"/>
  <c r="AF11" i="40"/>
  <c r="AG11" i="40"/>
  <c r="AH11" i="40"/>
  <c r="AI11" i="40"/>
  <c r="X11" i="39"/>
  <c r="Y11" i="39"/>
  <c r="Z11" i="39"/>
  <c r="AA11" i="39"/>
  <c r="AB11" i="39"/>
  <c r="AC11" i="39"/>
  <c r="AD11" i="39"/>
  <c r="AE11" i="39"/>
  <c r="AF11" i="39"/>
  <c r="AG11" i="39"/>
  <c r="AH11" i="39"/>
  <c r="AI11" i="39"/>
  <c r="O5" i="37"/>
  <c r="P5" i="37"/>
  <c r="Q5" i="37"/>
  <c r="R5" i="37"/>
  <c r="S5" i="37"/>
  <c r="T5" i="37"/>
  <c r="U5" i="37"/>
  <c r="V5" i="37"/>
  <c r="W5" i="37"/>
  <c r="X5" i="37"/>
  <c r="Y5" i="37"/>
  <c r="Z5" i="37"/>
  <c r="AA5" i="37"/>
  <c r="AB5" i="37"/>
  <c r="AC5" i="37"/>
  <c r="AD5" i="37"/>
  <c r="AE5" i="37"/>
  <c r="AF5" i="37"/>
  <c r="AG5" i="37"/>
  <c r="AH5" i="37"/>
  <c r="AI5" i="37"/>
  <c r="O9" i="37"/>
  <c r="P9" i="37"/>
  <c r="Q9" i="37"/>
  <c r="R9" i="37"/>
  <c r="S9" i="37"/>
  <c r="T9" i="37"/>
  <c r="U9" i="37"/>
  <c r="V9" i="37"/>
  <c r="W9" i="37"/>
  <c r="X9" i="37"/>
  <c r="Y9" i="37"/>
  <c r="Z9" i="37"/>
  <c r="AA9" i="37"/>
  <c r="AB9" i="37"/>
  <c r="AC9" i="37"/>
  <c r="AD9" i="37"/>
  <c r="AE9" i="37"/>
  <c r="AF9" i="37"/>
  <c r="AG9" i="37"/>
  <c r="AH9" i="37"/>
  <c r="AI9" i="37"/>
  <c r="C15" i="36"/>
  <c r="D15" i="36"/>
  <c r="E15" i="36"/>
  <c r="F15" i="36"/>
  <c r="G15" i="36"/>
  <c r="H15" i="36"/>
  <c r="I15" i="36"/>
  <c r="J15" i="36"/>
  <c r="K15" i="36"/>
  <c r="L15" i="36"/>
  <c r="M15" i="36"/>
  <c r="N15" i="36"/>
  <c r="O15" i="36"/>
  <c r="P15" i="36"/>
  <c r="Q15" i="36"/>
  <c r="R15" i="36"/>
  <c r="S15" i="36"/>
  <c r="T15" i="36"/>
  <c r="U15" i="36"/>
  <c r="V15" i="36"/>
  <c r="W15" i="36"/>
  <c r="X15" i="36"/>
  <c r="Y15" i="36"/>
  <c r="Z15" i="36"/>
  <c r="AA15" i="36"/>
  <c r="AB15" i="36"/>
  <c r="AC15" i="36"/>
  <c r="AD15" i="36"/>
  <c r="AE15" i="36"/>
  <c r="AF15" i="36"/>
  <c r="AG15" i="36"/>
  <c r="AH15" i="36"/>
  <c r="AI15" i="36"/>
  <c r="C12" i="32"/>
  <c r="D12" i="32"/>
  <c r="E12" i="32"/>
  <c r="F12" i="32"/>
  <c r="G12" i="32"/>
  <c r="H12" i="32"/>
  <c r="I12" i="32"/>
  <c r="J12" i="32"/>
  <c r="K12" i="32"/>
  <c r="L12" i="32"/>
  <c r="M12" i="32"/>
  <c r="N12" i="32"/>
  <c r="O12" i="32"/>
  <c r="P12" i="32"/>
  <c r="Q12" i="32"/>
  <c r="R12" i="32"/>
  <c r="S12" i="32"/>
  <c r="T12" i="32"/>
  <c r="U12" i="32"/>
  <c r="V12" i="32"/>
  <c r="W12" i="32"/>
  <c r="X12" i="32"/>
  <c r="Y12" i="32"/>
  <c r="Z12" i="32"/>
  <c r="AA12" i="32"/>
  <c r="AB12" i="32"/>
  <c r="AC12" i="32"/>
  <c r="AD12" i="32"/>
  <c r="AE12" i="32"/>
  <c r="AF12" i="32"/>
  <c r="AG12" i="32"/>
  <c r="AH12" i="32"/>
  <c r="AI12" i="32"/>
  <c r="AJ12" i="32"/>
  <c r="C10" i="31"/>
  <c r="D10"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C10" i="30"/>
  <c r="D10" i="30"/>
  <c r="E10" i="30"/>
  <c r="F10" i="30"/>
  <c r="G10" i="30"/>
  <c r="H10" i="30"/>
  <c r="I10" i="30"/>
  <c r="J10" i="30"/>
  <c r="K10" i="30"/>
  <c r="L10" i="30"/>
  <c r="M10" i="30"/>
  <c r="N10" i="30"/>
  <c r="O10" i="30"/>
  <c r="P10" i="30"/>
  <c r="Q10" i="30"/>
  <c r="R10" i="30"/>
  <c r="S10" i="30"/>
  <c r="T10" i="30"/>
  <c r="U10" i="30"/>
  <c r="V10" i="30"/>
  <c r="W10" i="30"/>
  <c r="X10" i="30"/>
  <c r="Y10" i="30"/>
  <c r="Z10" i="30"/>
  <c r="AA10" i="30"/>
  <c r="AB10" i="30"/>
  <c r="AC10" i="30"/>
  <c r="AD10" i="30"/>
  <c r="AE10" i="30"/>
  <c r="AF10" i="30"/>
  <c r="AG10" i="30"/>
  <c r="AH10" i="30"/>
  <c r="AI10" i="30"/>
  <c r="AJ10" i="30"/>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A125" i="15"/>
  <c r="E125" i="15"/>
  <c r="A126"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D9" i="80"/>
  <c r="D7" i="80"/>
  <c r="K12" i="80"/>
  <c r="K8" i="80"/>
  <c r="K6" i="80"/>
  <c r="F12" i="80"/>
  <c r="I7" i="80"/>
  <c r="K11" i="80"/>
  <c r="D10" i="80"/>
  <c r="K10" i="80" l="1"/>
  <c r="F8" i="80"/>
  <c r="G13" i="89"/>
  <c r="H13" i="89" s="1"/>
  <c r="D6" i="80"/>
</calcChain>
</file>

<file path=xl/sharedStrings.xml><?xml version="1.0" encoding="utf-8"?>
<sst xmlns="http://schemas.openxmlformats.org/spreadsheetml/2006/main" count="3050" uniqueCount="1632">
  <si>
    <t xml:space="preserve">Government securities of MoF, aggregate trading volume </t>
  </si>
  <si>
    <t xml:space="preserve">NBRK Notes, number of transactions </t>
  </si>
  <si>
    <t>Government securities of MoF (KZT), auction ,  number of transactions</t>
  </si>
  <si>
    <t xml:space="preserve">Government securities of MoF (KZT), purchase and sale, number of transactions </t>
  </si>
  <si>
    <t xml:space="preserve">Government securities of the MoF, number of transactions </t>
  </si>
  <si>
    <t xml:space="preserve">Dynamics of the total turnover of the non-government securities market </t>
  </si>
  <si>
    <t>Non-government debt securities market, trading volume</t>
  </si>
  <si>
    <t xml:space="preserve">Equity securities market, trading volume </t>
  </si>
  <si>
    <t>Non-government debt securities market , number of transactions</t>
  </si>
  <si>
    <t xml:space="preserve">Equity securities market, number of transactions </t>
  </si>
  <si>
    <t>Value  of KASE Shares index at the end of month (right axis)</t>
  </si>
  <si>
    <t>Total</t>
  </si>
  <si>
    <t>Non-listed securities (prior to September 2008)</t>
  </si>
  <si>
    <t xml:space="preserve">3rd category </t>
  </si>
  <si>
    <t>Listing B (prior ro September 2008)</t>
  </si>
  <si>
    <t xml:space="preserve">2nd category </t>
  </si>
  <si>
    <t>Listing  А (prior to September  2008)</t>
  </si>
  <si>
    <t xml:space="preserve">1st category </t>
  </si>
  <si>
    <t xml:space="preserve">Dec 09 </t>
  </si>
  <si>
    <t>Sourse: KASE</t>
  </si>
  <si>
    <t>Value of  KASE_BY indext as at the end of month (right axis)</t>
  </si>
  <si>
    <t xml:space="preserve">Non-listed securities (before September 2008) </t>
  </si>
  <si>
    <t>Listing В (before September 2008)</t>
  </si>
  <si>
    <t>Listing  А (before September 2008 )</t>
  </si>
  <si>
    <t xml:space="preserve">Source: FSC </t>
  </si>
  <si>
    <t>Risk-weighted assets</t>
  </si>
  <si>
    <t>Bad assets</t>
  </si>
  <si>
    <t>Doubtful assets of category 5</t>
  </si>
  <si>
    <t>Doubtful assets of category 4</t>
  </si>
  <si>
    <t>Doubtful assets of category 3</t>
  </si>
  <si>
    <t>Doubtful assets of category 2</t>
  </si>
  <si>
    <t>Doubtful assets of category 1</t>
  </si>
  <si>
    <t>Standard assets</t>
  </si>
  <si>
    <t>Oct.2011</t>
  </si>
  <si>
    <t>Jul.2011</t>
  </si>
  <si>
    <t>Apr.2011</t>
  </si>
  <si>
    <t>Jan.2011</t>
  </si>
  <si>
    <t>Oct.2010</t>
  </si>
  <si>
    <t>Jul.2010</t>
  </si>
  <si>
    <t>Apr.2010</t>
  </si>
  <si>
    <t>Jan.2010</t>
  </si>
  <si>
    <t>Oct.2009</t>
  </si>
  <si>
    <t>Jul.2009</t>
  </si>
  <si>
    <t>Apr.2009</t>
  </si>
  <si>
    <t>Jan.2009</t>
  </si>
  <si>
    <t>Oct.2008</t>
  </si>
  <si>
    <t>Jul.2008</t>
  </si>
  <si>
    <t>Apr.2008</t>
  </si>
  <si>
    <t>Jan.2008</t>
  </si>
  <si>
    <t>Oct.2007</t>
  </si>
  <si>
    <t>Jul.2007</t>
  </si>
  <si>
    <t>Apr.2007</t>
  </si>
  <si>
    <t>Jan.2007</t>
  </si>
  <si>
    <t>KZT bln.</t>
  </si>
  <si>
    <t>Title:</t>
  </si>
  <si>
    <t>Operational risk</t>
  </si>
  <si>
    <t>Market risk</t>
  </si>
  <si>
    <t>Source: FSA</t>
  </si>
  <si>
    <t>median к1</t>
  </si>
  <si>
    <t xml:space="preserve">25th percentile </t>
  </si>
  <si>
    <t>75th percentile</t>
  </si>
  <si>
    <t>к1 (from 1.08.09 к-1-1)</t>
  </si>
  <si>
    <t>01.04.2008</t>
  </si>
  <si>
    <t>01.01.2008</t>
  </si>
  <si>
    <t>Date</t>
  </si>
  <si>
    <t>Note: 1) The changes are presented as the ratios of indicators for Q3 2012 to Q3 2011</t>
  </si>
  <si>
    <t>decrease by 17.3%</t>
  </si>
  <si>
    <t>decrease by 9.3%</t>
  </si>
  <si>
    <t>decrease by 3.1%,</t>
  </si>
  <si>
    <t>Actual prices for real estate (KZT) [2]</t>
  </si>
  <si>
    <t>growth by 1.0%</t>
  </si>
  <si>
    <t>growth -  3.1%</t>
  </si>
  <si>
    <t>growth by 6.8%</t>
  </si>
  <si>
    <t>Kazakhstan’s GDP (in 2005 prices for the period, KZT bln.)</t>
  </si>
  <si>
    <t>Panel model</t>
  </si>
  <si>
    <t>decrease – 3.2%</t>
  </si>
  <si>
    <t>insignificant growth by 1.1%</t>
  </si>
  <si>
    <t>growth by 7.1%</t>
  </si>
  <si>
    <t>Kazakhstan’s GDP in the “trade” sector</t>
  </si>
  <si>
    <t>decrease – 6.9%</t>
  </si>
  <si>
    <t>insignificant growth by 3%</t>
  </si>
  <si>
    <t>growth by 14.9%</t>
  </si>
  <si>
    <t>Kazakhstan’s GDP in the “construction” sector</t>
  </si>
  <si>
    <t>decrease by 5%</t>
  </si>
  <si>
    <t>decrease by 2.9%</t>
  </si>
  <si>
    <t>growth by 2%</t>
  </si>
  <si>
    <t xml:space="preserve">Kazakhstan’s GDP in the “industry” sector </t>
  </si>
  <si>
    <t>decrease by 3.6%</t>
  </si>
  <si>
    <t>insignificant growth by 0,1%</t>
  </si>
  <si>
    <t>growth by 5.2%.</t>
  </si>
  <si>
    <t>Russia’s GDP in 2003  prices (for the period, in RUR bln.)</t>
  </si>
  <si>
    <t>decrease by 16.4%</t>
  </si>
  <si>
    <t>decrease by 7.2%</t>
  </si>
  <si>
    <t>depreciation by 0.6%</t>
  </si>
  <si>
    <t>Nominal exchange rate (Tenge versus the US Dollar) [1]</t>
  </si>
  <si>
    <t>Multifactor portfolio model</t>
  </si>
  <si>
    <t>A drop in Q4 2011 to $US40 and remaining so until Q3 2012.</t>
  </si>
  <si>
    <t>gradual decrease from Q4 2011 till Q3 2012 to $US40.</t>
  </si>
  <si>
    <t>Current trend – gradual decrease to $US105 in Q3 2012.</t>
  </si>
  <si>
    <t>Oil price (Brent) (US Dollar, average for the period)</t>
  </si>
  <si>
    <t>shock</t>
  </si>
  <si>
    <t>stress</t>
  </si>
  <si>
    <t>baseline</t>
  </si>
  <si>
    <t>scenarios:</t>
  </si>
  <si>
    <t>Stress-testing Scenarios</t>
  </si>
  <si>
    <t>Note: *Derived for 18 banks</t>
  </si>
  <si>
    <t>10                [5]</t>
  </si>
  <si>
    <t>11              [2]</t>
  </si>
  <si>
    <t>2               (3)***</t>
  </si>
  <si>
    <t>3 qtr. 2012</t>
  </si>
  <si>
    <t>3               [2]**</t>
  </si>
  <si>
    <t>2 qtr. 2012</t>
  </si>
  <si>
    <t>1 qtr. 2012</t>
  </si>
  <si>
    <t>4 qtr. 2011</t>
  </si>
  <si>
    <t>k1-1</t>
  </si>
  <si>
    <t xml:space="preserve">k2 </t>
  </si>
  <si>
    <t>Number of banks* which violated their capital adequacy ratios under the panel model</t>
  </si>
  <si>
    <t>10                    [3]</t>
  </si>
  <si>
    <t>9                       [2]</t>
  </si>
  <si>
    <t>3                  [2]           (2)***</t>
  </si>
  <si>
    <t>4                  [1]</t>
  </si>
  <si>
    <t>3                   [1]</t>
  </si>
  <si>
    <t>7                         [1]</t>
  </si>
  <si>
    <t>1                     [1]</t>
  </si>
  <si>
    <t>2                    [1]</t>
  </si>
  <si>
    <t>3                      [1]</t>
  </si>
  <si>
    <t>1                       [1]**</t>
  </si>
  <si>
    <t>Number of banks* which violated their capital adequacy ratios under the multifactor portfolio model</t>
  </si>
  <si>
    <t>Источник: КФН, расчеты: НБРК</t>
  </si>
  <si>
    <t>Примечание: Рассчитано для 18 банков</t>
  </si>
  <si>
    <t>Note: Derived for 18 banks</t>
  </si>
  <si>
    <t>k1-1 shock scenario</t>
  </si>
  <si>
    <t>k1-1 stress scenario</t>
  </si>
  <si>
    <t>k1-1 baseline scenario</t>
  </si>
  <si>
    <t>k2 shock scenario</t>
  </si>
  <si>
    <t>k2 stress scenario</t>
  </si>
  <si>
    <t>k2 baseline scenario</t>
  </si>
  <si>
    <t xml:space="preserve">The change in the capital adequacy ratios k2 and k1-1 under the panel model </t>
  </si>
  <si>
    <t>k2 stress-scenario</t>
  </si>
  <si>
    <t>The change in the capital adequacy ratios k2 and k1-1 under the multifactor portfolio model</t>
  </si>
  <si>
    <t>Note: ROA – the ratio of net income before tax and the average value of assets. Intra-annual numbers for income before tax were annualized by multiplying the numbers for the 4 quarters. Average assets value was calculated as the average of assets at the end of the respective period.</t>
  </si>
  <si>
    <t>(в годовом выражении, без учета банков, завершивших реструктуризацию обязательств)</t>
  </si>
  <si>
    <t>ROA (right axis)</t>
  </si>
  <si>
    <t>Other non-interest expense</t>
  </si>
  <si>
    <t xml:space="preserve">   Revaluation expenses</t>
  </si>
  <si>
    <t>Operating expenses</t>
  </si>
  <si>
    <t xml:space="preserve">   Allocations to provisions</t>
  </si>
  <si>
    <t>Non-interest expense:</t>
  </si>
  <si>
    <t>Interest expense</t>
  </si>
  <si>
    <t>Other non-interest income</t>
  </si>
  <si>
    <t xml:space="preserve">  Realized revaluation gains</t>
  </si>
  <si>
    <t>Revaluation gains</t>
  </si>
  <si>
    <t>Fee and commission income</t>
  </si>
  <si>
    <t>Non-interest income:</t>
  </si>
  <si>
    <t>Interest income</t>
  </si>
  <si>
    <t>Items</t>
  </si>
  <si>
    <t>Dec.12</t>
  </si>
  <si>
    <t>Nov.12</t>
  </si>
  <si>
    <t>Oct.12</t>
  </si>
  <si>
    <t>Sep.12</t>
  </si>
  <si>
    <t>Aug.12</t>
  </si>
  <si>
    <t>Jul.12</t>
  </si>
  <si>
    <t>Jun.12</t>
  </si>
  <si>
    <t>May.12</t>
  </si>
  <si>
    <t>Apr.12</t>
  </si>
  <si>
    <t>Mar.12</t>
  </si>
  <si>
    <t>Feb.12</t>
  </si>
  <si>
    <t>Jan.12</t>
  </si>
  <si>
    <t>Dec.11</t>
  </si>
  <si>
    <t>Nov.11</t>
  </si>
  <si>
    <t>Oct.11</t>
  </si>
  <si>
    <t>Sep.11</t>
  </si>
  <si>
    <t>Aug.11</t>
  </si>
  <si>
    <t>Jul.11</t>
  </si>
  <si>
    <t>Jun.11</t>
  </si>
  <si>
    <t>May.11</t>
  </si>
  <si>
    <t>Apr.11</t>
  </si>
  <si>
    <t>Mar.11</t>
  </si>
  <si>
    <t>Feb.11</t>
  </si>
  <si>
    <t>Jan.11</t>
  </si>
  <si>
    <t>Dec.10</t>
  </si>
  <si>
    <t>Nov.10</t>
  </si>
  <si>
    <t>Oct.10</t>
  </si>
  <si>
    <t>Sep.10</t>
  </si>
  <si>
    <t>Aug.10</t>
  </si>
  <si>
    <t>Jul.10</t>
  </si>
  <si>
    <t>Jun.10</t>
  </si>
  <si>
    <t>May.10</t>
  </si>
  <si>
    <t>Apr.10</t>
  </si>
  <si>
    <t>Mar.10</t>
  </si>
  <si>
    <t>Feb.10</t>
  </si>
  <si>
    <t>Jan.10</t>
  </si>
  <si>
    <t>Dec.09</t>
  </si>
  <si>
    <t>Nov.09</t>
  </si>
  <si>
    <t>Oct.09</t>
  </si>
  <si>
    <t>Sep.09</t>
  </si>
  <si>
    <t>Aug.09</t>
  </si>
  <si>
    <t>Jul.09</t>
  </si>
  <si>
    <t>Jun.09</t>
  </si>
  <si>
    <t>May.09</t>
  </si>
  <si>
    <t>Apr.09</t>
  </si>
  <si>
    <t>Mar.09</t>
  </si>
  <si>
    <t>Feb.09</t>
  </si>
  <si>
    <t>Jan.09</t>
  </si>
  <si>
    <t>Dec.08</t>
  </si>
  <si>
    <t>Nov.08</t>
  </si>
  <si>
    <t>Oct.08</t>
  </si>
  <si>
    <t>Sep.08</t>
  </si>
  <si>
    <t>Aug.08</t>
  </si>
  <si>
    <t>Jul.08</t>
  </si>
  <si>
    <t>Jun.08</t>
  </si>
  <si>
    <t>May.08</t>
  </si>
  <si>
    <t>Apr.08</t>
  </si>
  <si>
    <t>Mar.08</t>
  </si>
  <si>
    <t>Feb.08</t>
  </si>
  <si>
    <t>Jan.08</t>
  </si>
  <si>
    <t>Dec.07</t>
  </si>
  <si>
    <t>Nov.07</t>
  </si>
  <si>
    <t>Oct.07</t>
  </si>
  <si>
    <t>Sep.07</t>
  </si>
  <si>
    <t>Aug.07</t>
  </si>
  <si>
    <t>Jul.07</t>
  </si>
  <si>
    <t>Jun.07</t>
  </si>
  <si>
    <t>May.07</t>
  </si>
  <si>
    <t>Apr.07</t>
  </si>
  <si>
    <t>Mar.07</t>
  </si>
  <si>
    <t>Feb.07</t>
  </si>
  <si>
    <t>Jan.07</t>
  </si>
  <si>
    <t>Dec.06</t>
  </si>
  <si>
    <t>Nov.06</t>
  </si>
  <si>
    <t>Oct.06</t>
  </si>
  <si>
    <t>Sep.06</t>
  </si>
  <si>
    <t>Aug.06</t>
  </si>
  <si>
    <t>Jul.06</t>
  </si>
  <si>
    <t>Jun.06</t>
  </si>
  <si>
    <t>May.06</t>
  </si>
  <si>
    <t>Apr.06</t>
  </si>
  <si>
    <t>Mar.06</t>
  </si>
  <si>
    <t>Feb.06</t>
  </si>
  <si>
    <t>Jan.06</t>
  </si>
  <si>
    <t>Dec.05</t>
  </si>
  <si>
    <t>Nov.05</t>
  </si>
  <si>
    <t>Oct.05</t>
  </si>
  <si>
    <t>Sep.05</t>
  </si>
  <si>
    <t>Aug.05</t>
  </si>
  <si>
    <t>Jul.05</t>
  </si>
  <si>
    <t>Jun.05</t>
  </si>
  <si>
    <t>May.05</t>
  </si>
  <si>
    <t>Apr.05</t>
  </si>
  <si>
    <t>Mar.05</t>
  </si>
  <si>
    <t>Feb.05</t>
  </si>
  <si>
    <t>Jan.05</t>
  </si>
  <si>
    <t>Dec.04</t>
  </si>
  <si>
    <t>Nov.04</t>
  </si>
  <si>
    <t>Oct.04</t>
  </si>
  <si>
    <t>Sep.04</t>
  </si>
  <si>
    <t>Aug.04</t>
  </si>
  <si>
    <t>Jul.04</t>
  </si>
  <si>
    <t>Jun.04</t>
  </si>
  <si>
    <t>May.04</t>
  </si>
  <si>
    <t>The forecast is marked with the highlighted area.</t>
  </si>
  <si>
    <t>Apr.04</t>
  </si>
  <si>
    <t>Note: CFMI is shifted to the right for 15 months in order to reflect its forward-looking nature.</t>
  </si>
  <si>
    <t>Mar.04</t>
  </si>
  <si>
    <t>Feb.04</t>
  </si>
  <si>
    <t>Jan.04</t>
  </si>
  <si>
    <t>Dec.03</t>
  </si>
  <si>
    <t>Nov.03</t>
  </si>
  <si>
    <t>Oct.03</t>
  </si>
  <si>
    <t>Sep.03</t>
  </si>
  <si>
    <t>Aug.03</t>
  </si>
  <si>
    <t>Jul.03</t>
  </si>
  <si>
    <t>Jun.03</t>
  </si>
  <si>
    <t>May.03</t>
  </si>
  <si>
    <t>Apr.03</t>
  </si>
  <si>
    <t>Mar.03</t>
  </si>
  <si>
    <t>Feb.03</t>
  </si>
  <si>
    <t>Jan.03</t>
  </si>
  <si>
    <t>CFMI</t>
  </si>
  <si>
    <t>CBI</t>
  </si>
  <si>
    <t>Period</t>
  </si>
  <si>
    <t xml:space="preserve">Title: </t>
  </si>
  <si>
    <t>Bad loans</t>
  </si>
  <si>
    <t>Doubtful loans of category 5</t>
  </si>
  <si>
    <t>Doubtful loans of category 4</t>
  </si>
  <si>
    <t>Doubtful loans of category 3</t>
  </si>
  <si>
    <t>Doubtful loans of category 2</t>
  </si>
  <si>
    <t>Doubtful loans of category 1</t>
  </si>
  <si>
    <t>Standard loans</t>
  </si>
  <si>
    <t>Note: 1) Group 1 is comprised of BTA Bank, Alliance Bank and Temirbank, the remaining groups are classified based on their market share of assets: over 2% - 2nd group, and less than 2% - 3rd group;</t>
  </si>
  <si>
    <t>Group 3</t>
  </si>
  <si>
    <t>Group 2</t>
  </si>
  <si>
    <t>Group 1</t>
  </si>
  <si>
    <t>to contents</t>
  </si>
  <si>
    <t>Contribution of industries to GDP growth</t>
  </si>
  <si>
    <t>Growth of the tertiary industries</t>
  </si>
  <si>
    <t>Contribution of the industries to the GDP growth</t>
  </si>
  <si>
    <t>Contribution of the aggregate demand components to the GDP growth</t>
  </si>
  <si>
    <t>Indices of the real effective exchange rate and terms of trade</t>
  </si>
  <si>
    <t xml:space="preserve">Consensus forecast for commodities </t>
  </si>
  <si>
    <t>Forecast of the balance of payments for 2011-2014</t>
  </si>
  <si>
    <t>Distribution of profitability ratios of APFs by groups depending on the APF size, in dynamics</t>
  </si>
  <si>
    <t xml:space="preserve">Share of five largest financial institutions in  each segment </t>
  </si>
  <si>
    <t xml:space="preserve">Dynamics of profitability ratios of insurance organizations depending on their affiliation with a bank conglomerate </t>
  </si>
  <si>
    <t>Liquidity index of the USD stock exchange market</t>
  </si>
  <si>
    <t>Number of banks which violated their capital adequacy ratios under the multifactor portfolio model and panel model</t>
  </si>
  <si>
    <t>Risk distribution by sectors</t>
  </si>
  <si>
    <t>Capital adequacy ratio</t>
  </si>
  <si>
    <t>Dynamics of bank income and expenses</t>
  </si>
  <si>
    <t>The share of restructured loans in the credit portfolio</t>
  </si>
  <si>
    <t>The share of non-performing loans by the sector of a group in the total volume of non-performing loans of that group</t>
  </si>
  <si>
    <t>The structure of insurance premiums by lines of business</t>
  </si>
  <si>
    <t>Distribution of insurance premiums by branches of insurance</t>
  </si>
  <si>
    <t>Dynamics of changes in insurance indemnity payments by lines of business</t>
  </si>
  <si>
    <t>Premiums and payouts received by insurance classes ancillary to the banking operations</t>
  </si>
  <si>
    <t>Share of premiums and assets of insurance organizations within a bank conglomerate</t>
  </si>
  <si>
    <t>Investment portfolio structure of insurance organizations</t>
  </si>
  <si>
    <t>(KZT bln.)</t>
  </si>
  <si>
    <t xml:space="preserve">(USD mln) </t>
  </si>
  <si>
    <t>(USD)</t>
  </si>
  <si>
    <t>Internal government debt (KZT bln.)</t>
  </si>
  <si>
    <t>External government debt (KZT bln.)</t>
  </si>
  <si>
    <t>Government debt to GDP (right axis, in %)</t>
  </si>
  <si>
    <r>
      <t xml:space="preserve">Professional participants of the securities market </t>
    </r>
    <r>
      <rPr>
        <vertAlign val="superscript"/>
        <sz val="9"/>
        <rFont val="Times New Roman"/>
        <family val="1"/>
        <charset val="204"/>
      </rPr>
      <t>1</t>
    </r>
    <r>
      <rPr>
        <sz val="9"/>
        <rFont val="Times New Roman"/>
        <family val="1"/>
        <charset val="204"/>
      </rPr>
      <t>, including:</t>
    </r>
  </si>
  <si>
    <t>USD purchase (KZT bln.)</t>
  </si>
  <si>
    <t>EUR purchase (KZT bln.)</t>
  </si>
  <si>
    <t>RUR purchase (KZT bln.)</t>
  </si>
  <si>
    <t>Purchase by NBRK (KZT bln.)</t>
  </si>
  <si>
    <t>USD sales (USD bln.)</t>
  </si>
  <si>
    <t>EUR sales (USD bln.)</t>
  </si>
  <si>
    <t>RUR sales (USD bln.)</t>
  </si>
  <si>
    <t>Sales by NBRK (USD bln.)</t>
  </si>
  <si>
    <t xml:space="preserve">(USD bln.) </t>
  </si>
  <si>
    <t>Tier-1 capital (KZT bln.)</t>
  </si>
  <si>
    <t>Provisions for the loan portfolio (KZT bln.)</t>
  </si>
  <si>
    <t xml:space="preserve">         2)Real prices for real estate were derived as the ratio of the average of 4 prices divided by the CPI (the number for the 4th quarter of 2000 is taken as 100%).</t>
  </si>
  <si>
    <t xml:space="preserve">          **The brackets show the number of banks which violated the capital adequacy requirement out of the total number of banks, with a negative value of the respective capital</t>
  </si>
  <si>
    <t xml:space="preserve">          *** The parentheses show the number of banks whose capital adequacy ratio exceeds the required value but is close to it.</t>
  </si>
  <si>
    <t>Customer deposits (KZT bln.)</t>
  </si>
  <si>
    <t>(KZT bln., for the period)</t>
  </si>
  <si>
    <t>Share of foreign currency assets in total assets (in %)</t>
  </si>
  <si>
    <t>Share of foreign currency liabilities in total liabilities (in %)</t>
  </si>
  <si>
    <t>Personal savings (in %)</t>
  </si>
  <si>
    <t>The number of bank depositors (versus the respective period of the previous year, in %)</t>
  </si>
  <si>
    <t>(KZT mln.)</t>
  </si>
  <si>
    <t>0.043</t>
  </si>
  <si>
    <t>0.077</t>
  </si>
  <si>
    <t>Total (KZT bln.)</t>
  </si>
  <si>
    <t>Reserve assets of banks (KZT bln.)</t>
  </si>
  <si>
    <t>Minimum reserve requirements (KZT bln.)</t>
  </si>
  <si>
    <t>The excess of reserve assets over MRR (KZT bln.)</t>
  </si>
  <si>
    <t>(USD bln.)</t>
  </si>
  <si>
    <t>Assets and contingent liabilities</t>
  </si>
  <si>
    <t>retail deposits (KZT bln.)</t>
  </si>
  <si>
    <t xml:space="preserve">corporate deposits (excl.deposits of SPVs, KZT bln.) </t>
  </si>
  <si>
    <t xml:space="preserve"> balances of accounts of state-sponsored enterprises with STB (KZT bln.)</t>
  </si>
  <si>
    <r>
      <t>Premiums and payouts received by insurance classes ancillary to the banking operations</t>
    </r>
    <r>
      <rPr>
        <sz val="10"/>
        <rFont val="Times New Roman"/>
        <family val="1"/>
        <charset val="204"/>
      </rPr>
      <t>*</t>
    </r>
  </si>
  <si>
    <t xml:space="preserve">Insurance of guarantees and sureties </t>
  </si>
  <si>
    <t xml:space="preserve">Insurance from other financial losses** </t>
  </si>
  <si>
    <r>
      <t>01.10.2011</t>
    </r>
    <r>
      <rPr>
        <b/>
        <sz val="10"/>
        <color indexed="9"/>
        <rFont val="Times New Roman"/>
        <family val="1"/>
        <charset val="204"/>
      </rPr>
      <t>*</t>
    </r>
  </si>
  <si>
    <t>Credit risk</t>
  </si>
  <si>
    <t>Bad loans (KZT mln., right axis)</t>
  </si>
  <si>
    <t xml:space="preserve">Note: The analysis of loan restructuring is presented based on the information provided by 15 largest banks at the request of the NBRK. Banks are responsibly for reliability of the information provided. </t>
  </si>
  <si>
    <t>Доля реструктурированных займов в кредитном портфеле*</t>
  </si>
  <si>
    <t>The share of non-performing loans by the sector of a group in the total volume of non-performing loans of the respective group  at 01.10.2011</t>
  </si>
  <si>
    <t>Other, on individuals</t>
  </si>
  <si>
    <t>Consumer loans</t>
  </si>
  <si>
    <t>Residential mortgage loans</t>
  </si>
  <si>
    <t>Other, on legal entities</t>
  </si>
  <si>
    <t>Real estate operations</t>
  </si>
  <si>
    <t>Financial activity</t>
  </si>
  <si>
    <t>Transport and communication</t>
  </si>
  <si>
    <t>Construction</t>
  </si>
  <si>
    <t>Manufacturing industry</t>
  </si>
  <si>
    <t>Mining industry</t>
  </si>
  <si>
    <t>Agriculture</t>
  </si>
  <si>
    <t>Sector (Segment)</t>
  </si>
  <si>
    <t>Note: problem loans by economic sectors – doubtful of category 5 + bad loans, by economic sectors</t>
  </si>
  <si>
    <t>Note: Indicators were derived based on low indicators of liquidity and ROE falling under the group of below 25 percentile, and a high leverage indicator falling under the group of above 75 percentile</t>
  </si>
  <si>
    <t>.</t>
  </si>
  <si>
    <t>Average debt to banks per 1 enterprise. KZT mln. (right axis)</t>
  </si>
  <si>
    <t>The number of enterprises in the group_(Liquidity+ROE)+(ROE+Leverage)+(Liquidity+Leverage)</t>
  </si>
  <si>
    <t>The number of enterprises in the group_Liquidity+ROE+Leverage</t>
  </si>
  <si>
    <t>Debt in the group_(Liquidity+ROE)+(ROE+Leverage)+(Liquidity+Leverage)</t>
  </si>
  <si>
    <t>Debt to banks in the group_Liquidity+ROE+Leverage</t>
  </si>
  <si>
    <t>3qtr.2011</t>
  </si>
  <si>
    <t>2qtr.2011</t>
  </si>
  <si>
    <t>1qtr.2011</t>
  </si>
  <si>
    <t>4qtr.2010</t>
  </si>
  <si>
    <t>3qtr.2010</t>
  </si>
  <si>
    <t>2qtr.2010</t>
  </si>
  <si>
    <t>1qtr.2010</t>
  </si>
  <si>
    <t>4qtr.2009</t>
  </si>
  <si>
    <t>3qtr.2009</t>
  </si>
  <si>
    <t>2qtr.2009</t>
  </si>
  <si>
    <t>1qtr.2009</t>
  </si>
  <si>
    <t xml:space="preserve">Note: the size of a point corresponds to the current liquidity level.
Agriculture was not reflected in the comparative analysis area due to a significant overrun of the numerical values of indicators as compared to other sectors 
 </t>
  </si>
  <si>
    <t>Utility services</t>
  </si>
  <si>
    <t>Hotels and restaurants</t>
  </si>
  <si>
    <t>Production and distribution of electric energy</t>
  </si>
  <si>
    <t>Industry</t>
  </si>
  <si>
    <t>Leverage</t>
  </si>
  <si>
    <t>Liquidity</t>
  </si>
  <si>
    <t>Factors of the household creditworthiness</t>
  </si>
  <si>
    <t xml:space="preserve">the share of problem loans in the total retail loan portfolio </t>
  </si>
  <si>
    <t>the ratio of household debt to banks and household income</t>
  </si>
  <si>
    <t>household debt to household assets</t>
  </si>
  <si>
    <t>household debt to GDP</t>
  </si>
  <si>
    <t xml:space="preserve">Collateral coverage of the loan portfolio </t>
  </si>
  <si>
    <t>Other residential mortgage loans</t>
  </si>
  <si>
    <t>–</t>
  </si>
  <si>
    <t>Housing prices_Almaty (right axis)</t>
  </si>
  <si>
    <t>Housing prices_Astana (right axis)</t>
  </si>
  <si>
    <t>Housing prices_RК (right axis)</t>
  </si>
  <si>
    <t>01.09.2011</t>
  </si>
  <si>
    <t>01.08.2011</t>
  </si>
  <si>
    <t>01.06.2011</t>
  </si>
  <si>
    <t>01.05.2011</t>
  </si>
  <si>
    <t>01.03.2011</t>
  </si>
  <si>
    <t>01.02.2011</t>
  </si>
  <si>
    <t>Share of liquid assets (less than 3 mon.) in bank assets, %</t>
  </si>
  <si>
    <t>Share of liquid assets (less than 1 month) in bank assets, %</t>
  </si>
  <si>
    <t>Share of hihgly-liquid assets in bank assets, %</t>
  </si>
  <si>
    <t>Liquid assets (less than three months), KZT bln.</t>
  </si>
  <si>
    <t>Liquid assets (less than one month), KZT bln.</t>
  </si>
  <si>
    <t>Hihgly-liquid assets, KZT bln.*</t>
  </si>
  <si>
    <t>(тыс.тенге)</t>
  </si>
  <si>
    <t>Liquidity Ratios</t>
  </si>
  <si>
    <t>Highly-liquid assets to customer deposits</t>
  </si>
  <si>
    <t>Demand liabilities to total liabilities</t>
  </si>
  <si>
    <t>Hihgly-liquid assets to short-term liabilities and demand liabilities</t>
  </si>
  <si>
    <t>Highly-liquid assets to total assets</t>
  </si>
  <si>
    <t>from 6 to 12 months</t>
  </si>
  <si>
    <t>from 3 to 6 months</t>
  </si>
  <si>
    <t>from 1 to 3 months</t>
  </si>
  <si>
    <t>less than 1 month</t>
  </si>
  <si>
    <t>Group  3</t>
  </si>
  <si>
    <t>Group  2</t>
  </si>
  <si>
    <t>Group  1</t>
  </si>
  <si>
    <t>GS</t>
  </si>
  <si>
    <t>Correspondent accounts and deposits with the NBRK</t>
  </si>
  <si>
    <t>Cash and refined precious metals</t>
  </si>
  <si>
    <t>Non-government securities of foreign issuers</t>
  </si>
  <si>
    <t>Foreign government securities</t>
  </si>
  <si>
    <t>Government securities of international financial institutions</t>
  </si>
  <si>
    <t>Non-government securities of the Kazakh issuers</t>
  </si>
  <si>
    <t>Government securities of the RK</t>
  </si>
  <si>
    <t xml:space="preserve">Average-weighted rate on the Tenge deposits, % pa </t>
  </si>
  <si>
    <t>Customer deposits</t>
  </si>
  <si>
    <t>4qtr.2008</t>
  </si>
  <si>
    <t>3qtr.2008</t>
  </si>
  <si>
    <t>2qtr.2008</t>
  </si>
  <si>
    <t>1qtr.2008</t>
  </si>
  <si>
    <t>4qtr.2007</t>
  </si>
  <si>
    <t>3qtr.2007</t>
  </si>
  <si>
    <t>2qtr.2007</t>
  </si>
  <si>
    <t>1qtr.2007</t>
  </si>
  <si>
    <t>Interest rate on the Tenge interbank deposits with maturity more than 30 days</t>
  </si>
  <si>
    <t>Interest rate on the Tenge interbank deposits with maturity less than 30 days</t>
  </si>
  <si>
    <t>Month</t>
  </si>
  <si>
    <t>Note: excl. the NBRK's operations</t>
  </si>
  <si>
    <t>Interbank deposits with maturity more than 30 days</t>
  </si>
  <si>
    <t>Interbank deposits with maturity less than 30 days</t>
  </si>
  <si>
    <t>Average for the year</t>
  </si>
  <si>
    <t>Share of deposist with resident banks</t>
  </si>
  <si>
    <t>Interbank foreign currency deposits with maturity more than 30 days</t>
  </si>
  <si>
    <t>Interbank deposits in the Tenge with maturity more than 30 days</t>
  </si>
  <si>
    <t>Interbank foreign currency deposits with maturity less than 30 days</t>
  </si>
  <si>
    <t>Interbank deposits in the Tenge with maturity less than 30 days</t>
  </si>
  <si>
    <t xml:space="preserve">Interbank deposits with maturity more than 30 days </t>
  </si>
  <si>
    <t>Interbank deposits with maturity less than 30 days and more than 30 days</t>
  </si>
  <si>
    <t>90th percentile</t>
  </si>
  <si>
    <t>10th percentile</t>
  </si>
  <si>
    <t>25th percentile</t>
  </si>
  <si>
    <t>median</t>
  </si>
  <si>
    <t xml:space="preserve"> 01.04.2007</t>
  </si>
  <si>
    <t>Note:* - calculated based on the data provided by 19 banks</t>
  </si>
  <si>
    <t>FX position* in the balance sheet and off-balance sheet</t>
  </si>
  <si>
    <t>Net FX position in the US Dollar</t>
  </si>
  <si>
    <t>Off-balance sheet FX position in the US Dollar</t>
  </si>
  <si>
    <t>FX position in US Dollar on the balance sheet</t>
  </si>
  <si>
    <t>Foreign currency asset-liability gap (right axis)</t>
  </si>
  <si>
    <t>The structure of bank funding</t>
  </si>
  <si>
    <t>01.01.2007</t>
  </si>
  <si>
    <t>01.01.2006</t>
  </si>
  <si>
    <t>01.01.2005</t>
  </si>
  <si>
    <t>01.01.2004</t>
  </si>
  <si>
    <t>01.01.2003</t>
  </si>
  <si>
    <t>01.01.2002</t>
  </si>
  <si>
    <t>foreign liabilities of banks</t>
  </si>
  <si>
    <t>domestic liabilities of banks</t>
  </si>
  <si>
    <t>Note: short-term liabilities are foreign liabilities with remaining maturity of 6 to 12 months</t>
  </si>
  <si>
    <t>Share of short-term liabilities in liabilities to non-residents</t>
  </si>
  <si>
    <t>Share of liabilities to non-residents in total liabilities (right axis)</t>
  </si>
  <si>
    <t>Share of demand liabilities in liabilities to non-residents</t>
  </si>
  <si>
    <t>Liabilities to non-residents of the RK, including:</t>
  </si>
  <si>
    <t>other</t>
  </si>
  <si>
    <t>subordinated debt</t>
  </si>
  <si>
    <t>issued securities</t>
  </si>
  <si>
    <t>liabilities to SPV</t>
  </si>
  <si>
    <t>loans</t>
  </si>
  <si>
    <t>3 Group</t>
  </si>
  <si>
    <t>2 Group</t>
  </si>
  <si>
    <t xml:space="preserve">1 Group </t>
  </si>
  <si>
    <t>share of foreign currency deposits, %</t>
  </si>
  <si>
    <t>growth in % (corporate) (right axis)</t>
  </si>
  <si>
    <t>growth in % (retail) (right axis)</t>
  </si>
  <si>
    <t>Corporate deposits</t>
  </si>
  <si>
    <t>Retail deposits</t>
  </si>
  <si>
    <t xml:space="preserve">Corporate deposits excl.deposits of state-owned companies </t>
  </si>
  <si>
    <t xml:space="preserve">Volume of funds placed as part of the government programs for the support of top-priority sectors </t>
  </si>
  <si>
    <t>3qtr.11</t>
  </si>
  <si>
    <t>2qtr.11</t>
  </si>
  <si>
    <t>1qtr.11</t>
  </si>
  <si>
    <t>4qtr.10</t>
  </si>
  <si>
    <t>3qtr.10</t>
  </si>
  <si>
    <t>2qtr.10</t>
  </si>
  <si>
    <t>1qtr.10</t>
  </si>
  <si>
    <t>4qtr.09</t>
  </si>
  <si>
    <t>1 Group</t>
  </si>
  <si>
    <t>Checking account balances (incl.balances of card-accounts)</t>
  </si>
  <si>
    <t>Demand deposits</t>
  </si>
  <si>
    <t>Time deposits and escrow deposits</t>
  </si>
  <si>
    <t>(as % of the total)</t>
  </si>
  <si>
    <t xml:space="preserve">Note: The share of savings of the population is calculated as the ratio of retail deposits to gross disposable income of households. </t>
  </si>
  <si>
    <t>Saving pattern of the population</t>
  </si>
  <si>
    <t>Average housing prices, KZT per 1 sq.m (right axis)</t>
  </si>
  <si>
    <t>Average wages (right axis)</t>
  </si>
  <si>
    <t xml:space="preserve"> 01.10.2011</t>
  </si>
  <si>
    <t>External funding</t>
  </si>
  <si>
    <t>Interbank deposits and loans</t>
  </si>
  <si>
    <t>Securities issued into circulation</t>
  </si>
  <si>
    <t>Subordinated debt</t>
  </si>
  <si>
    <t>Borrowed loans</t>
  </si>
  <si>
    <t>over 1 year</t>
  </si>
  <si>
    <t>less than 1 year</t>
  </si>
  <si>
    <t>at 1.10.2011</t>
  </si>
  <si>
    <t>at 1.01.2008</t>
  </si>
  <si>
    <t>Note: * insurance premiums written under insurance contracts</t>
  </si>
  <si>
    <t>Equity/Insurance reserves (right axis)</t>
  </si>
  <si>
    <t>Equity/Assets (right axis)</t>
  </si>
  <si>
    <t>Insurance reserves</t>
  </si>
  <si>
    <t>Insurance premiums*</t>
  </si>
  <si>
    <t>Owners' equity</t>
  </si>
  <si>
    <t>Assets</t>
  </si>
  <si>
    <t xml:space="preserve"> 01.01.07</t>
  </si>
  <si>
    <t>Note: * insurance premiums written under direct insurance contracts</t>
  </si>
  <si>
    <t>The structure of insurance premiums received  by lines of business *</t>
  </si>
  <si>
    <t>Voluntary property insurance</t>
  </si>
  <si>
    <t>Voluntary personal insurance</t>
  </si>
  <si>
    <t>Mandatory insurance</t>
  </si>
  <si>
    <t>01.10.11</t>
  </si>
  <si>
    <t>01.10.10</t>
  </si>
  <si>
    <t>01.10.09</t>
  </si>
  <si>
    <t>01.01.11</t>
  </si>
  <si>
    <t>01.01.10</t>
  </si>
  <si>
    <t>01.01.09</t>
  </si>
  <si>
    <t>01.01.08</t>
  </si>
  <si>
    <t>01.01.07</t>
  </si>
  <si>
    <t>01.01.06</t>
  </si>
  <si>
    <t>Lines of business</t>
  </si>
  <si>
    <t>The structure of insurance premiums by lines of business *</t>
  </si>
  <si>
    <t>Life insurance</t>
  </si>
  <si>
    <t>Non-life insurance</t>
  </si>
  <si>
    <t>Class</t>
  </si>
  <si>
    <t>(as %)</t>
  </si>
  <si>
    <t>(KZT thous.)</t>
  </si>
  <si>
    <t>Doubtful loans</t>
  </si>
  <si>
    <t>at 01.10.2011</t>
  </si>
  <si>
    <t>at 01.10.2010</t>
  </si>
  <si>
    <t>27717619</t>
  </si>
  <si>
    <t>Capital</t>
  </si>
  <si>
    <t>2385101</t>
  </si>
  <si>
    <t>Net income before income tax, KZT thous.</t>
  </si>
  <si>
    <t>2344499</t>
  </si>
  <si>
    <t>Net income after income tax, KZT thous.</t>
  </si>
  <si>
    <t>Note: * 9 mon.of 2011 as compared to the respective period of the previous year</t>
  </si>
  <si>
    <t>Change in the number of payments, as %  (right axis)</t>
  </si>
  <si>
    <t>Change in the payment volumes, as %  (right axis)</t>
  </si>
  <si>
    <t>Number of payments, in mln. of transactions</t>
  </si>
  <si>
    <t>Volume of payments, in KZT trln.</t>
  </si>
  <si>
    <t>9 mon.of 2011*</t>
  </si>
  <si>
    <t>System</t>
  </si>
  <si>
    <t>Note: * include pension payments and benefits, specific transfers, payments to and payouts from the budget.</t>
  </si>
  <si>
    <t>Other payments*</t>
  </si>
  <si>
    <t>Services</t>
  </si>
  <si>
    <t>Goods and intangible assets</t>
  </si>
  <si>
    <t xml:space="preserve">Securities and bills issued by residents of the RK </t>
  </si>
  <si>
    <t>Securities, bills and certificates of deposit issued by non-residents of the RK</t>
  </si>
  <si>
    <t>Loans</t>
  </si>
  <si>
    <t>Deposits</t>
  </si>
  <si>
    <t>Foreign currency transactions and precious metals transactions</t>
  </si>
  <si>
    <t xml:space="preserve">as % </t>
  </si>
  <si>
    <t>in KZT bln.</t>
  </si>
  <si>
    <t>as % of the total volume</t>
  </si>
  <si>
    <t>Change</t>
  </si>
  <si>
    <t>9 mon. of 2011</t>
  </si>
  <si>
    <t xml:space="preserve">9 mon. of 2010 </t>
  </si>
  <si>
    <t>1) User’s opening balance is a cash amount that a user transfers from its correspondent account to the position in the system.</t>
  </si>
  <si>
    <t>Note:</t>
  </si>
  <si>
    <t>ISMT liquidity ratios</t>
  </si>
  <si>
    <t>Average MTR for the period (right axis)</t>
  </si>
  <si>
    <t>Structure of the Financial Sector and Concentration Risks</t>
  </si>
  <si>
    <t>Dynamics and structure of external funding by groups of banks</t>
  </si>
  <si>
    <t>Average MLR for the period (right axis)</t>
  </si>
  <si>
    <t>Opening balance, average for the period, KZT bln.</t>
  </si>
  <si>
    <t>Average daily turnover, KZT bln.</t>
  </si>
  <si>
    <t>Rejected payment documents</t>
  </si>
  <si>
    <t>Payment documents registered in the queue</t>
  </si>
  <si>
    <t>Number of documents, in units (right axis)</t>
  </si>
  <si>
    <t>Amount of the documents, in KZT bln.</t>
  </si>
  <si>
    <t>Of which, rejected (recalled) payment documents</t>
  </si>
  <si>
    <t>Money turnover ratio in the ICS, average for the period (right axis)</t>
  </si>
  <si>
    <t>Average sum of net position of the users (ANPU), in KZT bln.</t>
  </si>
  <si>
    <t>Average daily user turnovers, in KZT bln.</t>
  </si>
  <si>
    <t>Document amounts,  in KZT mln.</t>
  </si>
  <si>
    <t>NBRK's net purchase</t>
  </si>
  <si>
    <t>NBRK's purchase</t>
  </si>
  <si>
    <t>NBRK's sale</t>
  </si>
  <si>
    <t>Average monthly  exchange rate of the US Dollar</t>
  </si>
  <si>
    <t>Net FX purchase at the KASE</t>
  </si>
  <si>
    <t>Net FX purchase</t>
  </si>
  <si>
    <t>US Dollar purchase at the KASE</t>
  </si>
  <si>
    <t>US Dollar net purchase</t>
  </si>
  <si>
    <t>Источник: НБРК</t>
  </si>
  <si>
    <t>The volume of NBRK's notes in circulation</t>
  </si>
  <si>
    <t>Reverse repo operations with BTA Bank</t>
  </si>
  <si>
    <t>Reverse repo operations with Alliance Bank</t>
  </si>
  <si>
    <t>NBRK's reverse repo operations, incl. stock exchange and off-exchange</t>
  </si>
  <si>
    <t>Reserve assets/MRR (right axis)</t>
  </si>
  <si>
    <t>Note: *expenses related to insurance indemnity payments under direct insurance contracts</t>
  </si>
  <si>
    <t>Insurance classes</t>
  </si>
  <si>
    <t>** before enactment of the Law of the Republic of Kazakhstan No.128-III of February 20, 2006 " On amendments to certain legislative acts of the Republic of Kazakhstan regarding insurance" - insurance from the business risk</t>
  </si>
  <si>
    <t>* insurance premiums and insurance indemnity payments under direct insurance contracts</t>
  </si>
  <si>
    <t xml:space="preserve">Note: </t>
  </si>
  <si>
    <t>Payouts</t>
  </si>
  <si>
    <t>Premiums</t>
  </si>
  <si>
    <t>Insurance of loans</t>
  </si>
  <si>
    <t>Civil liability insurance</t>
  </si>
  <si>
    <t>Property insurance</t>
  </si>
  <si>
    <t>Motor insurance</t>
  </si>
  <si>
    <t>Premiums / Payouts</t>
  </si>
  <si>
    <t>Insurance Classes</t>
  </si>
  <si>
    <t>Share of assets of  insurance (reinsurance) organizations within a bank conglomerate in the total assets of the insurance sector</t>
  </si>
  <si>
    <t>Share of premiums of  insurance (reinsurance) organizations within a bank conglomerate in the total insurance premiums</t>
  </si>
  <si>
    <t>Risk indemnity received under reinsurance contracts from non-residents</t>
  </si>
  <si>
    <t>Note:  *  Since 03.09.2010 new additional requirements to non-resident reinsurers are applied under the Resolution of the Managing Board of the Agency of the Republic of Kazakhstan on regulation and supervision of the financial market and financial organizations (now Financial Supervision Committee) dated August 22, 2008 No. 131 "On the approval of the Rules on regulatory values and the methods for calculation of prudential ratios of an insurance (reinsurance) organization, solvency margin ratio of an insurance group, forms and deadlines of reporting on compliance with the prudential ratios".</t>
  </si>
  <si>
    <t>Share, %</t>
  </si>
  <si>
    <t>Insurance premiums ceded for reinsurance to non-resident reinsurers with an international rating below В+ or with no rating (right axis)*</t>
  </si>
  <si>
    <t xml:space="preserve">Insurance premiums ceded for reinsurance to non-resident reinsurers </t>
  </si>
  <si>
    <t xml:space="preserve">Insurance indemnity payments to premiums </t>
  </si>
  <si>
    <t>Insurance indemnity payments to premiums under voluntary property insurance</t>
  </si>
  <si>
    <t>Insurance indemnity payments to premiums under voluntary personal insurance</t>
  </si>
  <si>
    <t>Insurance indemnity payments to premiums under mandatory insurance</t>
  </si>
  <si>
    <t xml:space="preserve"> 01.10.11</t>
  </si>
  <si>
    <t>Share of the banking sector of Kazakhstan in the structure of investments of insurance (reinsurance) organizations (right axis)</t>
  </si>
  <si>
    <t>Returns from investment activity (right axis)</t>
  </si>
  <si>
    <t>Other financial instruments</t>
  </si>
  <si>
    <t>Securities of international financial institutions</t>
  </si>
  <si>
    <t>Foreign non-government securities</t>
  </si>
  <si>
    <t>Reverse Repo operations</t>
  </si>
  <si>
    <t>Deposits with banks</t>
  </si>
  <si>
    <t>Financial Instruments</t>
  </si>
  <si>
    <t>Источник: КФН</t>
  </si>
  <si>
    <t>Dynamics of the composite ratio of the solvency margin adequacy</t>
  </si>
  <si>
    <t>in life insurance</t>
  </si>
  <si>
    <t xml:space="preserve">in non-life insurance </t>
  </si>
  <si>
    <t>in the insurance market as a whole</t>
  </si>
  <si>
    <t>Pension contributions</t>
  </si>
  <si>
    <t>Net investment return</t>
  </si>
  <si>
    <t>Pension savings</t>
  </si>
  <si>
    <t>Accumulated inflation rate</t>
  </si>
  <si>
    <t>Average-weighted ratio of nominal return on pension assets of APFs</t>
  </si>
  <si>
    <t xml:space="preserve">Dynamics in the volume of GS indexed to the inflation rate </t>
  </si>
  <si>
    <t>GS in circulation indexed to the inflation rate</t>
  </si>
  <si>
    <t>Assets and contingent liabilities and risk-weighted assets of banks (excl. banks which completed restructuring of liabilities)</t>
  </si>
  <si>
    <t>Assets and contingent liabilities and risk-weighted assets of banks (in banks which completed restructuring of liabilities)</t>
  </si>
  <si>
    <t>Components of risk-weighted assets (excl. banks which completed restructuring of liabilities)</t>
  </si>
  <si>
    <t>Components of risk-weighted assets (in banks which completed restructuring of liabilities)</t>
  </si>
  <si>
    <t>Dynamics of bank income and expenses (in annual terms, excl. banks which completed their debt restructuring)</t>
  </si>
  <si>
    <t>Note: * the information on highly-liquid assets is presented for the last day of the reporting period</t>
  </si>
  <si>
    <t xml:space="preserve">Deposit base by groups of banks </t>
  </si>
  <si>
    <t>Growth of the service sector*</t>
  </si>
  <si>
    <t xml:space="preserve">Note: statistical significance of each indicator is shown in round parenthesis. All variables  are presented in logarithms. </t>
  </si>
  <si>
    <t>Money supply/GDP</t>
  </si>
  <si>
    <t xml:space="preserve">Credits to GDP </t>
  </si>
  <si>
    <t xml:space="preserve">Dynamics in the loan portfolio growth rates by groups of banks </t>
  </si>
  <si>
    <t xml:space="preserve">Dynamics in the share of the doubtful loans of the 5th category and bad loans in the loan portfolio by groups of banks  </t>
  </si>
  <si>
    <t>Second-tier banks by lending to the following industries:</t>
  </si>
  <si>
    <t>As of 1.01.2009</t>
  </si>
  <si>
    <t>As of 1.01.2010</t>
  </si>
  <si>
    <t>As of 1.01.2011</t>
  </si>
  <si>
    <t>As of 1.10.2011</t>
  </si>
  <si>
    <t>Capital adequacy ratio (excl.banks which completed restructuring of liabilities)</t>
  </si>
  <si>
    <t xml:space="preserve">   Realized revaluation expenses</t>
  </si>
  <si>
    <t>Share of non-performing  loans in the loan portfolio</t>
  </si>
  <si>
    <t>Loan portfolio (KZT bln.)</t>
  </si>
  <si>
    <t xml:space="preserve">Share of loans past due more than 90 days in the loan portfolio </t>
  </si>
  <si>
    <t>Share of past due loans in the loan portfolio</t>
  </si>
  <si>
    <t>Doubtful loans of category 5 and bad loans (KZT bln.)</t>
  </si>
  <si>
    <t>Written off loans as shareof the loan portfolio (right axis)</t>
  </si>
  <si>
    <t>Loans past due more than 90 days (KZT bln.)</t>
  </si>
  <si>
    <t>Loans past due more than 90 days covered by provisions</t>
  </si>
  <si>
    <t>Loan portfolio covered by provisions</t>
  </si>
  <si>
    <t>The share of large borrowers' bad loans  in total bad loans of banks, %</t>
  </si>
  <si>
    <t>The share of large borrowers' problem loans in total bad loans of banks, %</t>
  </si>
  <si>
    <t>The share of large borrowers' problem loans in the total portfolio of banks, %</t>
  </si>
  <si>
    <t>Portfolio of restructured corporate loans (KZT bln.)</t>
  </si>
  <si>
    <t>Portfolio of restructured retail loans (KZT bln.)</t>
  </si>
  <si>
    <t>The share of restructured loans in the total loan portfolio</t>
  </si>
  <si>
    <t>Residential mortgage loans complying with the condition: the LTV of the residential mortgage loan doesn't exceed 50 % of the collateral value</t>
  </si>
  <si>
    <t>Residential mortgage loans complying with the condition: the LTV of the residential mortgage loan is within 51 - 60 % of the collateral value</t>
  </si>
  <si>
    <t>Residential mortgage loans complying with the condition: the LTV of the residential mortgage loan is within 61 - 70 % of the collateral value</t>
  </si>
  <si>
    <t>Other financial instruments (participation units in IF, refined gold, financial derivatives)</t>
  </si>
  <si>
    <t xml:space="preserve">Foreign government securities </t>
  </si>
  <si>
    <t>Government securities of Kazakhstan</t>
  </si>
  <si>
    <t>over 5 yrs</t>
  </si>
  <si>
    <t>from 4 to 5 yrs</t>
  </si>
  <si>
    <t>from 3 to 4 yrs</t>
  </si>
  <si>
    <t>from 2 to 3 yrs</t>
  </si>
  <si>
    <t>from 1 to 2 yrs</t>
  </si>
  <si>
    <t xml:space="preserve">as of October 1, 2011 </t>
  </si>
  <si>
    <t>-</t>
  </si>
  <si>
    <t>APF "RESPUBLICA"</t>
  </si>
  <si>
    <t>APF "Capital"</t>
  </si>
  <si>
    <t>APF "Otan"</t>
  </si>
  <si>
    <t>APF Astana</t>
  </si>
  <si>
    <t xml:space="preserve">APF of "NefteGas - Dem" </t>
  </si>
  <si>
    <t>APF of Kazakhmys</t>
  </si>
  <si>
    <t>APF of Halyk Bank Kazakhstan</t>
  </si>
  <si>
    <t>GNPF</t>
  </si>
  <si>
    <t>Atameken</t>
  </si>
  <si>
    <t>GRANTUM</t>
  </si>
  <si>
    <t>Ular Umit</t>
  </si>
  <si>
    <t>Minimum value of  К2
(60)</t>
  </si>
  <si>
    <t>К2  for the period from September 2006 to September 2011 (60)</t>
  </si>
  <si>
    <t>Statutory ratio</t>
  </si>
  <si>
    <t>Adequacy ratio</t>
  </si>
  <si>
    <t>Name of a Fund</t>
  </si>
  <si>
    <t>#</t>
  </si>
  <si>
    <t>as of October 1, 2011</t>
  </si>
  <si>
    <t xml:space="preserve">Assessment of minimum return on the investment portfolio  </t>
  </si>
  <si>
    <t>Minimum value of К2
(60)</t>
  </si>
  <si>
    <t>Capital adequacy ratio К1</t>
  </si>
  <si>
    <t>Pension Fund</t>
  </si>
  <si>
    <t>Owners' equity to provisions (right axis)</t>
  </si>
  <si>
    <t>Provisions</t>
  </si>
  <si>
    <t>01.07.11</t>
  </si>
  <si>
    <t>01.04.11</t>
  </si>
  <si>
    <t>Share of foreign currency deposits</t>
  </si>
  <si>
    <t>Volume of subsidiaries deposits of NWF, including resources of SAF</t>
  </si>
  <si>
    <t>Title</t>
  </si>
  <si>
    <t>Insurance premiums under retirement annuity contracts</t>
  </si>
  <si>
    <t>Loans to financial organizations</t>
  </si>
  <si>
    <t>Loans to other legal entities</t>
  </si>
  <si>
    <t>Retail loans</t>
  </si>
  <si>
    <t>6.5%</t>
  </si>
  <si>
    <t>5.6%</t>
  </si>
  <si>
    <t>7.0%</t>
  </si>
  <si>
    <t>6.0%</t>
  </si>
  <si>
    <t>5.5%</t>
  </si>
  <si>
    <t>Brent. per bbl</t>
  </si>
  <si>
    <t>111.3</t>
  </si>
  <si>
    <t>108.6</t>
  </si>
  <si>
    <t>107.2</t>
  </si>
  <si>
    <t xml:space="preserve">Wheat.  per ton </t>
  </si>
  <si>
    <t>660.7</t>
  </si>
  <si>
    <t>684.3</t>
  </si>
  <si>
    <t>708.3</t>
  </si>
  <si>
    <t>728.7</t>
  </si>
  <si>
    <t>Gold. per troy ounce</t>
  </si>
  <si>
    <t>Copper. per ton</t>
  </si>
  <si>
    <t>Aluminum. per ton</t>
  </si>
  <si>
    <t>Zink. per ton</t>
  </si>
  <si>
    <t>-7.6</t>
  </si>
  <si>
    <t>0.9</t>
  </si>
  <si>
    <t>-7.4</t>
  </si>
  <si>
    <t>-2.8</t>
  </si>
  <si>
    <t>-6.4</t>
  </si>
  <si>
    <t>-2.9</t>
  </si>
  <si>
    <t>-4.9</t>
  </si>
  <si>
    <t>0.5</t>
  </si>
  <si>
    <t>-4.5</t>
  </si>
  <si>
    <t>-1.3</t>
  </si>
  <si>
    <t>-3.7</t>
  </si>
  <si>
    <t>-1.2</t>
  </si>
  <si>
    <t>-2.7</t>
  </si>
  <si>
    <t>-6.3</t>
  </si>
  <si>
    <t>-6.2</t>
  </si>
  <si>
    <t>-4.7</t>
  </si>
  <si>
    <t>-1.4</t>
  </si>
  <si>
    <t>0.8</t>
  </si>
  <si>
    <t>-4.2</t>
  </si>
  <si>
    <t>-3.4</t>
  </si>
  <si>
    <t>-0.9</t>
  </si>
  <si>
    <t>-4.8</t>
  </si>
  <si>
    <t>-6.1</t>
  </si>
  <si>
    <t>-1.9</t>
  </si>
  <si>
    <t>-3.9</t>
  </si>
  <si>
    <t>-1.8</t>
  </si>
  <si>
    <t>-3.8</t>
  </si>
  <si>
    <t>-0.6</t>
  </si>
  <si>
    <t>0.1</t>
  </si>
  <si>
    <t>-2.4</t>
  </si>
  <si>
    <t>-2.5</t>
  </si>
  <si>
    <t>0.7</t>
  </si>
  <si>
    <t>-1.7</t>
  </si>
  <si>
    <t>-0.3</t>
  </si>
  <si>
    <t>0.04</t>
  </si>
  <si>
    <t>-2.2</t>
  </si>
  <si>
    <t>0.6</t>
  </si>
  <si>
    <t>-0.1</t>
  </si>
  <si>
    <t>84.4</t>
  </si>
  <si>
    <t>85.78</t>
  </si>
  <si>
    <t>66.46</t>
  </si>
  <si>
    <t>60.21</t>
  </si>
  <si>
    <t>73.05</t>
  </si>
  <si>
    <t>54.74</t>
  </si>
  <si>
    <t>63.14</t>
  </si>
  <si>
    <t>61.28</t>
  </si>
  <si>
    <t>63.96</t>
  </si>
  <si>
    <t>60.47</t>
  </si>
  <si>
    <t>87.85</t>
  </si>
  <si>
    <t>91.45</t>
  </si>
  <si>
    <t>79.18</t>
  </si>
  <si>
    <t>80.15</t>
  </si>
  <si>
    <t>74.03</t>
  </si>
  <si>
    <t>73.88</t>
  </si>
  <si>
    <t>71.83</t>
  </si>
  <si>
    <t>66.56</t>
  </si>
  <si>
    <t>57.16</t>
  </si>
  <si>
    <t>55.59</t>
  </si>
  <si>
    <t>83.04</t>
  </si>
  <si>
    <t>85.97</t>
  </si>
  <si>
    <t>78.12</t>
  </si>
  <si>
    <t>76.01</t>
  </si>
  <si>
    <t>76.73</t>
  </si>
  <si>
    <t>81.48</t>
  </si>
  <si>
    <t>81.01</t>
  </si>
  <si>
    <t>54.63</t>
  </si>
  <si>
    <t>42.12</t>
  </si>
  <si>
    <t>63.6</t>
  </si>
  <si>
    <t>60.77</t>
  </si>
  <si>
    <t>87.38</t>
  </si>
  <si>
    <t>70.89</t>
  </si>
  <si>
    <t>59.57</t>
  </si>
  <si>
    <t>86.49</t>
  </si>
  <si>
    <t>86.99</t>
  </si>
  <si>
    <t>82.97</t>
  </si>
  <si>
    <t>57.3</t>
  </si>
  <si>
    <t>43.93</t>
  </si>
  <si>
    <t>66.11</t>
  </si>
  <si>
    <t>62.68</t>
  </si>
  <si>
    <t>86.61</t>
  </si>
  <si>
    <t>73.53</t>
  </si>
  <si>
    <t>57.65</t>
  </si>
  <si>
    <r>
      <t xml:space="preserve">                               </t>
    </r>
    <r>
      <rPr>
        <sz val="10"/>
        <rFont val="Times New Roman"/>
        <family val="1"/>
        <charset val="204"/>
      </rPr>
      <t>(4.69)         (-1.27)                      (5.71)</t>
    </r>
  </si>
  <si>
    <t>11**</t>
  </si>
  <si>
    <t>Contents</t>
  </si>
  <si>
    <t>II</t>
  </si>
  <si>
    <t xml:space="preserve">Macroeconomic and Financial Environment </t>
  </si>
  <si>
    <t>Macroeconomic Environment and its Sustainability Factors</t>
  </si>
  <si>
    <t>Figure 2.1.1.1</t>
  </si>
  <si>
    <t>Contribution of industries to GDP growth*</t>
  </si>
  <si>
    <t>Figure 2.1.1.2</t>
  </si>
  <si>
    <t>Figure 2.1.1.3</t>
  </si>
  <si>
    <t>Contribution of the industries to the GDP growth*</t>
  </si>
  <si>
    <t>Figure 2.1.1.4</t>
  </si>
  <si>
    <t>Contribution of the aggregate demand components to the GDP growth*</t>
  </si>
  <si>
    <t>Figure 2.1.1.5</t>
  </si>
  <si>
    <t xml:space="preserve">Sources of financing of capital investments </t>
  </si>
  <si>
    <t>Table 2.1.1.1</t>
  </si>
  <si>
    <t xml:space="preserve">Forecast of Kazakhstan's economy growth </t>
  </si>
  <si>
    <t>Figure 2.1.1.6</t>
  </si>
  <si>
    <t xml:space="preserve">Leading and coincident indicators of Kazakhstan's economy </t>
  </si>
  <si>
    <t>Figure 2.1.2.1</t>
  </si>
  <si>
    <t xml:space="preserve">Dynamics of export and import </t>
  </si>
  <si>
    <t>Figure 2.1.2.2</t>
  </si>
  <si>
    <t>Dynamics in the indices of the global commodity prices</t>
  </si>
  <si>
    <t>Table 2.1.2.1</t>
  </si>
  <si>
    <t>Figure 2.1.2.3</t>
  </si>
  <si>
    <t>Indices of the real effective exchange rate and terms of trade, (2000=100)</t>
  </si>
  <si>
    <t>Figure 2.1.2.4</t>
  </si>
  <si>
    <t xml:space="preserve">Dynamics of external assets and liabilities  </t>
  </si>
  <si>
    <t>Box 1 Table 1</t>
  </si>
  <si>
    <t xml:space="preserve">Result of VECM model </t>
  </si>
  <si>
    <t>Box 1 Figure 1</t>
  </si>
  <si>
    <t xml:space="preserve">Deviation of the real effective exchange rate index  </t>
  </si>
  <si>
    <t>Box 2 Table 1</t>
  </si>
  <si>
    <t>Figure 2.1.3.1</t>
  </si>
  <si>
    <t xml:space="preserve">Parameters of the state budget </t>
  </si>
  <si>
    <t>Figure 2.1.3.2</t>
  </si>
  <si>
    <t xml:space="preserve">Government debt </t>
  </si>
  <si>
    <t>Figure 2.1.3.3</t>
  </si>
  <si>
    <t xml:space="preserve">Revenues and use of the NFRK funds </t>
  </si>
  <si>
    <t>Figure 2.2.1</t>
  </si>
  <si>
    <t xml:space="preserve">"Depth" of financial relations development in Kazakhstan </t>
  </si>
  <si>
    <t>Figure 2.2.2</t>
  </si>
  <si>
    <t xml:space="preserve">Dependence of the real economy on funding </t>
  </si>
  <si>
    <t>Figure 2.2.3</t>
  </si>
  <si>
    <t>Figure 2.2.4</t>
  </si>
  <si>
    <t>Figure 2.2.5</t>
  </si>
  <si>
    <t>Change in the demand for and supply of credit resources, % of respondent</t>
  </si>
  <si>
    <t>Table 2.2.1</t>
  </si>
  <si>
    <t xml:space="preserve">Structure of the financial sector </t>
  </si>
  <si>
    <t>Table 2.2.2</t>
  </si>
  <si>
    <t xml:space="preserve">Share of five largest financial institutions (in terms of assets) in  each segment </t>
  </si>
  <si>
    <t>Figure 2.2.6</t>
  </si>
  <si>
    <t xml:space="preserve">Dynamics of the share of insurance premiums by types of economic activity in the total amount of insurance premiums </t>
  </si>
  <si>
    <t>Figure 2.2.7</t>
  </si>
  <si>
    <t xml:space="preserve">Dynamics of profitability ratios of insurance (reinsurance) organizations depending on their affiliation with a bank conglomerate </t>
  </si>
  <si>
    <t>Figure 2.2.8</t>
  </si>
  <si>
    <t>Distribution of profitability ratios of APFs by groups (quartiles) depending on the APF size, in dynamics</t>
  </si>
  <si>
    <t>State of Financial Markets</t>
  </si>
  <si>
    <t>Figure 2.3.1.1</t>
  </si>
  <si>
    <t xml:space="preserve">Volumes of the foreign exchange purchase by the banks </t>
  </si>
  <si>
    <t>Figure 2.3.1.2</t>
  </si>
  <si>
    <t>Volumes of foreign exchange sales by the banks</t>
  </si>
  <si>
    <t>Figure 2.3.1.3</t>
  </si>
  <si>
    <t xml:space="preserve">Volumes of net purchase of foreign exchange by the banks </t>
  </si>
  <si>
    <t>Figure 2.3.1.4</t>
  </si>
  <si>
    <t>Liquidity index of the USD stock exchange market (on USD_TOD transactions)</t>
  </si>
  <si>
    <t>Figure 2.3.1.5</t>
  </si>
  <si>
    <t xml:space="preserve">Skewness of the USD stock exchange market </t>
  </si>
  <si>
    <t>Figure 2.3.1.6</t>
  </si>
  <si>
    <t>Interbank money market  indices</t>
  </si>
  <si>
    <t>Figure 2.3.1.7</t>
  </si>
  <si>
    <t xml:space="preserve">Structure of the REPO stock exchange market </t>
  </si>
  <si>
    <t>Figure 2.3.2.1</t>
  </si>
  <si>
    <t xml:space="preserve">Dynamics of the total turnover of the government securities market </t>
  </si>
  <si>
    <t>Figure 2.3.2.2</t>
  </si>
  <si>
    <t>Dynamics of the total turnover of the non-government securities market</t>
  </si>
  <si>
    <t>Figure 2.3.2.3</t>
  </si>
  <si>
    <t xml:space="preserve">Capitalization and yield of the equity  securities market </t>
  </si>
  <si>
    <t>Figure 2.3.2.4</t>
  </si>
  <si>
    <t xml:space="preserve">Capitalization and yield of the non-government debt securities market </t>
  </si>
  <si>
    <t>III</t>
  </si>
  <si>
    <t>Risks of the Financial Intermediation Institutions</t>
  </si>
  <si>
    <t>Risks of the Banking Sector</t>
  </si>
  <si>
    <t>Risk Profile of the Banking Sector</t>
  </si>
  <si>
    <t>Figure 3.1.1</t>
  </si>
  <si>
    <t>Assets and contingent liabilities and risk-weighted assets of banks (excl.banks which finalized restructuring of liabilities)</t>
  </si>
  <si>
    <t>Figure 3.1.2</t>
  </si>
  <si>
    <t>Assets and contingent liabilities and risk-weighted assets of banks (in banks which finalized restructuring of liabilities)</t>
  </si>
  <si>
    <t>Figure 3.1.3</t>
  </si>
  <si>
    <t>Components of risk-weighted assets (excl. banks which finalized restructuring of liabilities)</t>
  </si>
  <si>
    <t>Figure 3.1.4</t>
  </si>
  <si>
    <t>Components of risk-weighted assets (in banks which finalized restructuring of liabilities)</t>
  </si>
  <si>
    <t>Figure 3.1.5</t>
  </si>
  <si>
    <t>Box 3 Table 1</t>
  </si>
  <si>
    <t>Stress-testing scenarios</t>
  </si>
  <si>
    <t>Box 3 Table 2</t>
  </si>
  <si>
    <t>Box 3 Figure 1</t>
  </si>
  <si>
    <t>The change in the capital adequacy ratios k2 and k1-1 under the multifactor portfolio model and panel model</t>
  </si>
  <si>
    <t>Figure 3.1.6</t>
  </si>
  <si>
    <t>Figure 3.1.7</t>
  </si>
  <si>
    <t>Composite financial market and banking stress indicators</t>
  </si>
  <si>
    <t>Credit Risk</t>
  </si>
  <si>
    <t>Figure 3.2.1</t>
  </si>
  <si>
    <t>The structure of the loan portfolio on classified loans</t>
  </si>
  <si>
    <t>Figure 3.2.2</t>
  </si>
  <si>
    <t>The share of past due loans in the loan portfolio broken down by the groups of banks</t>
  </si>
  <si>
    <t>Figure 3.2.3</t>
  </si>
  <si>
    <t>Written off loans by groups of banks</t>
  </si>
  <si>
    <t>Figure 3.2.4</t>
  </si>
  <si>
    <t>Volume of provisions for the credit portfolio  broken down by groups of banks</t>
  </si>
  <si>
    <t>Figure 3.2.5</t>
  </si>
  <si>
    <t>The share of restructured loans in the credit portfolio*</t>
  </si>
  <si>
    <t>Figure 3.2.6</t>
  </si>
  <si>
    <t>Figure 3.2.7</t>
  </si>
  <si>
    <t xml:space="preserve">The share of problem loans to 25 largest borrowers in the loan portfolio of banks </t>
  </si>
  <si>
    <t>Box 4 Figure 1</t>
  </si>
  <si>
    <t>Indicators of default risk of enterprises</t>
  </si>
  <si>
    <t>Box 4 Figure 2</t>
  </si>
  <si>
    <t>Risk distribution by sectors (3qtr. 2011)</t>
  </si>
  <si>
    <t>Figure 3.2.8</t>
  </si>
  <si>
    <t xml:space="preserve">Factors of the household creditworthiness </t>
  </si>
  <si>
    <t>Figure 3.2.9</t>
  </si>
  <si>
    <t xml:space="preserve">Collateral coverage of the loan portfolio  </t>
  </si>
  <si>
    <t>Liquidity Risk and Foreign Exchange Risk of the Banking Sector</t>
  </si>
  <si>
    <t>Figure 3.3.1</t>
  </si>
  <si>
    <t>Liquid assets of banks</t>
  </si>
  <si>
    <t>Figure 3.3.2</t>
  </si>
  <si>
    <t>Liquidity ratios</t>
  </si>
  <si>
    <t>Figure 3.3.3</t>
  </si>
  <si>
    <t xml:space="preserve">Asset-liability gap by maturities </t>
  </si>
  <si>
    <t>Figure 3.3.4</t>
  </si>
  <si>
    <t>Structure of highly-liquid assets</t>
  </si>
  <si>
    <t>Figure 3.3.5</t>
  </si>
  <si>
    <t>Securities portfolio of banks</t>
  </si>
  <si>
    <t>Figure 3.3.6</t>
  </si>
  <si>
    <t>Volume of deposits attracted by banks and an average-weighted interest rate on deposits</t>
  </si>
  <si>
    <t>Figure 3.3.7</t>
  </si>
  <si>
    <t>Interest rates on the Tenge interbank deposits</t>
  </si>
  <si>
    <t>Figure 3.3.8</t>
  </si>
  <si>
    <t>Interbank deposits with maturity less and more  than 30 days</t>
  </si>
  <si>
    <t>Figure 3.3.9</t>
  </si>
  <si>
    <t>Net FX position to the owners’ equity of banks</t>
  </si>
  <si>
    <t>Box 5 Figure 1</t>
  </si>
  <si>
    <t xml:space="preserve">Foreign currency position* in the balance and off-balance sheet </t>
  </si>
  <si>
    <t>Figure 3.3.10</t>
  </si>
  <si>
    <t>The share of foreign currency assets and liabilities in the total assets and liabilities of banks</t>
  </si>
  <si>
    <t>Risks Related to the  Bank Funding Structure</t>
  </si>
  <si>
    <t>Figure 3.4.1</t>
  </si>
  <si>
    <t xml:space="preserve">The structure of bank funding </t>
  </si>
  <si>
    <t>Figure 3.4.2</t>
  </si>
  <si>
    <t xml:space="preserve">Trends of foreign funding in the Kazakh banking sector </t>
  </si>
  <si>
    <t>Figure 3.4.3</t>
  </si>
  <si>
    <t>Dynamics and structure of external funding, by groups of banks</t>
  </si>
  <si>
    <t>Figure 3.4.4</t>
  </si>
  <si>
    <t>Deposit base of Kazakh banks</t>
  </si>
  <si>
    <t>Figure 3.4.5</t>
  </si>
  <si>
    <t>Figure 3.4.6</t>
  </si>
  <si>
    <t>Structure of retail deposits</t>
  </si>
  <si>
    <t>Figure 3.4.7</t>
  </si>
  <si>
    <t xml:space="preserve">Saving pattern of the population </t>
  </si>
  <si>
    <t>Figure 3.4.8</t>
  </si>
  <si>
    <t>Funding structure by maturities of attracted liabilities</t>
  </si>
  <si>
    <t>Risks of the Non-Banking Sector</t>
  </si>
  <si>
    <t>Insurance Sector</t>
  </si>
  <si>
    <t>Figure 4.1.1</t>
  </si>
  <si>
    <t>Dynamics of the key indicators of the insurance sector</t>
  </si>
  <si>
    <t>Figure 4.1.2</t>
  </si>
  <si>
    <t>Figure 4.1.3</t>
  </si>
  <si>
    <t>Distribution of insurance premiums by branches of insurance*</t>
  </si>
  <si>
    <t>Figure 4.1.4</t>
  </si>
  <si>
    <t>Dynamics of insurance premiums and insurance indemnity payments under retirement annuity contracts</t>
  </si>
  <si>
    <t>Figure 4.1.5</t>
  </si>
  <si>
    <t>Dynamics of changes in insurance indemnity payments by lines of business*</t>
  </si>
  <si>
    <t>Table 4.1.1</t>
  </si>
  <si>
    <t>Table 4.1.2</t>
  </si>
  <si>
    <t>Share of premiums and assets of insurance (reinsurance) organizations within a bank conglomerate, %</t>
  </si>
  <si>
    <t>Figure 4.1.6</t>
  </si>
  <si>
    <t>Dynamics in the insurance premiums ceded for reinsurance</t>
  </si>
  <si>
    <t>Figure 4.1.7</t>
  </si>
  <si>
    <t>Qualitative characteristics of foreign reinsurance</t>
  </si>
  <si>
    <t>Figure 4.1.8</t>
  </si>
  <si>
    <t>Loss rate in the insurance market</t>
  </si>
  <si>
    <t>Figure 4.1.9</t>
  </si>
  <si>
    <t>Investment portfolio structure of insurance (reinsurance) organizations</t>
  </si>
  <si>
    <t>Figure 4.1.10</t>
  </si>
  <si>
    <t xml:space="preserve">Dynamics of the composite ratio of solvency margin adequacy </t>
  </si>
  <si>
    <t>Accumulation Pension System</t>
  </si>
  <si>
    <t>Figure 4.2.1</t>
  </si>
  <si>
    <t>Dynamics in the key indicators of the accumulation pension system</t>
  </si>
  <si>
    <t>Figure 4.2.2</t>
  </si>
  <si>
    <t>Dynamics of investment return in the accumulation pension system</t>
  </si>
  <si>
    <t>Figure 4.2.3</t>
  </si>
  <si>
    <t xml:space="preserve">Dynamics in the volume of GS indexed to the inflation rate  </t>
  </si>
  <si>
    <t>Figure 4.2.4</t>
  </si>
  <si>
    <t>Dynamics of investment returns of the accumulation pension system</t>
  </si>
  <si>
    <t>Figure 4.2.5</t>
  </si>
  <si>
    <t xml:space="preserve">Investment portfolio structure by maturities </t>
  </si>
  <si>
    <t>Figure 4.2.6</t>
  </si>
  <si>
    <t>Capital adequacy ratio of accumulation pension funds</t>
  </si>
  <si>
    <t>Figure 4.2.7</t>
  </si>
  <si>
    <t xml:space="preserve">Assessment of minimum return on the investment portfolio </t>
  </si>
  <si>
    <t>Other Financial Organizations</t>
  </si>
  <si>
    <t>Figure 4.3.1</t>
  </si>
  <si>
    <t xml:space="preserve">Dynamics of lending activity and the level of insolvency risk of non-banks  </t>
  </si>
  <si>
    <t>Figure 4.3.2</t>
  </si>
  <si>
    <t>Structure of lending</t>
  </si>
  <si>
    <t>Figure 4.3.3</t>
  </si>
  <si>
    <t xml:space="preserve">Change in the loan portfolio quality </t>
  </si>
  <si>
    <t>Figure 4.3.4</t>
  </si>
  <si>
    <t xml:space="preserve">Profitability dynamics of non-banks </t>
  </si>
  <si>
    <t>Figure 4.3.5</t>
  </si>
  <si>
    <t>Dynamics of the loan portfolio of mortgage organizations</t>
  </si>
  <si>
    <t>Figure 4.3.6</t>
  </si>
  <si>
    <t>Change in the loan portfolio  quality of mortgage organizations</t>
  </si>
  <si>
    <t>Figure 4.3.7</t>
  </si>
  <si>
    <t>Profitability dynamics of mortgage organizations</t>
  </si>
  <si>
    <t>Payment Systems</t>
  </si>
  <si>
    <t xml:space="preserve">Development of the Payment Systems in Kazakhstan </t>
  </si>
  <si>
    <t>Figure 5.1.1</t>
  </si>
  <si>
    <t>Payment flows in the payment systems of Kazakhstan</t>
  </si>
  <si>
    <t>Table 5.1.1</t>
  </si>
  <si>
    <t xml:space="preserve">Amounts of Payments Broken Down by Types of Payment Purposes </t>
  </si>
  <si>
    <t>Liquidity Risk and Systemic Risk</t>
  </si>
  <si>
    <t>Figure 5.2.1</t>
  </si>
  <si>
    <t>Liquidity ratios in the ISMT</t>
  </si>
  <si>
    <t>Figure 5.2.2</t>
  </si>
  <si>
    <t>Queue of payment documents and payments rejected by ISMT</t>
  </si>
  <si>
    <t>Figure 5.2.3</t>
  </si>
  <si>
    <t>Liquidity ratios in the ICS</t>
  </si>
  <si>
    <t>Figure 5.2.4</t>
  </si>
  <si>
    <t>Cancelled payment documents in the ICS</t>
  </si>
  <si>
    <t xml:space="preserve">Financial System Regulation and Risk Management </t>
  </si>
  <si>
    <t xml:space="preserve">Measures Taken by the National Bank as Part of its Monetary Policy Implementation to Maintain Stability of the Financial System  </t>
  </si>
  <si>
    <t>Figure 6.1.1</t>
  </si>
  <si>
    <t>Volumes of the NBRK’s interventions in the foreign exchange market</t>
  </si>
  <si>
    <t>Figure 6.1.2</t>
  </si>
  <si>
    <t>NBRK’s operations related to the regulation of the liquidity level</t>
  </si>
  <si>
    <t>Figure 6.1.3</t>
  </si>
  <si>
    <t>Reserve assets and minimum reserve requirements</t>
  </si>
  <si>
    <t>к содержанию</t>
  </si>
  <si>
    <t xml:space="preserve">Source: ASRK, NBRK calculations </t>
  </si>
  <si>
    <t xml:space="preserve">Note: * contribution to the growth of gross value-added  </t>
  </si>
  <si>
    <t xml:space="preserve">Real GDP growth </t>
  </si>
  <si>
    <t xml:space="preserve">Construction </t>
  </si>
  <si>
    <t xml:space="preserve">Industry </t>
  </si>
  <si>
    <t xml:space="preserve">Agriculture </t>
  </si>
  <si>
    <t>9 months of 2011</t>
  </si>
  <si>
    <t>9 months of 2009</t>
  </si>
  <si>
    <t>9 months of 2010</t>
  </si>
  <si>
    <t xml:space="preserve">Real property transactions </t>
  </si>
  <si>
    <t xml:space="preserve">Financial and insurance activity </t>
  </si>
  <si>
    <t xml:space="preserve">Information and communication </t>
  </si>
  <si>
    <t xml:space="preserve">Transport </t>
  </si>
  <si>
    <t xml:space="preserve">Trade </t>
  </si>
  <si>
    <r>
      <t xml:space="preserve">Note: * real growth, in </t>
    </r>
    <r>
      <rPr>
        <sz val="9"/>
        <rFont val="Times New Roman"/>
        <family val="1"/>
        <charset val="204"/>
      </rPr>
      <t xml:space="preserve">% on the YoY basis  </t>
    </r>
  </si>
  <si>
    <t xml:space="preserve">Source: ASRK </t>
  </si>
  <si>
    <t xml:space="preserve">Note: * Contribution to the growth of gross value-added, in % on the YoY basis </t>
  </si>
  <si>
    <t>Contribution of the industries to GDP growth*</t>
  </si>
  <si>
    <t xml:space="preserve">Water supply </t>
  </si>
  <si>
    <t xml:space="preserve">Power supply </t>
  </si>
  <si>
    <t xml:space="preserve">Mining industry </t>
  </si>
  <si>
    <t>6 months of 2011</t>
  </si>
  <si>
    <t>3 months of 2011</t>
  </si>
  <si>
    <t>6 months of 2010</t>
  </si>
  <si>
    <t>3 months of 2010</t>
  </si>
  <si>
    <t xml:space="preserve">Note: * in %  on YoY basis </t>
  </si>
  <si>
    <t>GDP real growth</t>
  </si>
  <si>
    <t xml:space="preserve">Net export </t>
  </si>
  <si>
    <t xml:space="preserve">Change in the inventories </t>
  </si>
  <si>
    <t xml:space="preserve">Gross fixed capital formation </t>
  </si>
  <si>
    <t xml:space="preserve">Consumption by the state administration bodies </t>
  </si>
  <si>
    <t xml:space="preserve">Household consumption </t>
  </si>
  <si>
    <t>6 months 2011</t>
  </si>
  <si>
    <t>9 months of 
2011</t>
  </si>
  <si>
    <t>9 months of
2010</t>
  </si>
  <si>
    <t>9 months of 
2009</t>
  </si>
  <si>
    <t>9 months of 
2008</t>
  </si>
  <si>
    <t>9 months of
2007</t>
  </si>
  <si>
    <t>Real growth of investments (right axis)</t>
  </si>
  <si>
    <t xml:space="preserve">State budget </t>
  </si>
  <si>
    <t xml:space="preserve">Borrowed funds </t>
  </si>
  <si>
    <t xml:space="preserve">Foreign investments </t>
  </si>
  <si>
    <t xml:space="preserve">Own funds </t>
  </si>
  <si>
    <t xml:space="preserve">Source: IMF, EBRD, EADB, MEDT </t>
  </si>
  <si>
    <t>Ministry of Economic Development and Trade</t>
  </si>
  <si>
    <t xml:space="preserve">Eurasian Development Bank </t>
  </si>
  <si>
    <t xml:space="preserve">European Bank for Reconstruction and Development </t>
  </si>
  <si>
    <t xml:space="preserve">International Monetary Fund </t>
  </si>
  <si>
    <t>June 12</t>
  </si>
  <si>
    <t>May 12</t>
  </si>
  <si>
    <t>Apr 12</t>
  </si>
  <si>
    <t>Mar 12</t>
  </si>
  <si>
    <t>Feb 12</t>
  </si>
  <si>
    <t>Jan 12</t>
  </si>
  <si>
    <t>Dec 11</t>
  </si>
  <si>
    <t>Nov 11</t>
  </si>
  <si>
    <t>Oct 11</t>
  </si>
  <si>
    <t>Sep 11</t>
  </si>
  <si>
    <t>Aug 11</t>
  </si>
  <si>
    <t>July 11</t>
  </si>
  <si>
    <t>June 11</t>
  </si>
  <si>
    <t>May 11</t>
  </si>
  <si>
    <t>Apr 11</t>
  </si>
  <si>
    <t>Mar 11</t>
  </si>
  <si>
    <t>Feb 11</t>
  </si>
  <si>
    <t>Jan 11</t>
  </si>
  <si>
    <t>Dec 10</t>
  </si>
  <si>
    <t>Nov 10</t>
  </si>
  <si>
    <t>Oct 10</t>
  </si>
  <si>
    <t>Sep 10</t>
  </si>
  <si>
    <t>Aug 10</t>
  </si>
  <si>
    <t>July 10</t>
  </si>
  <si>
    <t>June 10</t>
  </si>
  <si>
    <t>May 10</t>
  </si>
  <si>
    <t>Apr 10</t>
  </si>
  <si>
    <t>Mar 10</t>
  </si>
  <si>
    <t>Feb 10</t>
  </si>
  <si>
    <t>Jan 10</t>
  </si>
  <si>
    <t>Dec 09</t>
  </si>
  <si>
    <t>Nov 09</t>
  </si>
  <si>
    <t>Oct 09</t>
  </si>
  <si>
    <t>Sep 09</t>
  </si>
  <si>
    <t>Aug 09</t>
  </si>
  <si>
    <t>July 09</t>
  </si>
  <si>
    <t>June 09</t>
  </si>
  <si>
    <t>May 09</t>
  </si>
  <si>
    <t>Apr 09</t>
  </si>
  <si>
    <t>Mar 09</t>
  </si>
  <si>
    <t>Feb 09</t>
  </si>
  <si>
    <t>Jan 09</t>
  </si>
  <si>
    <t xml:space="preserve">Dec 08 </t>
  </si>
  <si>
    <t>Nov 08</t>
  </si>
  <si>
    <t>Oct 08</t>
  </si>
  <si>
    <t>Sep 08</t>
  </si>
  <si>
    <t>Aug 08</t>
  </si>
  <si>
    <t>July 08</t>
  </si>
  <si>
    <t>June 08</t>
  </si>
  <si>
    <t>May 08</t>
  </si>
  <si>
    <t>Apr 08</t>
  </si>
  <si>
    <t>Mar 08</t>
  </si>
  <si>
    <t>Feb 08</t>
  </si>
  <si>
    <t>Jan 08</t>
  </si>
  <si>
    <t xml:space="preserve">Dec 07 </t>
  </si>
  <si>
    <t>Nov 07</t>
  </si>
  <si>
    <t>Oct 07</t>
  </si>
  <si>
    <t xml:space="preserve">Sep 07 </t>
  </si>
  <si>
    <t>Aug 07</t>
  </si>
  <si>
    <t>July 07</t>
  </si>
  <si>
    <t>June 07</t>
  </si>
  <si>
    <t xml:space="preserve">May 07 </t>
  </si>
  <si>
    <t>Apr 07</t>
  </si>
  <si>
    <t>Mar 07</t>
  </si>
  <si>
    <t xml:space="preserve">Feb 07 </t>
  </si>
  <si>
    <t>Jan 07</t>
  </si>
  <si>
    <t xml:space="preserve">Dec 06 </t>
  </si>
  <si>
    <t>Nov 06</t>
  </si>
  <si>
    <t>Oct 06</t>
  </si>
  <si>
    <t xml:space="preserve">Sep 06 </t>
  </si>
  <si>
    <t>Aug 06</t>
  </si>
  <si>
    <t>July 06</t>
  </si>
  <si>
    <t>June 06</t>
  </si>
  <si>
    <t xml:space="preserve">May 06 </t>
  </si>
  <si>
    <t>Apr 06</t>
  </si>
  <si>
    <t xml:space="preserve">Mar 06 </t>
  </si>
  <si>
    <t xml:space="preserve">Feb 06 </t>
  </si>
  <si>
    <t>Jan 06</t>
  </si>
  <si>
    <t xml:space="preserve">Dec 05 </t>
  </si>
  <si>
    <t>Nov 05</t>
  </si>
  <si>
    <t xml:space="preserve">Oct 05 </t>
  </si>
  <si>
    <t xml:space="preserve">Sep 05 </t>
  </si>
  <si>
    <t>Aug 05</t>
  </si>
  <si>
    <t>July 05</t>
  </si>
  <si>
    <t>June 05</t>
  </si>
  <si>
    <t xml:space="preserve">May 05 </t>
  </si>
  <si>
    <t>Source: NBRK</t>
  </si>
  <si>
    <t>Apr 05</t>
  </si>
  <si>
    <t>Note: CLI is shifted to the right for 9 months to reflect its leading feature.</t>
  </si>
  <si>
    <t xml:space="preserve">Mar 05 </t>
  </si>
  <si>
    <t xml:space="preserve">Feb 05 </t>
  </si>
  <si>
    <t>Jan 05</t>
  </si>
  <si>
    <t xml:space="preserve">Dec 04 </t>
  </si>
  <si>
    <t>Nov 04</t>
  </si>
  <si>
    <t xml:space="preserve">Oct 04 </t>
  </si>
  <si>
    <t xml:space="preserve">Sep 04 </t>
  </si>
  <si>
    <t>Aug 04</t>
  </si>
  <si>
    <t>July 04</t>
  </si>
  <si>
    <t xml:space="preserve">June 04 </t>
  </si>
  <si>
    <t xml:space="preserve">May 04 </t>
  </si>
  <si>
    <t>Apr 04</t>
  </si>
  <si>
    <t xml:space="preserve">Mar 04 </t>
  </si>
  <si>
    <t xml:space="preserve">Feb 04 </t>
  </si>
  <si>
    <t>Jan 04</t>
  </si>
  <si>
    <t>CLI</t>
  </si>
  <si>
    <t>CCI</t>
  </si>
  <si>
    <t xml:space="preserve">Period </t>
  </si>
  <si>
    <t xml:space="preserve">Source:  NBRK </t>
  </si>
  <si>
    <t xml:space="preserve">Current account,  % of GDP </t>
  </si>
  <si>
    <t xml:space="preserve">Import of goods </t>
  </si>
  <si>
    <t xml:space="preserve">Export of goods </t>
  </si>
  <si>
    <t xml:space="preserve">Balance of trade </t>
  </si>
  <si>
    <t>3 кв. 2011</t>
  </si>
  <si>
    <t>3 qtr 2011</t>
  </si>
  <si>
    <t>2 qtr 2011</t>
  </si>
  <si>
    <t>1 qtr 2011</t>
  </si>
  <si>
    <t>4  qtr 2010</t>
  </si>
  <si>
    <t>3 qtr 2010</t>
  </si>
  <si>
    <t>2 qtr 2010</t>
  </si>
  <si>
    <t>1 qtr  2010</t>
  </si>
  <si>
    <t>4  qtr  2009</t>
  </si>
  <si>
    <t>3 qtr 2009</t>
  </si>
  <si>
    <t>2 qtr 2009</t>
  </si>
  <si>
    <t>1 qtr 2009</t>
  </si>
  <si>
    <t>4 qtr 2008</t>
  </si>
  <si>
    <t>3 qtr 2008</t>
  </si>
  <si>
    <t>2 qtr 2008</t>
  </si>
  <si>
    <t>1 qtr. 2008</t>
  </si>
  <si>
    <t>Source: Bloomberg, NBRK calculations</t>
  </si>
  <si>
    <t>Zink (USD/MT)</t>
  </si>
  <si>
    <t>Wheat  (Hard (Kansas) variety) (USD/t)</t>
  </si>
  <si>
    <t xml:space="preserve">Gold (USD/troy ounce) </t>
  </si>
  <si>
    <t>Aluminum (USD/MT)</t>
  </si>
  <si>
    <t>Copper (USD/MT)</t>
  </si>
  <si>
    <t>Crude oil (Brent) (USD/bbl)</t>
  </si>
  <si>
    <t xml:space="preserve">Average monthly </t>
  </si>
  <si>
    <t>Source: Bloomberg</t>
  </si>
  <si>
    <t>4 qtr 2012</t>
  </si>
  <si>
    <t>3 qtr 2012</t>
  </si>
  <si>
    <t>2 qtr 2012</t>
  </si>
  <si>
    <t>1 qtr 2012</t>
  </si>
  <si>
    <t xml:space="preserve">Commodities </t>
  </si>
  <si>
    <t xml:space="preserve">Note: * 3 qtr 2011 - preliminary estimate </t>
  </si>
  <si>
    <t>3 qtr 2011*</t>
  </si>
  <si>
    <t>4 qtr 2010</t>
  </si>
  <si>
    <t>1 qtr 2010</t>
  </si>
  <si>
    <t>4 qtr 2009</t>
  </si>
  <si>
    <t>1 qtr 2008</t>
  </si>
  <si>
    <t xml:space="preserve">Average contractual import prices </t>
  </si>
  <si>
    <t xml:space="preserve">Average contractual export prices </t>
  </si>
  <si>
    <t xml:space="preserve">Terms of trade index </t>
  </si>
  <si>
    <t>RER</t>
  </si>
  <si>
    <t xml:space="preserve">Other short-term capital </t>
  </si>
  <si>
    <t xml:space="preserve">Mid- and long-term loans and borrowings </t>
  </si>
  <si>
    <t xml:space="preserve">Portfolio investments </t>
  </si>
  <si>
    <t xml:space="preserve">Direct investments </t>
  </si>
  <si>
    <t>3  qtr 2011</t>
  </si>
  <si>
    <t>3  qtr 2010</t>
  </si>
  <si>
    <t>4  qtr 2009</t>
  </si>
  <si>
    <t>3  qtr 2009</t>
  </si>
  <si>
    <t>1 qtr  2009</t>
  </si>
  <si>
    <t>(USD mln)</t>
  </si>
  <si>
    <t xml:space="preserve">Source: NBRK </t>
  </si>
  <si>
    <t>RER = 3,07 + 0,21TOT - 0,03NFA_PROD + 0,14GREAL</t>
  </si>
  <si>
    <t xml:space="preserve">Results of VECM model </t>
  </si>
  <si>
    <t xml:space="preserve">Apr 11 </t>
  </si>
  <si>
    <t xml:space="preserve">Sep 10 </t>
  </si>
  <si>
    <t xml:space="preserve">July 10 </t>
  </si>
  <si>
    <t xml:space="preserve">Feb 10 </t>
  </si>
  <si>
    <t xml:space="preserve">Sep 09 </t>
  </si>
  <si>
    <t xml:space="preserve">July 09 </t>
  </si>
  <si>
    <t xml:space="preserve">Feb 09 </t>
  </si>
  <si>
    <t>Dec 08</t>
  </si>
  <si>
    <t xml:space="preserve">July 08 </t>
  </si>
  <si>
    <t>Dec 07</t>
  </si>
  <si>
    <t>Sep 07</t>
  </si>
  <si>
    <t xml:space="preserve">July 07 </t>
  </si>
  <si>
    <t>May 07</t>
  </si>
  <si>
    <t>Feb 07</t>
  </si>
  <si>
    <t>Dec 06</t>
  </si>
  <si>
    <t>Sep 06</t>
  </si>
  <si>
    <t xml:space="preserve">July 06 </t>
  </si>
  <si>
    <t>May 06</t>
  </si>
  <si>
    <t>Mar 06</t>
  </si>
  <si>
    <t>Feb 06</t>
  </si>
  <si>
    <t>Dec 05</t>
  </si>
  <si>
    <t>Oct 05</t>
  </si>
  <si>
    <t>Sep 05</t>
  </si>
  <si>
    <t xml:space="preserve">July 05 </t>
  </si>
  <si>
    <t>May 05</t>
  </si>
  <si>
    <t xml:space="preserve">Apr 05 </t>
  </si>
  <si>
    <t>Mar 05</t>
  </si>
  <si>
    <t>Feb 05</t>
  </si>
  <si>
    <t>Dec 04</t>
  </si>
  <si>
    <t>Sep 04</t>
  </si>
  <si>
    <t xml:space="preserve">July 04 </t>
  </si>
  <si>
    <t>June 04</t>
  </si>
  <si>
    <t>May 04</t>
  </si>
  <si>
    <t xml:space="preserve">Apr 04 </t>
  </si>
  <si>
    <t>Mar 04</t>
  </si>
  <si>
    <t>Feb 04</t>
  </si>
  <si>
    <t>Dec 03</t>
  </si>
  <si>
    <t>Nov  03</t>
  </si>
  <si>
    <t xml:space="preserve">Oct 03 </t>
  </si>
  <si>
    <t>Sep 03</t>
  </si>
  <si>
    <t>Aug 03</t>
  </si>
  <si>
    <t xml:space="preserve">July 03 </t>
  </si>
  <si>
    <t xml:space="preserve">June 03 </t>
  </si>
  <si>
    <t xml:space="preserve">May 03 </t>
  </si>
  <si>
    <t xml:space="preserve">Apr 03 </t>
  </si>
  <si>
    <t xml:space="preserve">Mar 03 </t>
  </si>
  <si>
    <t xml:space="preserve">Feb 03 </t>
  </si>
  <si>
    <t xml:space="preserve">Jan  03 </t>
  </si>
  <si>
    <t xml:space="preserve">Dec 02 </t>
  </si>
  <si>
    <t xml:space="preserve">Nov 02 </t>
  </si>
  <si>
    <t xml:space="preserve">Oct 02 </t>
  </si>
  <si>
    <t xml:space="preserve">Sep 02 </t>
  </si>
  <si>
    <t>Aug 02</t>
  </si>
  <si>
    <t xml:space="preserve">July 02 </t>
  </si>
  <si>
    <t xml:space="preserve">June 02 </t>
  </si>
  <si>
    <t xml:space="preserve">May 02 </t>
  </si>
  <si>
    <t>Apr  02</t>
  </si>
  <si>
    <t xml:space="preserve">Mar 02 </t>
  </si>
  <si>
    <t>Feb 02</t>
  </si>
  <si>
    <t>Jan 02</t>
  </si>
  <si>
    <t xml:space="preserve">Dec 01 </t>
  </si>
  <si>
    <t xml:space="preserve">Nov 01 </t>
  </si>
  <si>
    <t xml:space="preserve">Oct 01 </t>
  </si>
  <si>
    <t xml:space="preserve">Sep 01 </t>
  </si>
  <si>
    <t xml:space="preserve">Aug 01 </t>
  </si>
  <si>
    <t>July 01</t>
  </si>
  <si>
    <t>June 01</t>
  </si>
  <si>
    <t>May 01</t>
  </si>
  <si>
    <t>Apr 01</t>
  </si>
  <si>
    <t>Mar 01</t>
  </si>
  <si>
    <t>Feb 01</t>
  </si>
  <si>
    <t>Jan 01</t>
  </si>
  <si>
    <t>Dec 00</t>
  </si>
  <si>
    <t>Nov 00</t>
  </si>
  <si>
    <t>Oct 00</t>
  </si>
  <si>
    <t>Sep 00</t>
  </si>
  <si>
    <t>Aug 00</t>
  </si>
  <si>
    <t>July 00</t>
  </si>
  <si>
    <t>June 00</t>
  </si>
  <si>
    <t>May 00</t>
  </si>
  <si>
    <t>Apr 00</t>
  </si>
  <si>
    <t xml:space="preserve">Mar 00 </t>
  </si>
  <si>
    <t>Feb 00</t>
  </si>
  <si>
    <t>Jan 00</t>
  </si>
  <si>
    <t>Equilibrium real exchange rate</t>
  </si>
  <si>
    <t>ISMT</t>
  </si>
  <si>
    <t>IBCS</t>
  </si>
  <si>
    <t>Note: Group 1 is comprised of BTA Bank, Alliance Bank and Temirbank, the remaining groups are classified based on their market share of assets: over 2% - 2nd group, and less than 2% - 3rd group</t>
  </si>
  <si>
    <t xml:space="preserve">        2) item “Other” includes interbank deposits, customer deposits, repo operations, non-financial liabilities and other financial liabilities </t>
  </si>
  <si>
    <t>3) MTR (Money Turnover Ratio) is a ratio of debit turnover in ISMT to the system's liquidity.</t>
  </si>
  <si>
    <r>
      <t xml:space="preserve">2) MLR (money liquidity ratio)  is a ratio of the system's liquidity (opening balances of all users) an the amount of debit turnover in the ISMT and rejected (recalled) payments in the ISMT.                               </t>
    </r>
    <r>
      <rPr>
        <sz val="9"/>
        <rFont val="Times New Roman"/>
        <family val="1"/>
        <charset val="204"/>
      </rPr>
      <t xml:space="preserve">                                </t>
    </r>
  </si>
  <si>
    <t xml:space="preserve">Manufacture industry </t>
  </si>
  <si>
    <t>Service sector</t>
  </si>
  <si>
    <t xml:space="preserve">Misalignment of the real effective exchange rate index  </t>
  </si>
  <si>
    <t xml:space="preserve">1 scenario </t>
  </si>
  <si>
    <t>2 scenario</t>
  </si>
  <si>
    <t>3 scenario</t>
  </si>
  <si>
    <t>Large banks (with assets more than KZT 1 trln. as at  01.10.2011)</t>
  </si>
  <si>
    <t>Large banks (with assets exceeding KZT 1 trln. as at 01.10.2011)</t>
  </si>
  <si>
    <t>Source: FSC, NBRK calculations</t>
  </si>
  <si>
    <t>Source: SRB, NBRK calculations</t>
  </si>
  <si>
    <t>Source: STB, NBRK calculations</t>
  </si>
  <si>
    <t>Source:FSC, NBRK calculations</t>
  </si>
  <si>
    <t>Source: ASRK, NBRK calculations</t>
  </si>
  <si>
    <t>Source:ASRK, NBRK calculations</t>
  </si>
  <si>
    <t>Source: ASRK, FSC, NBRK calculations</t>
  </si>
  <si>
    <t>Source: FSC,KDIF, ASRK, NBRK calculations</t>
  </si>
  <si>
    <t>Source: FSC, NBRK calculationsН, расчеты НБРК</t>
  </si>
  <si>
    <t>NBRK calculations</t>
  </si>
  <si>
    <t xml:space="preserve">Misalignment of REER  index from the equilibrium real exchange rate (right axis) </t>
  </si>
  <si>
    <t>Note: the shift of foreign exchange rate is determined as misalignment of the real effective foreign exchange rate (REER) from its equilibrium level</t>
  </si>
  <si>
    <t>Consensus forecast for commodities*</t>
  </si>
  <si>
    <r>
      <t>Note:* as of January, 4</t>
    </r>
    <r>
      <rPr>
        <i/>
        <vertAlign val="superscript"/>
        <sz val="9"/>
        <color indexed="8"/>
        <rFont val="Times New Roman"/>
        <family val="1"/>
        <charset val="204"/>
      </rPr>
      <t>th</t>
    </r>
    <r>
      <rPr>
        <i/>
        <sz val="9"/>
        <color indexed="8"/>
        <rFont val="Times New Roman"/>
        <family val="1"/>
        <charset val="204"/>
      </rPr>
      <t xml:space="preserve"> 2012</t>
    </r>
  </si>
  <si>
    <t>Dynamics of insurance premiums and insurance payouts under retirement annuity contracts</t>
  </si>
  <si>
    <t>Insurance payouts under  retirement annuity contracts</t>
  </si>
  <si>
    <t xml:space="preserve">Dynamics in the insurance premiums passed on reinsurance </t>
  </si>
  <si>
    <t>Insurance premiums passed on reinsurance</t>
  </si>
  <si>
    <t>Insurance premiums passed on reinsurance to non-residents</t>
  </si>
  <si>
    <t>Dynamics in the insurance premiums passed on reinsurance</t>
  </si>
  <si>
    <t xml:space="preserve">Note: excl. 3 banks which completed the restructuring process, due to negative numerical values of their capital </t>
  </si>
  <si>
    <t>Real effective exchange rate index</t>
  </si>
  <si>
    <t xml:space="preserve">Periods </t>
  </si>
  <si>
    <t xml:space="preserve">*** including derivative, capital transfers and errors and omissions </t>
  </si>
  <si>
    <t xml:space="preserve">** including assets of the National Fund </t>
  </si>
  <si>
    <t xml:space="preserve">Note: * including errors and omissions </t>
  </si>
  <si>
    <t xml:space="preserve">Average exchange rate for the period </t>
  </si>
  <si>
    <t>GDP (USD bln)</t>
  </si>
  <si>
    <t>GDP (real growth, in %)</t>
  </si>
  <si>
    <t>Oil prices (USD/bbl)</t>
  </si>
  <si>
    <t>For reference only:</t>
  </si>
  <si>
    <t xml:space="preserve">   NBRK reserve assets </t>
  </si>
  <si>
    <t xml:space="preserve">       in % to GDP </t>
  </si>
  <si>
    <t xml:space="preserve">C. Total balance </t>
  </si>
  <si>
    <t>B-2. Short-term capital ***</t>
  </si>
  <si>
    <t xml:space="preserve"> Other long-term investments (net)</t>
  </si>
  <si>
    <t xml:space="preserve">  Portfolio investments **</t>
  </si>
  <si>
    <t xml:space="preserve">  Direct investments (net)</t>
  </si>
  <si>
    <t>В-1. Capital and finance transaction account (except for short-term capital)</t>
  </si>
  <si>
    <t>B. Capital and finance transaction account*</t>
  </si>
  <si>
    <t xml:space="preserve">  Balance of income and transfers  </t>
  </si>
  <si>
    <t>Balance of services</t>
  </si>
  <si>
    <t xml:space="preserve">      Import (fob)</t>
  </si>
  <si>
    <t xml:space="preserve">      Export (fob)</t>
  </si>
  <si>
    <t xml:space="preserve">   Balance of trade </t>
  </si>
  <si>
    <t xml:space="preserve">      in % to GDP</t>
  </si>
  <si>
    <t xml:space="preserve">А. Current account </t>
  </si>
  <si>
    <t xml:space="preserve">estimate </t>
  </si>
  <si>
    <t>2014 (forecast)</t>
  </si>
  <si>
    <t>2013 (forecast)</t>
  </si>
  <si>
    <t>2012 (forecast)</t>
  </si>
  <si>
    <t>(as at November 2011)</t>
  </si>
  <si>
    <t xml:space="preserve">Sources: MoF, ASRK, NBRK calculations </t>
  </si>
  <si>
    <t>Note: * less transfers from the NFRK</t>
  </si>
  <si>
    <t xml:space="preserve">Non-oil deficit to GDP (right axis) </t>
  </si>
  <si>
    <t xml:space="preserve">Deficit to GDP (right axis) </t>
  </si>
  <si>
    <t xml:space="preserve">Transfers to GDP </t>
  </si>
  <si>
    <t xml:space="preserve">Non-oil revenues to GDP </t>
  </si>
  <si>
    <t>4 qtr 2007</t>
  </si>
  <si>
    <t>3 qtr 2007</t>
  </si>
  <si>
    <t>2 qtr 2007</t>
  </si>
  <si>
    <t>1 qtr 2007</t>
  </si>
  <si>
    <t xml:space="preserve">KZT bln </t>
  </si>
  <si>
    <t xml:space="preserve">Source: MoF, ASRK, NBRK calculations </t>
  </si>
  <si>
    <t>Source: MoF, MEDT</t>
  </si>
  <si>
    <t xml:space="preserve">Note: * MEDT forecast </t>
  </si>
  <si>
    <t xml:space="preserve">Use of the NFRK funds </t>
  </si>
  <si>
    <t xml:space="preserve">Revenues to the NFRK </t>
  </si>
  <si>
    <t>2014*</t>
  </si>
  <si>
    <t>2013*</t>
  </si>
  <si>
    <t>2012*</t>
  </si>
  <si>
    <t>2011*</t>
  </si>
  <si>
    <t xml:space="preserve">Source: FSC, ASRK, NBRK calculations </t>
  </si>
  <si>
    <t xml:space="preserve">Note: GDP data are shown on YoY basis </t>
  </si>
  <si>
    <t>Pension savings to GDP</t>
  </si>
  <si>
    <t xml:space="preserve">Insurance premiums to GDP (right axis) </t>
  </si>
  <si>
    <t xml:space="preserve">Resident deposits to GDP </t>
  </si>
  <si>
    <t>01.10.2011*</t>
  </si>
  <si>
    <t>Item</t>
  </si>
  <si>
    <t>Household debt to assets ratio</t>
  </si>
  <si>
    <t>Household debt to GDP ratio</t>
  </si>
  <si>
    <t>01.10.2011</t>
  </si>
  <si>
    <t>01.07.2011</t>
  </si>
  <si>
    <t>01.04.2011</t>
  </si>
  <si>
    <t>01.01.2011</t>
  </si>
  <si>
    <t>01.10.2010</t>
  </si>
  <si>
    <t>01.07.2010</t>
  </si>
  <si>
    <t>01.04.2010</t>
  </si>
  <si>
    <t>01.01.2010</t>
  </si>
  <si>
    <t>01.10.2009</t>
  </si>
  <si>
    <t>01.07.2009</t>
  </si>
  <si>
    <t>01.04.2009</t>
  </si>
  <si>
    <t>01.01.2009</t>
  </si>
  <si>
    <t>01.10.2008</t>
  </si>
  <si>
    <t>01.07.2008</t>
  </si>
  <si>
    <t>Ratios</t>
  </si>
  <si>
    <t xml:space="preserve">Source:  ASRK, NBRK calculations </t>
  </si>
  <si>
    <t xml:space="preserve">Ratio of the corporate sector debt to the banks to corporate sector liabilities </t>
  </si>
  <si>
    <t xml:space="preserve">Corporate sector debt-to asset ratio </t>
  </si>
  <si>
    <t xml:space="preserve">Other </t>
  </si>
  <si>
    <t xml:space="preserve">Transport and communication </t>
  </si>
  <si>
    <t>Trade</t>
  </si>
  <si>
    <t xml:space="preserve">Source: FSC, NBRK calculations </t>
  </si>
  <si>
    <t xml:space="preserve">Other banks </t>
  </si>
  <si>
    <t xml:space="preserve">Restructured banks </t>
  </si>
  <si>
    <t>Banks with 50% or more share of foreign participation in the charter capital</t>
  </si>
  <si>
    <t>Share of assets of the banks with 50% or more of foreign participation in the banks' total assets (right scale)</t>
  </si>
  <si>
    <t>Banks with 50% or more percent of foreign participation in the charter capital</t>
  </si>
  <si>
    <t xml:space="preserve">Source: second-tier banks,  NBRK calculations </t>
  </si>
  <si>
    <t>Note: results are presented in the form of net percent change calculated as the difference of  % of respondents that mentioned increase / easing of one or another parameter, and  % of respondent that mentioned decrease/toughening  of one or another parameter</t>
  </si>
  <si>
    <t>Change in the demand for and supply of credit resources (market of loans for individuals), % of respondents</t>
  </si>
  <si>
    <t xml:space="preserve">Willingness to lend - consumer lending </t>
  </si>
  <si>
    <t xml:space="preserve">Willingness to lend - mortgage </t>
  </si>
  <si>
    <t xml:space="preserve">Consumer lending </t>
  </si>
  <si>
    <t xml:space="preserve">Mortgage lending </t>
  </si>
  <si>
    <t>III_2011</t>
  </si>
  <si>
    <t>II_2011</t>
  </si>
  <si>
    <t>I_2011</t>
  </si>
  <si>
    <t>IV_2010</t>
  </si>
  <si>
    <t>III_2010</t>
  </si>
  <si>
    <t>II_2010</t>
  </si>
  <si>
    <t>I_2010</t>
  </si>
  <si>
    <t>IV_2009</t>
  </si>
  <si>
    <t>III_2009</t>
  </si>
  <si>
    <t>II_2009</t>
  </si>
  <si>
    <t>I_2009</t>
  </si>
  <si>
    <t xml:space="preserve">Item </t>
  </si>
  <si>
    <t>Change in the demand for and supply of credit resources, % of respondents (corporate sector)</t>
  </si>
  <si>
    <t xml:space="preserve">Willingness  to lend - small business </t>
  </si>
  <si>
    <t>Willingness  to lend - medium-size business</t>
  </si>
  <si>
    <t xml:space="preserve">Willingness  to lend  - large business </t>
  </si>
  <si>
    <t xml:space="preserve">Willingness  to lend in general </t>
  </si>
  <si>
    <t xml:space="preserve">Demand - small business </t>
  </si>
  <si>
    <t xml:space="preserve">Demand - medium-size business </t>
  </si>
  <si>
    <t xml:space="preserve">Demand - large business </t>
  </si>
  <si>
    <t>Total demand of non-financial organizations</t>
  </si>
  <si>
    <t>Source: FSC</t>
  </si>
  <si>
    <t xml:space="preserve">**A number of the operating funds, "APF "Amanat-Kazakhstan" JSC is under liquidation </t>
  </si>
  <si>
    <t xml:space="preserve">Note: *A number of valid licenses to carry out operations in the securities market. The indicator expresses an aggregate number of brokers-dealers, registrars, pension asset management organizations, investment portfolio managers , custodians and transfer agents </t>
  </si>
  <si>
    <t xml:space="preserve">including investment companies </t>
  </si>
  <si>
    <t xml:space="preserve">Organizations that carry out certain types of banking operations </t>
  </si>
  <si>
    <t xml:space="preserve">Mortgage organizations </t>
  </si>
  <si>
    <t xml:space="preserve">Traders </t>
  </si>
  <si>
    <t xml:space="preserve">Accumulation pension funds </t>
  </si>
  <si>
    <t xml:space="preserve">Insurance organizations </t>
  </si>
  <si>
    <t xml:space="preserve">Banks </t>
  </si>
  <si>
    <t xml:space="preserve">A number of financial institutions </t>
  </si>
  <si>
    <t>(units)</t>
  </si>
  <si>
    <t xml:space="preserve">in terms of pension assets attracted </t>
  </si>
  <si>
    <t xml:space="preserve">life insurance </t>
  </si>
  <si>
    <t xml:space="preserve">general insurance </t>
  </si>
  <si>
    <t>Insurance (reinsurance) organizations in the following industries:</t>
  </si>
  <si>
    <t xml:space="preserve">Share of five largest banks (in terms of assets) </t>
  </si>
  <si>
    <t xml:space="preserve">trade </t>
  </si>
  <si>
    <t xml:space="preserve">construction </t>
  </si>
  <si>
    <t xml:space="preserve">mortgage residential  loans for individuals </t>
  </si>
  <si>
    <t xml:space="preserve">loans for construction and purchase of dwellings by individuals </t>
  </si>
  <si>
    <t xml:space="preserve">consumer loans of individuals </t>
  </si>
  <si>
    <t xml:space="preserve">individuals </t>
  </si>
  <si>
    <t>legal entities</t>
  </si>
  <si>
    <t xml:space="preserve">Indicator </t>
  </si>
  <si>
    <t>(in %)</t>
  </si>
  <si>
    <t xml:space="preserve">Total </t>
  </si>
  <si>
    <t>Other</t>
  </si>
  <si>
    <t xml:space="preserve">Real estate operations </t>
  </si>
  <si>
    <t xml:space="preserve">Individuals </t>
  </si>
  <si>
    <t xml:space="preserve">Financial operations </t>
  </si>
  <si>
    <t xml:space="preserve">Type of economic activity </t>
  </si>
  <si>
    <t>Nos.</t>
  </si>
  <si>
    <t xml:space="preserve">Other insurance (reinsurance) organizations </t>
  </si>
  <si>
    <t>Insurance (reinsurance) organizations within a bank conglomerate</t>
  </si>
  <si>
    <t>ROE</t>
  </si>
  <si>
    <t>ROA</t>
  </si>
  <si>
    <t>РDistribution of profitability ratios of APFs by groups (quartiles) depending on the APF size, in dynamics</t>
  </si>
  <si>
    <t>Other APFs</t>
  </si>
  <si>
    <t xml:space="preserve">Five largest APFs (in terms of attracted pension assets) </t>
  </si>
  <si>
    <t xml:space="preserve">Average weighted ratio of K2, 60 months </t>
  </si>
  <si>
    <t>Average weighted ratio of K2 , 36 months</t>
  </si>
  <si>
    <t xml:space="preserve">Average weighted ratio of K2, 12 months </t>
  </si>
  <si>
    <t xml:space="preserve">   </t>
  </si>
  <si>
    <t>Percentage of the NBRK's interventions (including transactions on KASE and interbank market)</t>
  </si>
  <si>
    <t xml:space="preserve">Percentage of foreign exchange purchase on KASE </t>
  </si>
  <si>
    <t>Purchase by NBRK</t>
  </si>
  <si>
    <t>March 11</t>
  </si>
  <si>
    <t>Aug 20</t>
  </si>
  <si>
    <t xml:space="preserve">Mar 09 </t>
  </si>
  <si>
    <t>Jan 2009</t>
  </si>
  <si>
    <t>Percentage of foreign exchange sales on KASE</t>
  </si>
  <si>
    <t>Match 10</t>
  </si>
  <si>
    <t xml:space="preserve">March 09 </t>
  </si>
  <si>
    <t>Net purchase by NBRK</t>
  </si>
  <si>
    <t>Sale by NBRK</t>
  </si>
  <si>
    <t>Tenge exchange rate (right axis)</t>
  </si>
  <si>
    <t xml:space="preserve">Net purchase of foreign exchange on KASE </t>
  </si>
  <si>
    <t xml:space="preserve">Net purchase of foreign exchange </t>
  </si>
  <si>
    <t xml:space="preserve">Net purchase of USD on KASE </t>
  </si>
  <si>
    <t xml:space="preserve">Source: KASE, NBRK calculations </t>
  </si>
  <si>
    <t>KZT/USD exchange rate</t>
  </si>
  <si>
    <t xml:space="preserve">Liquidity index of USD_TOD market </t>
  </si>
  <si>
    <t>Source: KASE, NBRK calculations</t>
  </si>
  <si>
    <t xml:space="preserve">Market asymmetry index </t>
  </si>
  <si>
    <t>Modified market asymmetry index</t>
  </si>
  <si>
    <t xml:space="preserve">KZT/USD exchange rate </t>
  </si>
  <si>
    <t xml:space="preserve">Trading date </t>
  </si>
  <si>
    <t>Source: KASE</t>
  </si>
  <si>
    <t xml:space="preserve">% per annum </t>
  </si>
  <si>
    <t xml:space="preserve">
KIBID3M index</t>
  </si>
  <si>
    <t xml:space="preserve">
KIBOR3M index</t>
  </si>
  <si>
    <t xml:space="preserve">
TONIA index</t>
  </si>
  <si>
    <t xml:space="preserve">
KazPrime index </t>
  </si>
  <si>
    <t xml:space="preserve">Date of the index calculation </t>
  </si>
  <si>
    <t xml:space="preserve">Aggregate REPO transaction volume for all sectors </t>
  </si>
  <si>
    <t xml:space="preserve">Automatic REPO (GS), aggregate transaction volume </t>
  </si>
  <si>
    <t xml:space="preserve">Direct REPO (NGS), aggregate transaction volume </t>
  </si>
  <si>
    <t xml:space="preserve">Automatic REPO (NGS),  aggregate transaction volume </t>
  </si>
  <si>
    <t xml:space="preserve">Direct REPO (NGS),  aggregate transaction volume </t>
  </si>
  <si>
    <t xml:space="preserve">Aggregate transaction volume </t>
  </si>
  <si>
    <t xml:space="preserve">Automatic REPO (GS), number of transactions </t>
  </si>
  <si>
    <t xml:space="preserve">Direct REPO (GS), number of transactions </t>
  </si>
  <si>
    <t>Automatic REPO (GS), number of transactions</t>
  </si>
  <si>
    <t xml:space="preserve">Number of transactions </t>
  </si>
  <si>
    <t xml:space="preserve">NBRK notes, aggregate trading volume </t>
  </si>
  <si>
    <t xml:space="preserve">Government securities of MoF (KZT), auction, aggregate trading volume </t>
  </si>
  <si>
    <t xml:space="preserve">Government securities of MoF (KZT), purchase and sale, аaggregate trading volume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</si>
</sst>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5" formatCode="_-* #,##0.00_р_._-;\-* #,##0.00_р_._-;_-* &quot;-&quot;??_р_._-;_-@_-"/>
    <numFmt numFmtId="172" formatCode="0.0"/>
    <numFmt numFmtId="173" formatCode="_([$€]* #,##0.00_);_([$€]* \(#,##0.00\);_([$€]* &quot;-&quot;??_);_(@_)"/>
    <numFmt numFmtId="174" formatCode="d/mm"/>
    <numFmt numFmtId="175" formatCode="_(&quot;$&quot;* #,##0_);_(&quot;$&quot;* \(#,##0\);_(&quot;$&quot;* &quot;-&quot;_);_(@_)"/>
    <numFmt numFmtId="176" formatCode="#,##0_);[Blue]\(\-\)\ #,##0_)"/>
    <numFmt numFmtId="177" formatCode="_(* #,##0.00_);_(* \(#,##0.00\);_(* &quot;-&quot;??_);_(@_)"/>
    <numFmt numFmtId="178" formatCode="[$-409]mmm\-yy;@"/>
    <numFmt numFmtId="179" formatCode="0.0%"/>
    <numFmt numFmtId="180" formatCode="0.000%"/>
    <numFmt numFmtId="181" formatCode="#,##0.0"/>
    <numFmt numFmtId="182" formatCode="_(* #,##0.0_);_(* \(#,##0.0\);_(* &quot;-&quot;_);_(@_)"/>
    <numFmt numFmtId="183" formatCode="dd/mm/yy;@"/>
    <numFmt numFmtId="184" formatCode="0.000"/>
    <numFmt numFmtId="186" formatCode="#,##0.0000"/>
    <numFmt numFmtId="187" formatCode="#,##0.0;;\–"/>
    <numFmt numFmtId="188" formatCode="#,##0.000"/>
    <numFmt numFmtId="189" formatCode="_-* #,##0_р_._-;\-* #,##0_р_._-;_-* &quot;-&quot;??_р_._-;_-@_-"/>
    <numFmt numFmtId="191" formatCode="0.0000"/>
    <numFmt numFmtId="192" formatCode="_(* #,##0.0_);_(* \(#,##0.0\);_(* &quot;-&quot;??_);_(@_)"/>
    <numFmt numFmtId="193" formatCode="#,##0.0_ ;\-#,##0.0\ "/>
    <numFmt numFmtId="194" formatCode="_-* #,##0.0_р_._-;\-* #,##0.0_р_._-;_-* &quot;-&quot;??_р_._-;_-@_-"/>
  </numFmts>
  <fonts count="97">
    <font>
      <sz val="10"/>
      <name val="Arial Cyr"/>
      <charset val="204"/>
    </font>
    <font>
      <sz val="10"/>
      <name val="Times New Roman"/>
      <family val="1"/>
      <charset val="204"/>
    </font>
    <font>
      <b/>
      <sz val="10"/>
      <name val="Times New Roman"/>
      <family val="1"/>
      <charset val="204"/>
    </font>
    <font>
      <sz val="10"/>
      <name val="Arial Cyr"/>
      <charset val="204"/>
    </font>
    <font>
      <sz val="11"/>
      <color indexed="8"/>
      <name val="Calibri"/>
      <family val="2"/>
      <charset val="204"/>
    </font>
    <font>
      <b/>
      <sz val="11"/>
      <name val="Times New Roman"/>
      <family val="1"/>
      <charset val="204"/>
    </font>
    <font>
      <sz val="10"/>
      <name val="Times New Roman"/>
      <charset val="204"/>
    </font>
    <font>
      <b/>
      <i/>
      <sz val="10"/>
      <name val="Times New Roman"/>
      <family val="1"/>
      <charset val="204"/>
    </font>
    <font>
      <u/>
      <sz val="10"/>
      <color indexed="12"/>
      <name val="Arial Cyr"/>
      <charset val="204"/>
    </font>
    <font>
      <sz val="8"/>
      <name val="Academy"/>
    </font>
    <font>
      <sz val="10"/>
      <name val="Courier"/>
      <charset val="238"/>
    </font>
    <font>
      <sz val="10"/>
      <name val="Arial"/>
    </font>
    <font>
      <b/>
      <sz val="10"/>
      <color indexed="18"/>
      <name val="Times New Roman"/>
      <family val="1"/>
      <charset val="204"/>
    </font>
    <font>
      <b/>
      <sz val="10"/>
      <color indexed="8"/>
      <name val="Times New Roman"/>
      <family val="1"/>
      <charset val="204"/>
    </font>
    <font>
      <sz val="11"/>
      <color indexed="8"/>
      <name val="Calibri"/>
      <family val="2"/>
    </font>
    <font>
      <sz val="11"/>
      <color indexed="9"/>
      <name val="Calibri"/>
      <family val="2"/>
    </font>
    <font>
      <sz val="11"/>
      <color indexed="20"/>
      <name val="Calibri"/>
      <family val="2"/>
    </font>
    <font>
      <b/>
      <sz val="10"/>
      <name val="Arial"/>
    </font>
    <font>
      <b/>
      <sz val="10"/>
      <name val="Arial"/>
      <family val="2"/>
    </font>
    <font>
      <b/>
      <sz val="11"/>
      <color indexed="52"/>
      <name val="Calibri"/>
      <family val="2"/>
    </font>
    <font>
      <sz val="1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Arial Cyr"/>
    </font>
    <font>
      <sz val="11"/>
      <color indexed="52"/>
      <name val="Calibri"/>
      <family val="2"/>
    </font>
    <font>
      <sz val="11"/>
      <color indexed="60"/>
      <name val="Calibri"/>
      <family val="2"/>
    </font>
    <font>
      <sz val="10"/>
      <name val="Arial"/>
      <charset val="238"/>
    </font>
    <font>
      <sz val="10"/>
      <name val="Arial CE"/>
      <charset val="238"/>
    </font>
    <font>
      <i/>
      <sz val="10"/>
      <name val="Helv"/>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charset val="204"/>
    </font>
    <font>
      <sz val="11"/>
      <color indexed="8"/>
      <name val="Times New Roman"/>
      <family val="2"/>
      <charset val="204"/>
    </font>
    <font>
      <sz val="11"/>
      <name val="ＭＳ Ｐゴシック"/>
      <family val="3"/>
      <charset val="128"/>
    </font>
    <font>
      <u/>
      <sz val="10"/>
      <color indexed="12"/>
      <name val="Times New Roman"/>
      <family val="1"/>
      <charset val="204"/>
    </font>
    <font>
      <i/>
      <sz val="9"/>
      <name val="Times New Roman"/>
      <family val="1"/>
      <charset val="204"/>
    </font>
    <font>
      <i/>
      <sz val="10"/>
      <name val="Times New Roman"/>
      <family val="1"/>
      <charset val="204"/>
    </font>
    <font>
      <sz val="9"/>
      <name val="Times New Roman"/>
      <family val="1"/>
      <charset val="204"/>
    </font>
    <font>
      <sz val="10"/>
      <color indexed="8"/>
      <name val="Times New Roman"/>
      <family val="1"/>
      <charset val="204"/>
    </font>
    <font>
      <sz val="10"/>
      <color indexed="9"/>
      <name val="Times New Roman"/>
      <family val="1"/>
      <charset val="204"/>
    </font>
    <font>
      <sz val="10"/>
      <name val="Arial"/>
      <charset val="204"/>
    </font>
    <font>
      <i/>
      <sz val="9"/>
      <color indexed="8"/>
      <name val="Times New Roman"/>
      <family val="1"/>
      <charset val="204"/>
    </font>
    <font>
      <b/>
      <sz val="10"/>
      <name val="Times New Roman"/>
      <charset val="204"/>
    </font>
    <font>
      <b/>
      <i/>
      <sz val="9"/>
      <name val="Times New Roman"/>
      <family val="1"/>
      <charset val="204"/>
    </font>
    <font>
      <sz val="8"/>
      <name val="Times New Roman"/>
      <family val="1"/>
      <charset val="204"/>
    </font>
    <font>
      <vertAlign val="superscript"/>
      <sz val="10"/>
      <name val="Times New Roman"/>
      <family val="1"/>
      <charset val="204"/>
    </font>
    <font>
      <sz val="9"/>
      <color indexed="10"/>
      <name val="Times New Roman"/>
      <family val="1"/>
      <charset val="204"/>
    </font>
    <font>
      <b/>
      <sz val="9"/>
      <name val="Times New Roman"/>
      <family val="1"/>
      <charset val="204"/>
    </font>
    <font>
      <sz val="10"/>
      <color indexed="8"/>
      <name val="Arial"/>
      <charset val="204"/>
    </font>
    <font>
      <sz val="8"/>
      <name val="Arial"/>
      <family val="2"/>
      <charset val="204"/>
    </font>
    <font>
      <sz val="10"/>
      <color indexed="8"/>
      <name val="MS Sans Serif"/>
      <charset val="204"/>
    </font>
    <font>
      <sz val="8"/>
      <color indexed="8"/>
      <name val="Arial"/>
      <charset val="204"/>
    </font>
    <font>
      <b/>
      <sz val="10"/>
      <name val="Arial Cyr"/>
      <family val="2"/>
      <charset val="204"/>
    </font>
    <font>
      <b/>
      <i/>
      <sz val="10"/>
      <color indexed="61"/>
      <name val="Times New Roman"/>
      <family val="1"/>
      <charset val="204"/>
    </font>
    <font>
      <sz val="10"/>
      <name val="Arial Cyr"/>
      <family val="2"/>
      <charset val="204"/>
    </font>
    <font>
      <sz val="8"/>
      <name val="Arial CYR"/>
      <family val="2"/>
      <charset val="204"/>
    </font>
    <font>
      <b/>
      <sz val="12"/>
      <name val="Times New Roman"/>
      <family val="1"/>
      <charset val="204"/>
    </font>
    <font>
      <b/>
      <sz val="10"/>
      <name val="Arial Cyr"/>
      <charset val="204"/>
    </font>
    <font>
      <i/>
      <sz val="10"/>
      <name val="Times New Roman"/>
      <family val="1"/>
    </font>
    <font>
      <sz val="10"/>
      <color indexed="10"/>
      <name val="Times New Roman"/>
      <family val="1"/>
      <charset val="204"/>
    </font>
    <font>
      <i/>
      <sz val="10"/>
      <color indexed="8"/>
      <name val="Times New Roman"/>
      <family val="1"/>
      <charset val="204"/>
    </font>
    <font>
      <sz val="10"/>
      <name val="Times New Roman"/>
      <family val="1"/>
    </font>
    <font>
      <b/>
      <sz val="10"/>
      <name val="Times New Roman"/>
      <family val="1"/>
    </font>
    <font>
      <sz val="9"/>
      <name val="Arial"/>
      <charset val="204"/>
    </font>
    <font>
      <sz val="11"/>
      <color indexed="8"/>
      <name val="Times New Roman"/>
      <family val="1"/>
      <charset val="204"/>
    </font>
    <font>
      <sz val="9"/>
      <color indexed="8"/>
      <name val="Calibri"/>
      <family val="2"/>
      <charset val="204"/>
    </font>
    <font>
      <b/>
      <sz val="11"/>
      <color indexed="8"/>
      <name val="Times New Roman"/>
      <family val="1"/>
      <charset val="204"/>
    </font>
    <font>
      <i/>
      <sz val="10"/>
      <color indexed="8"/>
      <name val="Calibri"/>
      <family val="2"/>
      <charset val="204"/>
    </font>
    <font>
      <b/>
      <sz val="8"/>
      <name val="Times New Roman"/>
      <family val="1"/>
      <charset val="204"/>
    </font>
    <font>
      <b/>
      <sz val="10"/>
      <color indexed="9"/>
      <name val="Times New Roman"/>
      <family val="1"/>
      <charset val="204"/>
    </font>
    <font>
      <vertAlign val="superscript"/>
      <sz val="8"/>
      <name val="Times New Roman"/>
      <family val="1"/>
      <charset val="204"/>
    </font>
    <font>
      <i/>
      <sz val="8"/>
      <name val="Times New Roman"/>
      <family val="1"/>
      <charset val="204"/>
    </font>
    <font>
      <sz val="9"/>
      <name val="Times New Roman"/>
      <charset val="204"/>
    </font>
    <font>
      <vertAlign val="superscript"/>
      <sz val="10"/>
      <name val="Times New Roman"/>
      <charset val="204"/>
    </font>
    <font>
      <i/>
      <sz val="10"/>
      <name val="Times New Roman"/>
      <charset val="204"/>
    </font>
    <font>
      <i/>
      <sz val="9"/>
      <color indexed="8"/>
      <name val="Calibri"/>
      <family val="2"/>
      <charset val="204"/>
    </font>
    <font>
      <sz val="10"/>
      <name val="Times New Roman CE"/>
      <family val="1"/>
      <charset val="238"/>
    </font>
    <font>
      <b/>
      <sz val="8"/>
      <color indexed="8"/>
      <name val="Times New Roman"/>
      <family val="1"/>
      <charset val="204"/>
    </font>
    <font>
      <b/>
      <sz val="14"/>
      <name val="Times New Roman"/>
      <family val="1"/>
      <charset val="204"/>
    </font>
    <font>
      <sz val="8"/>
      <name val="Arial Cyr"/>
      <charset val="204"/>
    </font>
    <font>
      <sz val="7.5"/>
      <name val="Times New Roman"/>
      <family val="1"/>
      <charset val="204"/>
    </font>
    <font>
      <b/>
      <sz val="7.5"/>
      <name val="Times New Roman"/>
      <family val="1"/>
      <charset val="204"/>
    </font>
    <font>
      <i/>
      <sz val="7.5"/>
      <name val="Times New Roman"/>
      <family val="1"/>
      <charset val="204"/>
    </font>
    <font>
      <b/>
      <i/>
      <sz val="7.5"/>
      <name val="Times New Roman"/>
      <family val="1"/>
      <charset val="204"/>
    </font>
    <font>
      <vertAlign val="superscript"/>
      <sz val="9"/>
      <name val="Times New Roman"/>
      <family val="1"/>
      <charset val="204"/>
    </font>
    <font>
      <b/>
      <sz val="10"/>
      <color indexed="8"/>
      <name val="Times New Roman"/>
      <family val="1"/>
      <charset val="204"/>
    </font>
    <font>
      <b/>
      <sz val="8"/>
      <color indexed="8"/>
      <name val="Times New Roman"/>
      <family val="1"/>
      <charset val="204"/>
    </font>
    <font>
      <i/>
      <vertAlign val="superscript"/>
      <sz val="9"/>
      <color indexed="8"/>
      <name val="Times New Roman"/>
      <family val="1"/>
      <charset val="204"/>
    </font>
    <font>
      <b/>
      <sz val="10"/>
      <color indexed="8"/>
      <name val="Times New Roman"/>
      <family val="1"/>
      <charset val="204"/>
    </font>
    <font>
      <b/>
      <sz val="11"/>
      <color indexed="8"/>
      <name val="Times New Roman"/>
      <family val="1"/>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51"/>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8"/>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medium">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s>
  <cellStyleXfs count="122">
    <xf numFmtId="0" fontId="0" fillId="0" borderId="0"/>
    <xf numFmtId="0" fontId="11" fillId="0" borderId="0"/>
    <xf numFmtId="0" fontId="11"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0" borderId="0">
      <alignment horizontal="center" wrapText="1"/>
    </xf>
    <xf numFmtId="0" fontId="18" fillId="0" borderId="0">
      <alignment horizontal="left"/>
    </xf>
    <xf numFmtId="0" fontId="18" fillId="0" borderId="0">
      <alignment horizontal="right"/>
    </xf>
    <xf numFmtId="0" fontId="19" fillId="20" borderId="1" applyNumberFormat="0" applyAlignment="0" applyProtection="0"/>
    <xf numFmtId="0" fontId="20" fillId="0" borderId="0">
      <alignment horizontal="center" wrapText="1"/>
    </xf>
    <xf numFmtId="0" fontId="21" fillId="21" borderId="2" applyNumberFormat="0" applyAlignment="0" applyProtection="0"/>
    <xf numFmtId="173" fontId="1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174" fontId="28" fillId="0" borderId="0"/>
    <xf numFmtId="0" fontId="20" fillId="0" borderId="0">
      <alignment horizontal="left"/>
    </xf>
    <xf numFmtId="0" fontId="29" fillId="0" borderId="6" applyNumberFormat="0" applyFill="0" applyAlignment="0" applyProtection="0"/>
    <xf numFmtId="0" fontId="30" fillId="22" borderId="0" applyNumberFormat="0" applyBorder="0" applyAlignment="0" applyProtection="0"/>
    <xf numFmtId="0" fontId="20" fillId="0" borderId="0"/>
    <xf numFmtId="0" fontId="20" fillId="0" borderId="0"/>
    <xf numFmtId="0" fontId="3" fillId="0" borderId="0"/>
    <xf numFmtId="0" fontId="31" fillId="0" borderId="0"/>
    <xf numFmtId="0" fontId="3" fillId="0" borderId="0"/>
    <xf numFmtId="0" fontId="56" fillId="0" borderId="0"/>
    <xf numFmtId="0" fontId="55" fillId="0" borderId="0"/>
    <xf numFmtId="0" fontId="57" fillId="0" borderId="0"/>
    <xf numFmtId="0" fontId="58" fillId="0" borderId="0"/>
    <xf numFmtId="0" fontId="32" fillId="0" borderId="0"/>
    <xf numFmtId="0" fontId="3" fillId="23" borderId="7" applyNumberFormat="0" applyFont="0" applyAlignment="0" applyProtection="0"/>
    <xf numFmtId="0" fontId="33" fillId="0" borderId="8"/>
    <xf numFmtId="175" fontId="14" fillId="0" borderId="0"/>
    <xf numFmtId="0" fontId="34" fillId="20" borderId="9" applyNumberFormat="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0" borderId="0" applyNumberFormat="0" applyFill="0" applyBorder="0" applyAlignment="0" applyProtection="0"/>
    <xf numFmtId="176" fontId="1" fillId="0" borderId="11" applyBorder="0">
      <protection hidden="1"/>
    </xf>
    <xf numFmtId="0" fontId="8" fillId="0" borderId="0" applyNumberFormat="0" applyFill="0" applyBorder="0" applyAlignment="0" applyProtection="0">
      <alignment vertical="top"/>
      <protection locked="0"/>
    </xf>
    <xf numFmtId="0" fontId="4" fillId="0" borderId="0"/>
    <xf numFmtId="0" fontId="3" fillId="0" borderId="0"/>
    <xf numFmtId="0" fontId="3" fillId="0" borderId="0"/>
    <xf numFmtId="0" fontId="38" fillId="0" borderId="0"/>
    <xf numFmtId="0" fontId="39" fillId="0" borderId="0"/>
    <xf numFmtId="0" fontId="11" fillId="0" borderId="0"/>
    <xf numFmtId="0" fontId="6" fillId="0" borderId="0"/>
    <xf numFmtId="0" fontId="6" fillId="0" borderId="0"/>
    <xf numFmtId="0" fontId="3" fillId="0" borderId="0"/>
    <xf numFmtId="0" fontId="6" fillId="0" borderId="0"/>
    <xf numFmtId="0" fontId="11" fillId="0" borderId="0"/>
    <xf numFmtId="0" fontId="11" fillId="0" borderId="0"/>
    <xf numFmtId="0" fontId="38" fillId="0" borderId="0"/>
    <xf numFmtId="0" fontId="11" fillId="0" borderId="0"/>
    <xf numFmtId="0" fontId="4" fillId="0" borderId="0"/>
    <xf numFmtId="0" fontId="11" fillId="0" borderId="0"/>
    <xf numFmtId="0" fontId="3" fillId="0" borderId="0"/>
    <xf numFmtId="0" fontId="3" fillId="0" borderId="0"/>
    <xf numFmtId="0" fontId="3" fillId="0" borderId="0"/>
    <xf numFmtId="0" fontId="3" fillId="0" borderId="0"/>
    <xf numFmtId="0" fontId="3" fillId="0" borderId="0"/>
    <xf numFmtId="0" fontId="38" fillId="0" borderId="0"/>
    <xf numFmtId="0" fontId="6" fillId="0" borderId="0"/>
    <xf numFmtId="0" fontId="11" fillId="0" borderId="0"/>
    <xf numFmtId="0" fontId="11" fillId="0" borderId="0"/>
    <xf numFmtId="0" fontId="3" fillId="0" borderId="0"/>
    <xf numFmtId="0" fontId="47" fillId="0" borderId="0"/>
    <xf numFmtId="0" fontId="47" fillId="0" borderId="0"/>
    <xf numFmtId="0" fontId="3" fillId="0" borderId="0"/>
    <xf numFmtId="0" fontId="6" fillId="0" borderId="0"/>
    <xf numFmtId="0" fontId="4" fillId="0" borderId="0"/>
    <xf numFmtId="0" fontId="3" fillId="0" borderId="0"/>
    <xf numFmtId="0" fontId="6" fillId="0" borderId="0"/>
    <xf numFmtId="0" fontId="11" fillId="0" borderId="0"/>
    <xf numFmtId="0" fontId="9" fillId="0" borderId="0"/>
    <xf numFmtId="0" fontId="55" fillId="0" borderId="0"/>
    <xf numFmtId="0" fontId="3" fillId="0" borderId="0"/>
    <xf numFmtId="0" fontId="1" fillId="0" borderId="0"/>
    <xf numFmtId="0" fontId="4" fillId="0" borderId="0"/>
    <xf numFmtId="0" fontId="3" fillId="0" borderId="0"/>
    <xf numFmtId="0" fontId="3" fillId="0" borderId="0"/>
    <xf numFmtId="0" fontId="3" fillId="0" borderId="0"/>
    <xf numFmtId="0" fontId="3" fillId="0" borderId="0"/>
    <xf numFmtId="0" fontId="1" fillId="0" borderId="0"/>
    <xf numFmtId="0" fontId="1" fillId="0" borderId="0"/>
    <xf numFmtId="0" fontId="28" fillId="0" borderId="0"/>
    <xf numFmtId="0" fontId="3" fillId="0" borderId="0"/>
    <xf numFmtId="0" fontId="3" fillId="0" borderId="0"/>
    <xf numFmtId="9" fontId="3" fillId="0" borderId="0" applyFont="0" applyFill="0" applyBorder="0" applyAlignment="0" applyProtection="0"/>
    <xf numFmtId="14" fontId="10" fillId="0" borderId="0" applyProtection="0">
      <alignment vertical="center"/>
    </xf>
    <xf numFmtId="38" fontId="28" fillId="0" borderId="0" applyFont="0" applyFill="0" applyBorder="0" applyAlignment="0" applyProtection="0"/>
    <xf numFmtId="40" fontId="28" fillId="0" borderId="0" applyFont="0" applyFill="0" applyBorder="0" applyAlignment="0" applyProtection="0"/>
    <xf numFmtId="165" fontId="6" fillId="0" borderId="0" applyFont="0" applyFill="0" applyBorder="0" applyAlignment="0" applyProtection="0"/>
    <xf numFmtId="165" fontId="39" fillId="0" borderId="0" applyFont="0" applyFill="0" applyBorder="0" applyAlignment="0" applyProtection="0"/>
    <xf numFmtId="165" fontId="3" fillId="0" borderId="0" applyFont="0" applyFill="0" applyBorder="0" applyAlignment="0" applyProtection="0"/>
    <xf numFmtId="177" fontId="11" fillId="0" borderId="0" applyFont="0" applyFill="0" applyBorder="0" applyAlignment="0" applyProtection="0"/>
    <xf numFmtId="0" fontId="40" fillId="0" borderId="0"/>
  </cellStyleXfs>
  <cellXfs count="1214">
    <xf numFmtId="0" fontId="0" fillId="0" borderId="0" xfId="0"/>
    <xf numFmtId="0" fontId="2" fillId="0" borderId="0" xfId="109" applyFont="1" applyFill="1" applyAlignment="1">
      <alignment horizontal="center"/>
    </xf>
    <xf numFmtId="0" fontId="1" fillId="0" borderId="0" xfId="109" applyFill="1" applyBorder="1" applyAlignment="1"/>
    <xf numFmtId="0" fontId="5" fillId="24" borderId="11" xfId="65" applyFont="1" applyFill="1" applyBorder="1" applyAlignment="1">
      <alignment horizontal="center"/>
    </xf>
    <xf numFmtId="0" fontId="2" fillId="25" borderId="11" xfId="97" applyFont="1" applyFill="1" applyBorder="1" applyAlignment="1">
      <alignment horizontal="center"/>
    </xf>
    <xf numFmtId="0" fontId="7" fillId="25" borderId="11" xfId="109" applyFont="1" applyFill="1" applyBorder="1" applyAlignment="1">
      <alignment horizontal="center"/>
    </xf>
    <xf numFmtId="0" fontId="2" fillId="0" borderId="0" xfId="109" applyFont="1" applyFill="1" applyBorder="1" applyAlignment="1">
      <alignment horizontal="center"/>
    </xf>
    <xf numFmtId="0" fontId="2" fillId="26" borderId="11" xfId="0" applyFont="1" applyFill="1" applyBorder="1"/>
    <xf numFmtId="172" fontId="2" fillId="26" borderId="11" xfId="99" applyNumberFormat="1" applyFont="1" applyFill="1" applyBorder="1" applyAlignment="1">
      <alignment horizontal="left" wrapText="1"/>
    </xf>
    <xf numFmtId="1" fontId="2" fillId="26" borderId="11" xfId="99" applyNumberFormat="1" applyFont="1" applyFill="1" applyBorder="1" applyAlignment="1">
      <alignment horizontal="left"/>
    </xf>
    <xf numFmtId="0" fontId="2" fillId="26" borderId="11" xfId="114" applyNumberFormat="1" applyFont="1" applyFill="1" applyBorder="1" applyAlignment="1"/>
    <xf numFmtId="0" fontId="2" fillId="26" borderId="11" xfId="0" applyFont="1" applyFill="1" applyBorder="1" applyAlignment="1">
      <alignment horizontal="left" vertical="top" wrapText="1"/>
    </xf>
    <xf numFmtId="0" fontId="8" fillId="0" borderId="0" xfId="64" applyFill="1" applyBorder="1" applyAlignment="1" applyProtection="1"/>
    <xf numFmtId="0" fontId="2" fillId="0" borderId="0" xfId="76" applyFont="1"/>
    <xf numFmtId="0" fontId="2" fillId="26" borderId="11" xfId="81" applyFont="1" applyFill="1" applyBorder="1"/>
    <xf numFmtId="0" fontId="2" fillId="26" borderId="11" xfId="71" applyFont="1" applyFill="1" applyBorder="1"/>
    <xf numFmtId="0" fontId="2" fillId="26" borderId="11" xfId="75" applyFont="1" applyFill="1" applyBorder="1"/>
    <xf numFmtId="0" fontId="2" fillId="26" borderId="11" xfId="0" applyFont="1" applyFill="1" applyBorder="1" applyAlignment="1">
      <alignment vertical="center" wrapText="1"/>
    </xf>
    <xf numFmtId="0" fontId="2" fillId="0" borderId="0" xfId="0" applyFont="1" applyBorder="1"/>
    <xf numFmtId="0" fontId="0" fillId="0" borderId="0" xfId="0" applyFill="1"/>
    <xf numFmtId="0" fontId="2" fillId="26" borderId="11" xfId="80" applyFont="1" applyFill="1" applyBorder="1"/>
    <xf numFmtId="0" fontId="2" fillId="26" borderId="11" xfId="109" applyFont="1" applyFill="1" applyBorder="1" applyAlignment="1">
      <alignment horizontal="left" wrapText="1"/>
    </xf>
    <xf numFmtId="0" fontId="2" fillId="0" borderId="0" xfId="109" applyFont="1" applyFill="1" applyBorder="1" applyAlignment="1">
      <alignment horizontal="left"/>
    </xf>
    <xf numFmtId="0" fontId="2" fillId="0" borderId="0" xfId="109" applyFont="1" applyFill="1" applyBorder="1" applyAlignment="1">
      <alignment horizontal="left" wrapText="1"/>
    </xf>
    <xf numFmtId="0" fontId="5" fillId="25" borderId="11" xfId="65" applyFont="1" applyFill="1" applyBorder="1" applyAlignment="1">
      <alignment horizontal="center"/>
    </xf>
    <xf numFmtId="0" fontId="2" fillId="26" borderId="11" xfId="80" applyFont="1" applyFill="1" applyBorder="1" applyAlignment="1">
      <alignment vertical="center" wrapText="1"/>
    </xf>
    <xf numFmtId="0" fontId="2" fillId="26" borderId="11" xfId="90" applyFont="1" applyFill="1" applyBorder="1"/>
    <xf numFmtId="0" fontId="1" fillId="0" borderId="0" xfId="109" applyFont="1" applyFill="1" applyBorder="1" applyAlignment="1">
      <alignment horizontal="left"/>
    </xf>
    <xf numFmtId="0" fontId="2" fillId="26" borderId="11" xfId="78" applyFont="1" applyFill="1" applyBorder="1" applyAlignment="1">
      <alignment horizontal="left"/>
    </xf>
    <xf numFmtId="0" fontId="2" fillId="0" borderId="0" xfId="0" applyFont="1" applyFill="1" applyBorder="1"/>
    <xf numFmtId="0" fontId="12" fillId="0" borderId="0" xfId="0" applyFont="1"/>
    <xf numFmtId="0" fontId="1" fillId="0" borderId="0" xfId="0" applyFont="1" applyFill="1" applyBorder="1" applyAlignment="1">
      <alignment horizontal="center"/>
    </xf>
    <xf numFmtId="0" fontId="13" fillId="26" borderId="11" xfId="0" applyFont="1" applyFill="1" applyBorder="1"/>
    <xf numFmtId="0" fontId="2" fillId="26" borderId="11" xfId="104" applyFont="1" applyFill="1" applyBorder="1" applyAlignment="1">
      <alignment horizontal="left" vertical="center"/>
    </xf>
    <xf numFmtId="0" fontId="2" fillId="26" borderId="11" xfId="0" applyFont="1" applyFill="1" applyBorder="1" applyAlignment="1"/>
    <xf numFmtId="0" fontId="2" fillId="26" borderId="11" xfId="85" applyFont="1" applyFill="1" applyBorder="1" applyAlignment="1"/>
    <xf numFmtId="0" fontId="1" fillId="0" borderId="0" xfId="0" applyFont="1" applyBorder="1" applyAlignment="1">
      <alignment horizontal="center"/>
    </xf>
    <xf numFmtId="0" fontId="2" fillId="0" borderId="0" xfId="0" applyFont="1" applyFill="1" applyBorder="1" applyAlignment="1">
      <alignment horizontal="left" wrapText="1"/>
    </xf>
    <xf numFmtId="0" fontId="0" fillId="0" borderId="0" xfId="0" applyFill="1" applyBorder="1"/>
    <xf numFmtId="0" fontId="2" fillId="0" borderId="0" xfId="0" applyFont="1" applyAlignment="1"/>
    <xf numFmtId="0" fontId="0" fillId="0" borderId="0" xfId="0" applyAlignment="1"/>
    <xf numFmtId="0" fontId="0" fillId="0" borderId="0" xfId="0" applyAlignment="1">
      <alignment wrapText="1" shrinkToFit="1"/>
    </xf>
    <xf numFmtId="0" fontId="0" fillId="0" borderId="0" xfId="0" applyAlignment="1">
      <alignment wrapText="1"/>
    </xf>
    <xf numFmtId="0" fontId="2" fillId="26" borderId="11" xfId="87" applyFont="1" applyFill="1" applyBorder="1"/>
    <xf numFmtId="0" fontId="2" fillId="0" borderId="0" xfId="87" applyFont="1" applyFill="1" applyBorder="1"/>
    <xf numFmtId="0" fontId="2" fillId="26" borderId="11" xfId="87" applyFont="1" applyFill="1" applyBorder="1" applyAlignment="1">
      <alignment horizontal="left"/>
    </xf>
    <xf numFmtId="0" fontId="2" fillId="0" borderId="0" xfId="87" applyFont="1" applyAlignment="1">
      <alignment horizontal="left"/>
    </xf>
    <xf numFmtId="0" fontId="7" fillId="25" borderId="11" xfId="109" applyFont="1" applyFill="1" applyBorder="1" applyAlignment="1">
      <alignment horizontal="center" vertical="center" wrapText="1"/>
    </xf>
    <xf numFmtId="0" fontId="2" fillId="26" borderId="11" xfId="88" applyFont="1" applyFill="1" applyBorder="1"/>
    <xf numFmtId="0" fontId="1" fillId="0" borderId="0" xfId="0" applyFont="1"/>
    <xf numFmtId="0" fontId="1" fillId="0" borderId="0" xfId="0" applyFont="1" applyBorder="1"/>
    <xf numFmtId="0" fontId="41" fillId="0" borderId="0" xfId="64" applyFont="1" applyFill="1" applyAlignment="1" applyProtection="1"/>
    <xf numFmtId="0" fontId="42" fillId="0" borderId="0" xfId="0" applyFont="1" applyBorder="1"/>
    <xf numFmtId="0" fontId="2" fillId="0" borderId="0" xfId="0" applyFont="1"/>
    <xf numFmtId="0" fontId="43" fillId="0" borderId="0" xfId="0" applyFont="1" applyBorder="1"/>
    <xf numFmtId="2" fontId="1" fillId="0" borderId="11" xfId="0" applyNumberFormat="1" applyFont="1" applyBorder="1"/>
    <xf numFmtId="0" fontId="1" fillId="0" borderId="11" xfId="0" applyFont="1" applyBorder="1"/>
    <xf numFmtId="172" fontId="1" fillId="0" borderId="11" xfId="99" applyNumberFormat="1" applyFont="1" applyFill="1" applyBorder="1" applyAlignment="1">
      <alignment wrapText="1"/>
    </xf>
    <xf numFmtId="0" fontId="2" fillId="0" borderId="11" xfId="0" applyNumberFormat="1" applyFont="1" applyFill="1" applyBorder="1"/>
    <xf numFmtId="0" fontId="1" fillId="0" borderId="11" xfId="0" applyFont="1" applyBorder="1" applyAlignment="1">
      <alignment horizontal="left"/>
    </xf>
    <xf numFmtId="172" fontId="2" fillId="0" borderId="11" xfId="99" applyNumberFormat="1" applyFont="1" applyFill="1" applyBorder="1" applyAlignment="1">
      <alignment horizontal="center" wrapText="1"/>
    </xf>
    <xf numFmtId="172" fontId="1" fillId="0" borderId="11" xfId="99" applyNumberFormat="1" applyFont="1" applyFill="1" applyBorder="1" applyAlignment="1">
      <alignment horizontal="left" wrapText="1"/>
    </xf>
    <xf numFmtId="0" fontId="1" fillId="0" borderId="11" xfId="0" applyFont="1" applyBorder="1" applyAlignment="1">
      <alignment horizontal="right"/>
    </xf>
    <xf numFmtId="172" fontId="42" fillId="0" borderId="0" xfId="99" applyNumberFormat="1" applyFont="1" applyFill="1" applyBorder="1" applyAlignment="1">
      <alignment horizontal="left"/>
    </xf>
    <xf numFmtId="172" fontId="2" fillId="0" borderId="0" xfId="99" applyNumberFormat="1" applyFont="1" applyFill="1" applyBorder="1" applyAlignment="1">
      <alignment horizontal="left" wrapText="1"/>
    </xf>
    <xf numFmtId="172" fontId="43" fillId="0" borderId="0" xfId="99" applyNumberFormat="1" applyFont="1" applyFill="1" applyBorder="1" applyAlignment="1">
      <alignment horizontal="left"/>
    </xf>
    <xf numFmtId="1" fontId="2" fillId="0" borderId="0" xfId="99" applyNumberFormat="1" applyFont="1" applyFill="1" applyBorder="1" applyAlignment="1">
      <alignment horizontal="left"/>
    </xf>
    <xf numFmtId="172" fontId="43" fillId="0" borderId="0" xfId="99" applyNumberFormat="1" applyFont="1" applyFill="1" applyBorder="1" applyAlignment="1">
      <alignment horizontal="left" wrapText="1"/>
    </xf>
    <xf numFmtId="172" fontId="1" fillId="0" borderId="11" xfId="0" applyNumberFormat="1" applyFont="1" applyBorder="1"/>
    <xf numFmtId="0" fontId="2" fillId="0" borderId="11" xfId="0" applyFont="1" applyBorder="1" applyAlignment="1">
      <alignment wrapText="1"/>
    </xf>
    <xf numFmtId="0" fontId="2" fillId="0" borderId="11" xfId="0" applyFont="1" applyBorder="1"/>
    <xf numFmtId="0" fontId="3" fillId="0" borderId="0" xfId="114" applyNumberFormat="1" applyFont="1" applyAlignment="1"/>
    <xf numFmtId="0" fontId="1" fillId="0" borderId="0" xfId="114" applyNumberFormat="1" applyFont="1" applyAlignment="1"/>
    <xf numFmtId="0" fontId="2" fillId="0" borderId="0" xfId="114" applyNumberFormat="1" applyFont="1" applyAlignment="1"/>
    <xf numFmtId="0" fontId="1" fillId="0" borderId="0" xfId="70" applyFont="1"/>
    <xf numFmtId="172" fontId="1" fillId="0" borderId="0" xfId="114" applyNumberFormat="1" applyFont="1" applyAlignment="1"/>
    <xf numFmtId="172" fontId="1" fillId="0" borderId="11" xfId="114" applyNumberFormat="1" applyFont="1" applyBorder="1" applyAlignment="1"/>
    <xf numFmtId="3" fontId="1" fillId="0" borderId="11" xfId="114" applyNumberFormat="1" applyFont="1" applyBorder="1" applyAlignment="1"/>
    <xf numFmtId="0" fontId="1" fillId="0" borderId="11" xfId="114" applyNumberFormat="1" applyFont="1" applyBorder="1" applyAlignment="1">
      <alignment wrapText="1"/>
    </xf>
    <xf numFmtId="0" fontId="1" fillId="0" borderId="11" xfId="114" applyNumberFormat="1" applyFont="1" applyBorder="1" applyAlignment="1">
      <alignment horizontal="left"/>
    </xf>
    <xf numFmtId="0" fontId="1" fillId="0" borderId="11" xfId="114" applyNumberFormat="1" applyFont="1" applyBorder="1" applyAlignment="1"/>
    <xf numFmtId="49" fontId="1" fillId="0" borderId="0" xfId="114" applyNumberFormat="1" applyFont="1" applyAlignment="1"/>
    <xf numFmtId="0" fontId="42" fillId="0" borderId="0" xfId="114" applyNumberFormat="1" applyFont="1" applyAlignment="1"/>
    <xf numFmtId="0" fontId="3" fillId="0" borderId="0" xfId="0" applyFont="1"/>
    <xf numFmtId="0" fontId="2" fillId="0" borderId="11" xfId="0" applyFont="1" applyBorder="1" applyAlignment="1">
      <alignment horizontal="center"/>
    </xf>
    <xf numFmtId="0" fontId="45" fillId="0" borderId="0" xfId="95" applyFont="1"/>
    <xf numFmtId="0" fontId="46" fillId="0" borderId="0" xfId="95" applyFont="1"/>
    <xf numFmtId="0" fontId="13" fillId="0" borderId="0" xfId="95" applyNumberFormat="1" applyFont="1" applyBorder="1"/>
    <xf numFmtId="0" fontId="45" fillId="0" borderId="0" xfId="95" applyFont="1" applyBorder="1"/>
    <xf numFmtId="0" fontId="45" fillId="0" borderId="11" xfId="95" applyFont="1" applyBorder="1"/>
    <xf numFmtId="2" fontId="45" fillId="0" borderId="11" xfId="95" applyNumberFormat="1" applyFont="1" applyBorder="1"/>
    <xf numFmtId="17" fontId="45" fillId="0" borderId="0" xfId="95" applyNumberFormat="1" applyFont="1"/>
    <xf numFmtId="2" fontId="45" fillId="0" borderId="0" xfId="95" applyNumberFormat="1" applyFont="1"/>
    <xf numFmtId="172" fontId="42" fillId="0" borderId="0" xfId="0" applyNumberFormat="1" applyFont="1" applyBorder="1"/>
    <xf numFmtId="172" fontId="2" fillId="0" borderId="0" xfId="0" applyNumberFormat="1" applyFont="1" applyBorder="1"/>
    <xf numFmtId="172" fontId="2" fillId="0" borderId="11" xfId="0" applyNumberFormat="1" applyFont="1" applyBorder="1" applyAlignment="1">
      <alignment horizontal="center"/>
    </xf>
    <xf numFmtId="0" fontId="13" fillId="0" borderId="11" xfId="95" applyFont="1" applyBorder="1" applyAlignment="1">
      <alignment horizontal="center" vertical="center" wrapText="1"/>
    </xf>
    <xf numFmtId="0" fontId="1" fillId="0" borderId="0" xfId="81" applyFont="1"/>
    <xf numFmtId="0" fontId="1" fillId="0" borderId="0" xfId="114" applyNumberFormat="1" applyFont="1" applyFill="1" applyAlignment="1"/>
    <xf numFmtId="0" fontId="42" fillId="0" borderId="0" xfId="114" applyNumberFormat="1" applyFont="1" applyBorder="1" applyAlignment="1">
      <alignment vertical="top" wrapText="1"/>
    </xf>
    <xf numFmtId="172" fontId="1" fillId="0" borderId="11" xfId="114" applyNumberFormat="1" applyFont="1" applyFill="1" applyBorder="1" applyAlignment="1"/>
    <xf numFmtId="0" fontId="1" fillId="0" borderId="11" xfId="114" applyNumberFormat="1" applyFont="1" applyFill="1" applyBorder="1" applyAlignment="1"/>
    <xf numFmtId="2" fontId="1" fillId="0" borderId="11" xfId="114" applyNumberFormat="1" applyFont="1" applyFill="1" applyBorder="1" applyAlignment="1"/>
    <xf numFmtId="0" fontId="1" fillId="0" borderId="11" xfId="114" applyNumberFormat="1" applyFont="1" applyFill="1" applyBorder="1" applyAlignment="1">
      <alignment horizontal="left" indent="3"/>
    </xf>
    <xf numFmtId="2" fontId="1" fillId="0" borderId="0" xfId="114" applyNumberFormat="1" applyFont="1" applyAlignment="1"/>
    <xf numFmtId="0" fontId="1" fillId="0" borderId="11" xfId="114" applyNumberFormat="1" applyFont="1" applyFill="1" applyBorder="1" applyAlignment="1">
      <alignment horizontal="left" indent="1"/>
    </xf>
    <xf numFmtId="0" fontId="2" fillId="0" borderId="11" xfId="114" applyNumberFormat="1" applyFont="1" applyFill="1" applyBorder="1" applyAlignment="1">
      <alignment horizontal="center"/>
    </xf>
    <xf numFmtId="14" fontId="2" fillId="0" borderId="11" xfId="114" applyNumberFormat="1" applyFont="1" applyBorder="1" applyAlignment="1"/>
    <xf numFmtId="0" fontId="1" fillId="0" borderId="0" xfId="114" applyNumberFormat="1" applyFont="1" applyAlignment="1">
      <alignment wrapText="1"/>
    </xf>
    <xf numFmtId="0" fontId="2" fillId="0" borderId="11" xfId="114" applyNumberFormat="1" applyFont="1" applyBorder="1" applyAlignment="1">
      <alignment horizontal="center" vertical="center" wrapText="1"/>
    </xf>
    <xf numFmtId="0" fontId="47" fillId="0" borderId="0" xfId="114" applyNumberFormat="1" applyFont="1" applyAlignment="1"/>
    <xf numFmtId="0" fontId="1" fillId="0" borderId="0" xfId="114" applyNumberFormat="1" applyFont="1" applyBorder="1" applyAlignment="1"/>
    <xf numFmtId="0" fontId="1" fillId="0" borderId="0" xfId="114" applyNumberFormat="1" applyFont="1" applyBorder="1" applyAlignment="1">
      <alignment horizontal="right"/>
    </xf>
    <xf numFmtId="0" fontId="2" fillId="0" borderId="0" xfId="114" applyNumberFormat="1" applyFont="1" applyBorder="1" applyAlignment="1"/>
    <xf numFmtId="0" fontId="48" fillId="0" borderId="0" xfId="95" applyFont="1"/>
    <xf numFmtId="0" fontId="1" fillId="0" borderId="11" xfId="114" applyNumberFormat="1" applyFont="1" applyBorder="1" applyAlignment="1">
      <alignment horizontal="right"/>
    </xf>
    <xf numFmtId="0" fontId="13" fillId="0" borderId="11" xfId="95" applyFont="1" applyFill="1" applyBorder="1"/>
    <xf numFmtId="0" fontId="13" fillId="0" borderId="11" xfId="95" applyFont="1" applyBorder="1"/>
    <xf numFmtId="0" fontId="2" fillId="0" borderId="11" xfId="114" applyNumberFormat="1" applyFont="1" applyBorder="1" applyAlignment="1"/>
    <xf numFmtId="0" fontId="44" fillId="0" borderId="0" xfId="114" applyNumberFormat="1" applyFont="1" applyAlignment="1"/>
    <xf numFmtId="10" fontId="1" fillId="0" borderId="0" xfId="113" applyNumberFormat="1" applyFont="1"/>
    <xf numFmtId="0" fontId="2" fillId="0" borderId="11" xfId="114" applyNumberFormat="1" applyFont="1" applyBorder="1" applyAlignment="1">
      <alignment horizontal="center" vertical="center"/>
    </xf>
    <xf numFmtId="0" fontId="1" fillId="0" borderId="0" xfId="114" applyNumberFormat="1" applyFont="1" applyBorder="1" applyAlignment="1">
      <alignment vertical="top" wrapText="1"/>
    </xf>
    <xf numFmtId="2" fontId="1" fillId="0" borderId="0" xfId="114" applyNumberFormat="1" applyFont="1" applyFill="1" applyAlignment="1"/>
    <xf numFmtId="0" fontId="2" fillId="0" borderId="0" xfId="114" applyNumberFormat="1" applyFont="1" applyFill="1" applyBorder="1" applyAlignment="1">
      <alignment horizontal="center" wrapText="1"/>
    </xf>
    <xf numFmtId="0" fontId="42" fillId="0" borderId="0" xfId="0" applyFont="1" applyBorder="1" applyAlignment="1">
      <alignment horizontal="justify" vertical="top" wrapText="1"/>
    </xf>
    <xf numFmtId="0" fontId="2" fillId="0" borderId="0" xfId="0" applyFont="1" applyBorder="1" applyAlignment="1">
      <alignment horizontal="left" vertical="top" wrapText="1"/>
    </xf>
    <xf numFmtId="179" fontId="1" fillId="0" borderId="0" xfId="113" applyNumberFormat="1" applyFont="1" applyFill="1"/>
    <xf numFmtId="2" fontId="2" fillId="0" borderId="0" xfId="114" applyNumberFormat="1" applyFont="1" applyAlignment="1"/>
    <xf numFmtId="10" fontId="1" fillId="0" borderId="0" xfId="113" applyNumberFormat="1" applyFont="1" applyFill="1"/>
    <xf numFmtId="0" fontId="2" fillId="0" borderId="0" xfId="114" applyNumberFormat="1" applyFont="1" applyFill="1" applyAlignment="1"/>
    <xf numFmtId="17" fontId="2" fillId="0" borderId="11" xfId="114" applyNumberFormat="1" applyFont="1" applyFill="1" applyBorder="1" applyAlignment="1">
      <alignment horizontal="right"/>
    </xf>
    <xf numFmtId="17" fontId="47" fillId="0" borderId="0" xfId="114" applyNumberFormat="1" applyFont="1" applyAlignment="1"/>
    <xf numFmtId="180" fontId="1" fillId="0" borderId="0" xfId="113" applyNumberFormat="1" applyFont="1"/>
    <xf numFmtId="172" fontId="1" fillId="0" borderId="0" xfId="114" applyNumberFormat="1" applyFont="1" applyFill="1" applyBorder="1" applyAlignment="1"/>
    <xf numFmtId="0" fontId="7" fillId="0" borderId="0" xfId="114" applyNumberFormat="1" applyFont="1" applyBorder="1" applyAlignment="1"/>
    <xf numFmtId="172" fontId="1" fillId="0" borderId="0" xfId="114" applyNumberFormat="1" applyFont="1" applyBorder="1" applyAlignment="1"/>
    <xf numFmtId="0" fontId="2" fillId="0" borderId="0" xfId="114" applyNumberFormat="1" applyFont="1" applyBorder="1" applyAlignment="1">
      <alignment wrapText="1"/>
    </xf>
    <xf numFmtId="0" fontId="42" fillId="0" borderId="0" xfId="0" applyFont="1"/>
    <xf numFmtId="0" fontId="2" fillId="0" borderId="11" xfId="114" applyNumberFormat="1" applyFont="1" applyFill="1" applyBorder="1" applyAlignment="1">
      <alignment horizontal="center" vertical="center" wrapText="1"/>
    </xf>
    <xf numFmtId="0" fontId="2" fillId="0" borderId="11" xfId="114" applyNumberFormat="1" applyFont="1" applyFill="1" applyBorder="1" applyAlignment="1">
      <alignment horizontal="center" vertical="center"/>
    </xf>
    <xf numFmtId="0" fontId="42" fillId="0" borderId="0" xfId="114" applyNumberFormat="1" applyFont="1" applyBorder="1" applyAlignment="1">
      <alignment horizontal="left" vertical="top"/>
    </xf>
    <xf numFmtId="0" fontId="1" fillId="0" borderId="11" xfId="114" applyNumberFormat="1" applyFont="1" applyFill="1" applyBorder="1" applyAlignment="1">
      <alignment wrapText="1"/>
    </xf>
    <xf numFmtId="0" fontId="1" fillId="0" borderId="0" xfId="114" applyNumberFormat="1" applyFont="1" applyFill="1" applyBorder="1" applyAlignment="1"/>
    <xf numFmtId="0" fontId="1" fillId="0" borderId="0" xfId="114" applyNumberFormat="1" applyFont="1" applyFill="1" applyBorder="1" applyAlignment="1">
      <alignment horizontal="left" wrapText="1"/>
    </xf>
    <xf numFmtId="0" fontId="1" fillId="0" borderId="0" xfId="114" applyNumberFormat="1" applyFont="1" applyAlignment="1">
      <alignment vertical="top" wrapText="1"/>
    </xf>
    <xf numFmtId="0" fontId="42" fillId="0" borderId="0" xfId="114" applyNumberFormat="1" applyFont="1" applyBorder="1" applyAlignment="1">
      <alignment vertical="top"/>
    </xf>
    <xf numFmtId="181" fontId="1" fillId="0" borderId="11" xfId="114" applyNumberFormat="1" applyFont="1" applyFill="1" applyBorder="1" applyAlignment="1"/>
    <xf numFmtId="17" fontId="1" fillId="0" borderId="11" xfId="114" applyNumberFormat="1" applyFont="1" applyFill="1" applyBorder="1" applyAlignment="1">
      <alignment horizontal="center" vertical="top" wrapText="1"/>
    </xf>
    <xf numFmtId="172" fontId="1" fillId="0" borderId="11" xfId="114" applyNumberFormat="1" applyFont="1" applyFill="1" applyBorder="1" applyAlignment="1">
      <alignment horizontal="left" wrapText="1"/>
    </xf>
    <xf numFmtId="0" fontId="1" fillId="0" borderId="0" xfId="114" applyNumberFormat="1" applyFont="1" applyFill="1" applyAlignment="1">
      <alignment wrapText="1"/>
    </xf>
    <xf numFmtId="182" fontId="1" fillId="0" borderId="0" xfId="114" applyNumberFormat="1" applyFont="1" applyFill="1" applyAlignment="1"/>
    <xf numFmtId="182" fontId="1" fillId="0" borderId="0" xfId="114" applyNumberFormat="1" applyFont="1" applyFill="1" applyBorder="1" applyAlignment="1"/>
    <xf numFmtId="0" fontId="1" fillId="0" borderId="0" xfId="114" applyNumberFormat="1" applyFont="1" applyFill="1" applyBorder="1" applyAlignment="1">
      <alignment horizontal="left" vertical="center" wrapText="1"/>
    </xf>
    <xf numFmtId="182" fontId="1" fillId="0" borderId="11" xfId="114" applyNumberFormat="1" applyFont="1" applyFill="1" applyBorder="1" applyAlignment="1"/>
    <xf numFmtId="0" fontId="1" fillId="0" borderId="11" xfId="114" applyNumberFormat="1" applyFont="1" applyFill="1" applyBorder="1" applyAlignment="1">
      <alignment horizontal="left" vertical="center" wrapText="1"/>
    </xf>
    <xf numFmtId="0" fontId="1" fillId="0" borderId="11" xfId="114" applyNumberFormat="1" applyFont="1" applyBorder="1" applyAlignment="1">
      <alignment horizontal="center"/>
    </xf>
    <xf numFmtId="0" fontId="44" fillId="0" borderId="0" xfId="81" applyFont="1"/>
    <xf numFmtId="0" fontId="42" fillId="0" borderId="0" xfId="81" applyFont="1"/>
    <xf numFmtId="0" fontId="2" fillId="0" borderId="0" xfId="81" applyFont="1"/>
    <xf numFmtId="2" fontId="1" fillId="0" borderId="0" xfId="81" applyNumberFormat="1" applyFont="1"/>
    <xf numFmtId="2" fontId="1" fillId="0" borderId="12" xfId="81" applyNumberFormat="1" applyFont="1" applyFill="1" applyBorder="1" applyAlignment="1">
      <alignment horizontal="center" vertical="center"/>
    </xf>
    <xf numFmtId="2" fontId="1" fillId="0" borderId="13" xfId="81" applyNumberFormat="1" applyFont="1" applyFill="1" applyBorder="1" applyAlignment="1">
      <alignment horizontal="center" vertical="center"/>
    </xf>
    <xf numFmtId="0" fontId="1" fillId="0" borderId="14" xfId="81" applyFont="1" applyBorder="1"/>
    <xf numFmtId="2" fontId="1" fillId="0" borderId="15" xfId="81" applyNumberFormat="1" applyFont="1" applyFill="1" applyBorder="1" applyAlignment="1">
      <alignment horizontal="center" vertical="center"/>
    </xf>
    <xf numFmtId="2" fontId="1" fillId="0" borderId="11" xfId="81" applyNumberFormat="1" applyFont="1" applyFill="1" applyBorder="1" applyAlignment="1">
      <alignment horizontal="center" vertical="center"/>
    </xf>
    <xf numFmtId="0" fontId="1" fillId="0" borderId="16" xfId="81" applyFont="1" applyBorder="1"/>
    <xf numFmtId="2" fontId="1" fillId="0" borderId="11" xfId="81" applyNumberFormat="1" applyFont="1" applyBorder="1" applyAlignment="1">
      <alignment horizontal="center" vertical="center"/>
    </xf>
    <xf numFmtId="0" fontId="1" fillId="0" borderId="11" xfId="81" applyFont="1" applyBorder="1" applyAlignment="1">
      <alignment horizontal="center" vertical="center"/>
    </xf>
    <xf numFmtId="0" fontId="2" fillId="0" borderId="17" xfId="81" applyFont="1" applyBorder="1" applyAlignment="1">
      <alignment horizontal="center" vertical="center"/>
    </xf>
    <xf numFmtId="0" fontId="2" fillId="0" borderId="18" xfId="81" applyFont="1" applyBorder="1" applyAlignment="1">
      <alignment horizontal="center" vertical="center"/>
    </xf>
    <xf numFmtId="0" fontId="2" fillId="0" borderId="19" xfId="81" applyFont="1" applyBorder="1"/>
    <xf numFmtId="0" fontId="41" fillId="0" borderId="0" xfId="0" applyFont="1"/>
    <xf numFmtId="0" fontId="43" fillId="0" borderId="0" xfId="0" applyFont="1"/>
    <xf numFmtId="9" fontId="1" fillId="0" borderId="11" xfId="0" applyNumberFormat="1" applyFont="1" applyBorder="1"/>
    <xf numFmtId="0" fontId="1" fillId="0" borderId="11" xfId="0" applyFont="1" applyBorder="1" applyAlignment="1">
      <alignment wrapText="1"/>
    </xf>
    <xf numFmtId="2" fontId="2" fillId="0" borderId="11" xfId="0" applyNumberFormat="1" applyFont="1" applyBorder="1" applyAlignment="1">
      <alignment horizontal="center"/>
    </xf>
    <xf numFmtId="14" fontId="2" fillId="0" borderId="11" xfId="0" applyNumberFormat="1" applyFont="1" applyBorder="1" applyAlignment="1">
      <alignment horizontal="center"/>
    </xf>
    <xf numFmtId="0" fontId="7" fillId="0" borderId="11" xfId="0" applyFont="1" applyBorder="1" applyAlignment="1">
      <alignment horizontal="center" vertical="center" wrapText="1"/>
    </xf>
    <xf numFmtId="2" fontId="1" fillId="0" borderId="0" xfId="0" applyNumberFormat="1" applyFont="1" applyBorder="1"/>
    <xf numFmtId="14" fontId="1" fillId="0" borderId="0" xfId="0" applyNumberFormat="1" applyFont="1" applyBorder="1"/>
    <xf numFmtId="0" fontId="7" fillId="0" borderId="0" xfId="0" applyFont="1" applyBorder="1" applyAlignment="1">
      <alignment horizontal="center" vertical="center" wrapText="1"/>
    </xf>
    <xf numFmtId="14" fontId="1" fillId="0" borderId="11" xfId="0" applyNumberFormat="1" applyFont="1" applyBorder="1"/>
    <xf numFmtId="0" fontId="6" fillId="0" borderId="0" xfId="71"/>
    <xf numFmtId="0" fontId="1" fillId="0" borderId="0" xfId="71" applyFont="1"/>
    <xf numFmtId="0" fontId="2" fillId="0" borderId="0" xfId="71" applyFont="1"/>
    <xf numFmtId="10" fontId="1" fillId="0" borderId="11" xfId="94" applyNumberFormat="1" applyFont="1" applyBorder="1"/>
    <xf numFmtId="10" fontId="1" fillId="0" borderId="11" xfId="71" applyNumberFormat="1" applyFont="1" applyBorder="1"/>
    <xf numFmtId="0" fontId="1" fillId="0" borderId="11" xfId="71" applyFont="1" applyBorder="1" applyAlignment="1">
      <alignment wrapText="1"/>
    </xf>
    <xf numFmtId="10" fontId="1" fillId="0" borderId="11" xfId="71" applyNumberFormat="1" applyFont="1" applyFill="1" applyBorder="1"/>
    <xf numFmtId="0" fontId="1" fillId="0" borderId="11" xfId="71" applyFont="1" applyBorder="1" applyAlignment="1">
      <alignment horizontal="left" wrapText="1"/>
    </xf>
    <xf numFmtId="0" fontId="2" fillId="0" borderId="11" xfId="71" applyNumberFormat="1" applyFont="1" applyBorder="1" applyAlignment="1">
      <alignment horizontal="center" vertical="center"/>
    </xf>
    <xf numFmtId="0" fontId="2" fillId="0" borderId="11" xfId="71" applyFont="1" applyBorder="1"/>
    <xf numFmtId="0" fontId="6" fillId="0" borderId="0" xfId="71" applyFont="1"/>
    <xf numFmtId="0" fontId="49" fillId="0" borderId="0" xfId="0" applyFont="1"/>
    <xf numFmtId="10" fontId="6" fillId="0" borderId="11" xfId="94" applyNumberFormat="1" applyFont="1" applyBorder="1"/>
    <xf numFmtId="10" fontId="6" fillId="0" borderId="11" xfId="71" applyNumberFormat="1" applyFont="1" applyBorder="1"/>
    <xf numFmtId="0" fontId="6" fillId="0" borderId="11" xfId="71" applyFont="1" applyBorder="1" applyAlignment="1">
      <alignment wrapText="1"/>
    </xf>
    <xf numFmtId="0" fontId="6" fillId="0" borderId="11" xfId="71" applyFont="1" applyBorder="1" applyAlignment="1">
      <alignment horizontal="left" wrapText="1"/>
    </xf>
    <xf numFmtId="0" fontId="49" fillId="0" borderId="11" xfId="71" applyNumberFormat="1" applyFont="1" applyBorder="1" applyAlignment="1">
      <alignment horizontal="center" vertical="center"/>
    </xf>
    <xf numFmtId="0" fontId="6" fillId="0" borderId="11" xfId="71" applyFont="1" applyBorder="1"/>
    <xf numFmtId="0" fontId="6" fillId="0" borderId="0" xfId="81" applyFont="1"/>
    <xf numFmtId="0" fontId="42" fillId="0" borderId="0" xfId="0" applyFont="1" applyAlignment="1">
      <alignment wrapText="1"/>
    </xf>
    <xf numFmtId="0" fontId="2" fillId="0" borderId="0" xfId="0" applyFont="1" applyFill="1" applyBorder="1" applyAlignment="1"/>
    <xf numFmtId="10" fontId="1" fillId="0" borderId="0" xfId="0" applyNumberFormat="1" applyFont="1" applyFill="1" applyBorder="1"/>
    <xf numFmtId="0" fontId="1" fillId="0" borderId="0" xfId="0" applyFont="1" applyFill="1" applyBorder="1"/>
    <xf numFmtId="10" fontId="1" fillId="0" borderId="11" xfId="0" applyNumberFormat="1" applyFont="1" applyFill="1" applyBorder="1"/>
    <xf numFmtId="0" fontId="1" fillId="0" borderId="11" xfId="0" applyFont="1" applyFill="1" applyBorder="1"/>
    <xf numFmtId="10" fontId="1" fillId="0" borderId="20" xfId="0" applyNumberFormat="1" applyFont="1" applyFill="1" applyBorder="1"/>
    <xf numFmtId="0" fontId="2" fillId="0" borderId="11"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1" xfId="0" applyFont="1" applyBorder="1" applyAlignment="1">
      <alignment horizontal="center" vertical="center"/>
    </xf>
    <xf numFmtId="0" fontId="2" fillId="0" borderId="0" xfId="0" applyFont="1" applyAlignment="1">
      <alignment wrapTex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10" fontId="1" fillId="0" borderId="11" xfId="0" applyNumberFormat="1" applyFont="1" applyBorder="1"/>
    <xf numFmtId="0" fontId="1" fillId="0" borderId="11" xfId="0" applyFont="1" applyFill="1" applyBorder="1" applyAlignment="1">
      <alignment wrapText="1"/>
    </xf>
    <xf numFmtId="0" fontId="1" fillId="0" borderId="0" xfId="0" applyFont="1" applyFill="1"/>
    <xf numFmtId="0" fontId="44" fillId="0" borderId="0" xfId="75" applyFont="1" applyAlignment="1">
      <alignment horizontal="right"/>
    </xf>
    <xf numFmtId="0" fontId="41" fillId="0" borderId="0" xfId="0" applyFont="1" applyFill="1" applyBorder="1"/>
    <xf numFmtId="0" fontId="42" fillId="0" borderId="0" xfId="0" applyFont="1" applyFill="1" applyBorder="1"/>
    <xf numFmtId="3" fontId="50" fillId="0" borderId="0" xfId="0" applyNumberFormat="1" applyFont="1" applyBorder="1"/>
    <xf numFmtId="0" fontId="42" fillId="0" borderId="0" xfId="0" applyFont="1" applyFill="1" applyBorder="1" applyAlignment="1"/>
    <xf numFmtId="0" fontId="42" fillId="0" borderId="0" xfId="0" applyFont="1" applyFill="1" applyBorder="1" applyAlignment="1">
      <alignment vertical="center"/>
    </xf>
    <xf numFmtId="0" fontId="42" fillId="0" borderId="0" xfId="0" applyFont="1" applyFill="1"/>
    <xf numFmtId="0" fontId="1" fillId="0" borderId="0" xfId="0" applyFont="1" applyFill="1" applyAlignment="1">
      <alignment vertical="center"/>
    </xf>
    <xf numFmtId="0" fontId="1" fillId="0" borderId="11" xfId="0" applyFont="1" applyFill="1" applyBorder="1" applyAlignment="1">
      <alignment horizontal="right"/>
    </xf>
    <xf numFmtId="0" fontId="1" fillId="0" borderId="0" xfId="0" applyFont="1" applyFill="1" applyAlignment="1">
      <alignment horizontal="center" vertical="center"/>
    </xf>
    <xf numFmtId="0" fontId="1" fillId="0" borderId="0" xfId="0" applyFont="1" applyFill="1" applyAlignment="1">
      <alignment horizontal="right"/>
    </xf>
    <xf numFmtId="0" fontId="2" fillId="0" borderId="0" xfId="0" applyFont="1" applyFill="1"/>
    <xf numFmtId="0" fontId="1" fillId="0" borderId="0" xfId="75" applyFont="1"/>
    <xf numFmtId="0" fontId="41" fillId="0" borderId="0" xfId="75" applyFont="1"/>
    <xf numFmtId="0" fontId="44" fillId="0" borderId="11" xfId="75" applyFont="1" applyBorder="1"/>
    <xf numFmtId="0" fontId="1" fillId="0" borderId="0" xfId="75" applyFont="1" applyAlignment="1">
      <alignment vertical="center"/>
    </xf>
    <xf numFmtId="0" fontId="54" fillId="0" borderId="11" xfId="75" applyFont="1" applyBorder="1" applyAlignment="1">
      <alignment vertical="center" wrapText="1"/>
    </xf>
    <xf numFmtId="0" fontId="54" fillId="0" borderId="11" xfId="75" applyFont="1" applyBorder="1" applyAlignment="1">
      <alignment wrapText="1"/>
    </xf>
    <xf numFmtId="0" fontId="44" fillId="0" borderId="11" xfId="75" applyFont="1" applyFill="1" applyBorder="1"/>
    <xf numFmtId="0" fontId="54" fillId="0" borderId="11" xfId="75" applyFont="1" applyBorder="1" applyAlignment="1">
      <alignment vertical="center"/>
    </xf>
    <xf numFmtId="0" fontId="2" fillId="0" borderId="0" xfId="75" applyFont="1" applyAlignment="1">
      <alignment horizontal="center" vertical="center"/>
    </xf>
    <xf numFmtId="0" fontId="54" fillId="0" borderId="11" xfId="75" applyFont="1" applyBorder="1" applyAlignment="1">
      <alignment horizontal="center" vertical="center"/>
    </xf>
    <xf numFmtId="0" fontId="44" fillId="0" borderId="0" xfId="75" applyFont="1"/>
    <xf numFmtId="0" fontId="2" fillId="0" borderId="0" xfId="75" applyFont="1"/>
    <xf numFmtId="0" fontId="45" fillId="0" borderId="0" xfId="103" applyFont="1"/>
    <xf numFmtId="9" fontId="1" fillId="0" borderId="11" xfId="105" applyNumberFormat="1" applyFont="1" applyBorder="1" applyAlignment="1">
      <alignment horizontal="right" vertical="top"/>
    </xf>
    <xf numFmtId="0" fontId="2" fillId="0" borderId="11" xfId="105" applyFont="1" applyBorder="1" applyAlignment="1">
      <alignment horizontal="left" vertical="center" wrapText="1"/>
    </xf>
    <xf numFmtId="0" fontId="45" fillId="0" borderId="11" xfId="103" applyFont="1" applyBorder="1"/>
    <xf numFmtId="179" fontId="1" fillId="0" borderId="11" xfId="105" applyNumberFormat="1" applyFont="1" applyBorder="1" applyAlignment="1">
      <alignment horizontal="right" vertical="top"/>
    </xf>
    <xf numFmtId="0" fontId="1" fillId="0" borderId="11" xfId="105" applyFont="1" applyBorder="1" applyAlignment="1">
      <alignment horizontal="left" vertical="center" wrapText="1"/>
    </xf>
    <xf numFmtId="14" fontId="13" fillId="0" borderId="11" xfId="103" applyNumberFormat="1" applyFont="1" applyBorder="1" applyAlignment="1">
      <alignment horizontal="center" vertical="center"/>
    </xf>
    <xf numFmtId="0" fontId="13" fillId="0" borderId="11" xfId="103" applyFont="1" applyBorder="1"/>
    <xf numFmtId="9" fontId="2" fillId="0" borderId="11" xfId="74" applyNumberFormat="1" applyFont="1" applyFill="1" applyBorder="1" applyAlignment="1">
      <alignment horizontal="right" vertical="center"/>
    </xf>
    <xf numFmtId="0" fontId="6" fillId="0" borderId="11" xfId="74" applyBorder="1"/>
    <xf numFmtId="0" fontId="6" fillId="0" borderId="11" xfId="74" applyFont="1" applyBorder="1" applyAlignment="1">
      <alignment horizontal="right"/>
    </xf>
    <xf numFmtId="0" fontId="6" fillId="0" borderId="0" xfId="72"/>
    <xf numFmtId="0" fontId="1" fillId="0" borderId="0" xfId="72" applyFont="1"/>
    <xf numFmtId="4" fontId="2" fillId="0" borderId="11" xfId="73" applyNumberFormat="1" applyFont="1" applyFill="1" applyBorder="1"/>
    <xf numFmtId="0" fontId="1" fillId="0" borderId="11" xfId="72" applyFont="1" applyBorder="1"/>
    <xf numFmtId="0" fontId="1" fillId="0" borderId="11" xfId="72" applyFont="1" applyBorder="1" applyAlignment="1">
      <alignment vertical="center" wrapText="1"/>
    </xf>
    <xf numFmtId="0" fontId="2" fillId="0" borderId="11" xfId="72" applyFont="1" applyBorder="1" applyAlignment="1">
      <alignment horizontal="center"/>
    </xf>
    <xf numFmtId="0" fontId="1" fillId="0" borderId="0" xfId="80" applyFont="1" applyFill="1" applyBorder="1"/>
    <xf numFmtId="0" fontId="42" fillId="0" borderId="0" xfId="80" applyFont="1"/>
    <xf numFmtId="0" fontId="2" fillId="0" borderId="0" xfId="80" applyFont="1"/>
    <xf numFmtId="172" fontId="1" fillId="0" borderId="0" xfId="80" applyNumberFormat="1" applyFont="1" applyFill="1" applyBorder="1"/>
    <xf numFmtId="10" fontId="1" fillId="0" borderId="11" xfId="80" applyNumberFormat="1" applyFont="1" applyFill="1" applyBorder="1" applyAlignment="1">
      <alignment horizontal="right"/>
    </xf>
    <xf numFmtId="0" fontId="2" fillId="0" borderId="11" xfId="80" applyFont="1" applyFill="1" applyBorder="1" applyAlignment="1">
      <alignment wrapText="1"/>
    </xf>
    <xf numFmtId="179" fontId="1" fillId="0" borderId="11" xfId="0" applyNumberFormat="1" applyFont="1" applyBorder="1" applyAlignment="1">
      <alignment horizontal="right"/>
    </xf>
    <xf numFmtId="179" fontId="1" fillId="0" borderId="11" xfId="80" applyNumberFormat="1" applyFont="1" applyFill="1" applyBorder="1" applyAlignment="1">
      <alignment horizontal="right"/>
    </xf>
    <xf numFmtId="0" fontId="2" fillId="0" borderId="11" xfId="80" applyFont="1" applyFill="1" applyBorder="1"/>
    <xf numFmtId="172" fontId="1" fillId="0" borderId="11" xfId="80" applyNumberFormat="1" applyFont="1" applyFill="1" applyBorder="1" applyAlignment="1">
      <alignment horizontal="right"/>
    </xf>
    <xf numFmtId="181" fontId="1" fillId="0" borderId="11" xfId="80" applyNumberFormat="1" applyFont="1" applyFill="1" applyBorder="1" applyAlignment="1">
      <alignment horizontal="right"/>
    </xf>
    <xf numFmtId="17" fontId="2" fillId="0" borderId="11" xfId="80" applyNumberFormat="1" applyFont="1" applyFill="1" applyBorder="1" applyAlignment="1">
      <alignment horizontal="right"/>
    </xf>
    <xf numFmtId="17" fontId="2" fillId="0" borderId="11" xfId="91" applyNumberFormat="1" applyFont="1" applyFill="1" applyBorder="1" applyAlignment="1" applyProtection="1">
      <alignment horizontal="right" wrapText="1"/>
      <protection locked="0"/>
    </xf>
    <xf numFmtId="0" fontId="1" fillId="0" borderId="11" xfId="80" applyFont="1" applyFill="1" applyBorder="1"/>
    <xf numFmtId="3" fontId="2" fillId="0" borderId="0" xfId="0" applyNumberFormat="1" applyFont="1" applyBorder="1" applyAlignment="1">
      <alignment horizontal="center"/>
    </xf>
    <xf numFmtId="0" fontId="1" fillId="0" borderId="0" xfId="80" applyFont="1" applyFill="1" applyBorder="1" applyAlignment="1">
      <alignment horizontal="right"/>
    </xf>
    <xf numFmtId="0" fontId="44" fillId="0" borderId="0" xfId="80" applyFont="1" applyFill="1" applyBorder="1" applyAlignment="1">
      <alignment horizontal="right"/>
    </xf>
    <xf numFmtId="179" fontId="1" fillId="0" borderId="11" xfId="80" applyNumberFormat="1" applyFont="1" applyFill="1" applyBorder="1" applyAlignment="1"/>
    <xf numFmtId="172" fontId="1" fillId="0" borderId="11" xfId="80" applyNumberFormat="1" applyFont="1" applyFill="1" applyBorder="1" applyAlignment="1"/>
    <xf numFmtId="181" fontId="1" fillId="0" borderId="11" xfId="80" applyNumberFormat="1" applyFont="1" applyFill="1" applyBorder="1" applyAlignment="1"/>
    <xf numFmtId="0" fontId="2" fillId="0" borderId="11" xfId="80" applyFont="1" applyFill="1" applyBorder="1" applyAlignment="1"/>
    <xf numFmtId="179" fontId="1" fillId="0" borderId="11" xfId="0" applyNumberFormat="1" applyFont="1" applyBorder="1" applyAlignment="1"/>
    <xf numFmtId="172" fontId="1" fillId="0" borderId="11" xfId="0" applyNumberFormat="1" applyFont="1" applyBorder="1" applyAlignment="1"/>
    <xf numFmtId="0" fontId="2" fillId="0" borderId="0" xfId="80" applyFont="1" applyFill="1" applyBorder="1" applyAlignment="1">
      <alignment horizontal="right"/>
    </xf>
    <xf numFmtId="0" fontId="1" fillId="0" borderId="0" xfId="80" applyFont="1" applyFill="1" applyBorder="1" applyAlignment="1">
      <alignment horizontal="left"/>
    </xf>
    <xf numFmtId="0" fontId="6" fillId="0" borderId="0" xfId="97" applyFill="1"/>
    <xf numFmtId="3" fontId="0" fillId="0" borderId="0" xfId="0" applyNumberFormat="1"/>
    <xf numFmtId="3" fontId="3" fillId="0" borderId="0" xfId="0" applyNumberFormat="1" applyFont="1"/>
    <xf numFmtId="4" fontId="1" fillId="0" borderId="0" xfId="80" applyNumberFormat="1" applyFont="1" applyFill="1" applyBorder="1" applyAlignment="1">
      <alignment horizontal="left"/>
    </xf>
    <xf numFmtId="2" fontId="1" fillId="0" borderId="11" xfId="80" applyNumberFormat="1" applyFont="1" applyFill="1" applyBorder="1" applyAlignment="1">
      <alignment horizontal="right"/>
    </xf>
    <xf numFmtId="0" fontId="2" fillId="0" borderId="11" xfId="80" applyFont="1" applyFill="1" applyBorder="1" applyAlignment="1">
      <alignment horizontal="left"/>
    </xf>
    <xf numFmtId="4" fontId="1" fillId="0" borderId="11" xfId="80" applyNumberFormat="1" applyFont="1" applyFill="1" applyBorder="1" applyAlignment="1">
      <alignment horizontal="right"/>
    </xf>
    <xf numFmtId="4" fontId="7" fillId="0" borderId="11" xfId="80" applyNumberFormat="1" applyFont="1" applyFill="1" applyBorder="1" applyAlignment="1">
      <alignment horizontal="right"/>
    </xf>
    <xf numFmtId="0" fontId="1" fillId="0" borderId="11" xfId="80" applyFont="1" applyFill="1" applyBorder="1" applyAlignment="1">
      <alignment horizontal="left"/>
    </xf>
    <xf numFmtId="0" fontId="45" fillId="0" borderId="0" xfId="112" applyFont="1" applyFill="1"/>
    <xf numFmtId="0" fontId="45" fillId="0" borderId="11" xfId="112" applyFont="1" applyFill="1" applyBorder="1"/>
    <xf numFmtId="14" fontId="13" fillId="0" borderId="11" xfId="100" applyNumberFormat="1" applyFont="1" applyFill="1" applyBorder="1" applyAlignment="1">
      <alignment horizontal="right" wrapText="1"/>
    </xf>
    <xf numFmtId="0" fontId="3" fillId="0" borderId="0" xfId="0" quotePrefix="1" applyNumberFormat="1" applyFont="1" applyFill="1"/>
    <xf numFmtId="2" fontId="3" fillId="0" borderId="11" xfId="0" applyNumberFormat="1" applyFont="1" applyBorder="1"/>
    <xf numFmtId="183" fontId="3" fillId="0" borderId="0" xfId="0" quotePrefix="1" applyNumberFormat="1" applyFont="1" applyFill="1"/>
    <xf numFmtId="2" fontId="1" fillId="0" borderId="21" xfId="0" applyNumberFormat="1" applyFont="1" applyBorder="1"/>
    <xf numFmtId="14" fontId="13" fillId="0" borderId="11" xfId="0" applyNumberFormat="1" applyFont="1" applyBorder="1"/>
    <xf numFmtId="0" fontId="45" fillId="0" borderId="0" xfId="112" applyFont="1" applyFill="1" applyBorder="1"/>
    <xf numFmtId="2" fontId="1" fillId="0" borderId="11" xfId="112" applyNumberFormat="1" applyFont="1" applyFill="1" applyBorder="1"/>
    <xf numFmtId="0" fontId="42" fillId="0" borderId="0" xfId="80" applyFont="1" applyFill="1"/>
    <xf numFmtId="2" fontId="1" fillId="0" borderId="20" xfId="112" applyNumberFormat="1" applyFont="1" applyFill="1" applyBorder="1"/>
    <xf numFmtId="0" fontId="45" fillId="0" borderId="20" xfId="112" applyFont="1" applyFill="1" applyBorder="1"/>
    <xf numFmtId="14" fontId="13" fillId="0" borderId="20" xfId="0" applyNumberFormat="1" applyFont="1" applyBorder="1"/>
    <xf numFmtId="0" fontId="2" fillId="0" borderId="22" xfId="112" applyFont="1" applyFill="1" applyBorder="1" applyAlignment="1">
      <alignment horizontal="left" vertical="top" wrapText="1"/>
    </xf>
    <xf numFmtId="0" fontId="13" fillId="0" borderId="13" xfId="112" applyFont="1" applyFill="1" applyBorder="1" applyAlignment="1">
      <alignment horizontal="center" wrapText="1"/>
    </xf>
    <xf numFmtId="0" fontId="13" fillId="0" borderId="23" xfId="112" applyFont="1" applyFill="1" applyBorder="1" applyAlignment="1">
      <alignment horizontal="center" vertical="center" wrapText="1"/>
    </xf>
    <xf numFmtId="0" fontId="13" fillId="0" borderId="17" xfId="112" applyFont="1" applyFill="1" applyBorder="1"/>
    <xf numFmtId="0" fontId="13" fillId="0" borderId="24" xfId="112" applyFont="1" applyFill="1" applyBorder="1" applyAlignment="1">
      <alignment horizontal="center"/>
    </xf>
    <xf numFmtId="0" fontId="13" fillId="0" borderId="19" xfId="112" applyFont="1" applyFill="1" applyBorder="1"/>
    <xf numFmtId="0" fontId="2" fillId="0" borderId="0" xfId="80" applyFont="1" applyFill="1"/>
    <xf numFmtId="0" fontId="1" fillId="0" borderId="0" xfId="112" applyFont="1"/>
    <xf numFmtId="184" fontId="1" fillId="0" borderId="11" xfId="112" applyNumberFormat="1" applyFont="1" applyBorder="1"/>
    <xf numFmtId="2" fontId="1" fillId="0" borderId="11" xfId="112" applyNumberFormat="1" applyFont="1" applyBorder="1"/>
    <xf numFmtId="14" fontId="2" fillId="0" borderId="11" xfId="0" applyNumberFormat="1" applyFont="1" applyBorder="1"/>
    <xf numFmtId="14" fontId="2" fillId="0" borderId="8" xfId="0" applyNumberFormat="1" applyFont="1" applyBorder="1"/>
    <xf numFmtId="14" fontId="2" fillId="0" borderId="20" xfId="0" applyNumberFormat="1" applyFont="1" applyBorder="1"/>
    <xf numFmtId="14" fontId="45" fillId="0" borderId="0" xfId="0" applyNumberFormat="1" applyFont="1"/>
    <xf numFmtId="0" fontId="2" fillId="0" borderId="25" xfId="112" applyFont="1" applyFill="1" applyBorder="1" applyAlignment="1">
      <alignment horizontal="left" vertical="top" wrapText="1"/>
    </xf>
    <xf numFmtId="0" fontId="3" fillId="0" borderId="0" xfId="112"/>
    <xf numFmtId="0" fontId="1" fillId="0" borderId="0" xfId="91" applyFont="1" applyFill="1" applyBorder="1"/>
    <xf numFmtId="4" fontId="1" fillId="0" borderId="0" xfId="91" applyNumberFormat="1" applyFont="1" applyFill="1" applyBorder="1" applyAlignment="1">
      <alignment horizontal="right"/>
    </xf>
    <xf numFmtId="0" fontId="1" fillId="0" borderId="0" xfId="91" applyNumberFormat="1" applyFont="1" applyFill="1" applyBorder="1" applyAlignment="1">
      <alignment horizontal="right"/>
    </xf>
    <xf numFmtId="183" fontId="1" fillId="0" borderId="0" xfId="91" applyNumberFormat="1" applyFont="1" applyFill="1" applyBorder="1" applyAlignment="1">
      <alignment horizontal="left"/>
    </xf>
    <xf numFmtId="179" fontId="38" fillId="0" borderId="11" xfId="51" applyNumberFormat="1" applyFont="1" applyBorder="1" applyAlignment="1">
      <alignment horizontal="right"/>
    </xf>
    <xf numFmtId="183" fontId="2" fillId="0" borderId="11" xfId="51" applyNumberFormat="1" applyFont="1" applyBorder="1" applyAlignment="1"/>
    <xf numFmtId="179" fontId="38" fillId="0" borderId="11" xfId="113" applyNumberFormat="1" applyFont="1" applyBorder="1" applyAlignment="1">
      <alignment horizontal="right"/>
    </xf>
    <xf numFmtId="179" fontId="1" fillId="0" borderId="11" xfId="51" applyNumberFormat="1" applyFont="1" applyFill="1" applyBorder="1" applyAlignment="1">
      <alignment horizontal="right"/>
    </xf>
    <xf numFmtId="183" fontId="2" fillId="0" borderId="11" xfId="51" applyNumberFormat="1" applyFont="1" applyFill="1" applyBorder="1" applyAlignment="1"/>
    <xf numFmtId="179" fontId="45" fillId="0" borderId="11" xfId="52" applyNumberFormat="1" applyFont="1" applyFill="1" applyBorder="1" applyAlignment="1">
      <alignment horizontal="right" wrapText="1"/>
    </xf>
    <xf numFmtId="183" fontId="13" fillId="0" borderId="11" xfId="52" applyNumberFormat="1" applyFont="1" applyFill="1" applyBorder="1" applyAlignment="1">
      <alignment wrapText="1"/>
    </xf>
    <xf numFmtId="179" fontId="1" fillId="0" borderId="11" xfId="91" applyNumberFormat="1" applyFont="1" applyFill="1" applyBorder="1" applyAlignment="1">
      <alignment horizontal="right"/>
    </xf>
    <xf numFmtId="183" fontId="2" fillId="0" borderId="11" xfId="91" applyNumberFormat="1" applyFont="1" applyFill="1" applyBorder="1" applyAlignment="1"/>
    <xf numFmtId="183" fontId="2" fillId="0" borderId="20" xfId="91" applyNumberFormat="1" applyFont="1" applyFill="1" applyBorder="1" applyAlignment="1"/>
    <xf numFmtId="0" fontId="2" fillId="0" borderId="0" xfId="91" applyFont="1" applyFill="1" applyBorder="1"/>
    <xf numFmtId="183" fontId="2" fillId="0" borderId="11" xfId="53" applyNumberFormat="1" applyFont="1" applyFill="1" applyBorder="1" applyAlignment="1">
      <alignment horizontal="left" wrapText="1"/>
    </xf>
    <xf numFmtId="0" fontId="2" fillId="0" borderId="0" xfId="91" applyFont="1" applyFill="1" applyBorder="1" applyAlignment="1">
      <alignment horizontal="right"/>
    </xf>
    <xf numFmtId="3" fontId="1" fillId="0" borderId="0" xfId="91" applyNumberFormat="1" applyFont="1" applyFill="1" applyBorder="1"/>
    <xf numFmtId="0" fontId="42" fillId="0" borderId="0" xfId="80" applyFont="1" applyFill="1" applyBorder="1"/>
    <xf numFmtId="4" fontId="1" fillId="0" borderId="0" xfId="91" applyNumberFormat="1" applyFont="1" applyFill="1" applyBorder="1"/>
    <xf numFmtId="186" fontId="1" fillId="0" borderId="0" xfId="91" applyNumberFormat="1" applyFont="1" applyFill="1" applyBorder="1"/>
    <xf numFmtId="179" fontId="1" fillId="0" borderId="0" xfId="91" applyNumberFormat="1" applyFont="1" applyFill="1" applyBorder="1"/>
    <xf numFmtId="0" fontId="2" fillId="0" borderId="0" xfId="80" applyFont="1" applyFill="1" applyBorder="1"/>
    <xf numFmtId="3" fontId="1" fillId="0" borderId="0" xfId="91" applyNumberFormat="1" applyFont="1" applyFill="1" applyBorder="1" applyAlignment="1">
      <alignment horizontal="left"/>
    </xf>
    <xf numFmtId="1" fontId="1" fillId="0" borderId="0" xfId="80" applyNumberFormat="1" applyFont="1" applyFill="1" applyBorder="1"/>
    <xf numFmtId="3" fontId="1" fillId="0" borderId="11" xfId="91" applyNumberFormat="1" applyFont="1" applyFill="1" applyBorder="1"/>
    <xf numFmtId="3" fontId="1" fillId="0" borderId="11" xfId="91" applyNumberFormat="1" applyFont="1" applyFill="1" applyBorder="1" applyAlignment="1">
      <alignment horizontal="left"/>
    </xf>
    <xf numFmtId="181" fontId="1" fillId="0" borderId="11" xfId="91" applyNumberFormat="1" applyFont="1" applyFill="1" applyBorder="1"/>
    <xf numFmtId="172" fontId="1" fillId="0" borderId="11" xfId="91" applyNumberFormat="1" applyFont="1" applyFill="1" applyBorder="1"/>
    <xf numFmtId="172" fontId="2" fillId="0" borderId="11" xfId="91" applyNumberFormat="1" applyFont="1" applyFill="1" applyBorder="1"/>
    <xf numFmtId="3" fontId="43" fillId="0" borderId="11" xfId="91" applyNumberFormat="1" applyFont="1" applyFill="1" applyBorder="1" applyAlignment="1">
      <alignment horizontal="left"/>
    </xf>
    <xf numFmtId="3" fontId="7" fillId="0" borderId="11" xfId="91" applyNumberFormat="1" applyFont="1" applyFill="1" applyBorder="1" applyAlignment="1">
      <alignment horizontal="left"/>
    </xf>
    <xf numFmtId="3" fontId="2" fillId="0" borderId="11" xfId="91" applyNumberFormat="1" applyFont="1" applyFill="1" applyBorder="1"/>
    <xf numFmtId="3" fontId="47" fillId="0" borderId="11" xfId="91" applyNumberFormat="1" applyFont="1" applyBorder="1"/>
    <xf numFmtId="17" fontId="59" fillId="0" borderId="11" xfId="91" applyNumberFormat="1" applyFont="1" applyFill="1" applyBorder="1" applyAlignment="1">
      <alignment horizontal="right" wrapText="1"/>
    </xf>
    <xf numFmtId="17" fontId="2" fillId="0" borderId="11" xfId="91" applyNumberFormat="1" applyFont="1" applyFill="1" applyBorder="1" applyAlignment="1">
      <alignment horizontal="right" wrapText="1"/>
    </xf>
    <xf numFmtId="3" fontId="7" fillId="0" borderId="11" xfId="91" applyNumberFormat="1" applyFont="1" applyFill="1" applyBorder="1"/>
    <xf numFmtId="3" fontId="60" fillId="0" borderId="11" xfId="91" applyNumberFormat="1" applyFont="1" applyFill="1" applyBorder="1"/>
    <xf numFmtId="0" fontId="47" fillId="0" borderId="0" xfId="92" applyFill="1" applyBorder="1" applyProtection="1">
      <protection locked="0"/>
    </xf>
    <xf numFmtId="0" fontId="1" fillId="0" borderId="0" xfId="92" applyFont="1" applyFill="1" applyBorder="1" applyProtection="1">
      <protection locked="0"/>
    </xf>
    <xf numFmtId="181" fontId="3" fillId="0" borderId="0" xfId="92" applyNumberFormat="1" applyFont="1" applyFill="1" applyBorder="1" applyProtection="1">
      <protection locked="0"/>
    </xf>
    <xf numFmtId="4" fontId="2" fillId="0" borderId="0" xfId="92" applyNumberFormat="1" applyFont="1" applyFill="1" applyBorder="1" applyProtection="1">
      <protection locked="0"/>
    </xf>
    <xf numFmtId="4" fontId="2" fillId="0" borderId="0" xfId="0" applyNumberFormat="1" applyFont="1" applyFill="1" applyBorder="1" applyAlignment="1">
      <alignment horizontal="right"/>
    </xf>
    <xf numFmtId="4" fontId="2" fillId="0" borderId="0" xfId="92" applyNumberFormat="1" applyFont="1" applyFill="1" applyBorder="1" applyAlignment="1" applyProtection="1">
      <alignment horizontal="right"/>
      <protection locked="0"/>
    </xf>
    <xf numFmtId="3" fontId="2" fillId="0" borderId="0" xfId="92" applyNumberFormat="1" applyFont="1" applyFill="1" applyBorder="1" applyAlignment="1" applyProtection="1">
      <alignment horizontal="center" vertical="center" wrapText="1"/>
      <protection locked="0"/>
    </xf>
    <xf numFmtId="4" fontId="2" fillId="0" borderId="11" xfId="92" applyNumberFormat="1" applyFont="1" applyFill="1" applyBorder="1" applyProtection="1">
      <protection locked="0"/>
    </xf>
    <xf numFmtId="4" fontId="2" fillId="0" borderId="11" xfId="0" applyNumberFormat="1" applyFont="1" applyFill="1" applyBorder="1" applyAlignment="1">
      <alignment horizontal="right"/>
    </xf>
    <xf numFmtId="4" fontId="2" fillId="0" borderId="11" xfId="92" applyNumberFormat="1" applyFont="1" applyFill="1" applyBorder="1" applyAlignment="1" applyProtection="1">
      <alignment horizontal="right"/>
      <protection locked="0"/>
    </xf>
    <xf numFmtId="3" fontId="2" fillId="0" borderId="11" xfId="92" applyNumberFormat="1" applyFont="1" applyFill="1" applyBorder="1" applyAlignment="1" applyProtection="1">
      <alignment horizontal="center" vertical="center" wrapText="1"/>
      <protection locked="0"/>
    </xf>
    <xf numFmtId="3" fontId="47" fillId="0" borderId="0" xfId="92" applyNumberFormat="1" applyFont="1" applyFill="1" applyBorder="1" applyProtection="1">
      <protection locked="0"/>
    </xf>
    <xf numFmtId="4" fontId="1" fillId="0" borderId="11" xfId="92" applyNumberFormat="1" applyFont="1" applyFill="1" applyBorder="1" applyProtection="1">
      <protection locked="0"/>
    </xf>
    <xf numFmtId="4" fontId="1" fillId="0" borderId="11" xfId="0" applyNumberFormat="1" applyFont="1" applyFill="1" applyBorder="1" applyAlignment="1">
      <alignment horizontal="right"/>
    </xf>
    <xf numFmtId="3" fontId="1" fillId="0" borderId="11" xfId="92" applyNumberFormat="1" applyFont="1" applyFill="1" applyBorder="1" applyAlignment="1" applyProtection="1">
      <alignment horizontal="right"/>
      <protection locked="0"/>
    </xf>
    <xf numFmtId="3" fontId="1" fillId="0" borderId="11" xfId="92" applyNumberFormat="1" applyFont="1" applyFill="1" applyBorder="1" applyAlignment="1" applyProtection="1">
      <alignment horizontal="center" vertical="center" wrapText="1"/>
      <protection locked="0"/>
    </xf>
    <xf numFmtId="4" fontId="2" fillId="0" borderId="11" xfId="0" applyNumberFormat="1" applyFont="1" applyFill="1" applyBorder="1" applyAlignment="1"/>
    <xf numFmtId="3" fontId="3" fillId="0" borderId="0" xfId="92" applyNumberFormat="1" applyFont="1" applyFill="1" applyBorder="1" applyProtection="1">
      <protection locked="0"/>
    </xf>
    <xf numFmtId="3" fontId="2" fillId="0" borderId="11" xfId="92" applyNumberFormat="1" applyFont="1" applyFill="1" applyBorder="1" applyProtection="1">
      <protection locked="0"/>
    </xf>
    <xf numFmtId="3" fontId="2" fillId="0" borderId="11" xfId="0" applyNumberFormat="1" applyFont="1" applyFill="1" applyBorder="1" applyAlignment="1"/>
    <xf numFmtId="3" fontId="2" fillId="0" borderId="11" xfId="92" applyNumberFormat="1" applyFont="1" applyFill="1" applyBorder="1" applyAlignment="1" applyProtection="1">
      <protection locked="0"/>
    </xf>
    <xf numFmtId="3" fontId="1" fillId="0" borderId="11" xfId="92" applyNumberFormat="1" applyFont="1" applyFill="1" applyBorder="1" applyProtection="1">
      <protection locked="0"/>
    </xf>
    <xf numFmtId="3" fontId="1" fillId="0" borderId="11" xfId="0" applyNumberFormat="1" applyFont="1" applyFill="1" applyBorder="1" applyAlignment="1"/>
    <xf numFmtId="3" fontId="1" fillId="0" borderId="11" xfId="92" applyNumberFormat="1" applyFont="1" applyFill="1" applyBorder="1" applyAlignment="1" applyProtection="1">
      <protection locked="0"/>
    </xf>
    <xf numFmtId="3" fontId="47" fillId="0" borderId="0" xfId="91" applyNumberFormat="1" applyFont="1" applyFill="1" applyBorder="1" applyProtection="1">
      <protection locked="0"/>
    </xf>
    <xf numFmtId="3" fontId="60" fillId="0" borderId="11" xfId="91" applyNumberFormat="1" applyFont="1" applyFill="1" applyBorder="1" applyProtection="1">
      <protection locked="0"/>
    </xf>
    <xf numFmtId="0" fontId="47" fillId="0" borderId="0" xfId="92" applyFont="1" applyFill="1" applyBorder="1" applyProtection="1">
      <protection locked="0"/>
    </xf>
    <xf numFmtId="0" fontId="1" fillId="0" borderId="0" xfId="92" applyFont="1" applyFill="1"/>
    <xf numFmtId="0" fontId="6" fillId="0" borderId="0" xfId="97" applyFont="1" applyFill="1"/>
    <xf numFmtId="0" fontId="1" fillId="0" borderId="0" xfId="92" applyFont="1" applyFill="1" applyBorder="1"/>
    <xf numFmtId="172" fontId="1" fillId="0" borderId="11" xfId="92" applyNumberFormat="1" applyFont="1" applyFill="1" applyBorder="1"/>
    <xf numFmtId="172" fontId="1" fillId="0" borderId="11" xfId="92" applyNumberFormat="1" applyFont="1" applyBorder="1"/>
    <xf numFmtId="187" fontId="61" fillId="0" borderId="11" xfId="0" applyNumberFormat="1" applyFont="1" applyBorder="1"/>
    <xf numFmtId="187" fontId="1" fillId="0" borderId="11" xfId="92" applyNumberFormat="1" applyFont="1" applyFill="1" applyBorder="1"/>
    <xf numFmtId="4" fontId="45" fillId="0" borderId="11" xfId="53" applyNumberFormat="1" applyFont="1" applyFill="1" applyBorder="1" applyAlignment="1">
      <alignment horizontal="right"/>
    </xf>
    <xf numFmtId="0" fontId="1" fillId="0" borderId="11" xfId="92" applyFont="1" applyFill="1" applyBorder="1"/>
    <xf numFmtId="3" fontId="1" fillId="0" borderId="11" xfId="0" applyNumberFormat="1" applyFont="1" applyBorder="1"/>
    <xf numFmtId="3" fontId="1" fillId="0" borderId="11" xfId="92" applyNumberFormat="1" applyFont="1" applyFill="1" applyBorder="1"/>
    <xf numFmtId="0" fontId="1" fillId="0" borderId="0" xfId="50" applyFont="1" applyFill="1"/>
    <xf numFmtId="0" fontId="43" fillId="0" borderId="0" xfId="80" applyFont="1" applyFill="1"/>
    <xf numFmtId="4" fontId="1" fillId="0" borderId="0" xfId="50" applyNumberFormat="1" applyFont="1" applyFill="1" applyBorder="1"/>
    <xf numFmtId="2" fontId="1" fillId="0" borderId="11" xfId="50" applyNumberFormat="1" applyFont="1" applyFill="1" applyBorder="1"/>
    <xf numFmtId="4" fontId="1" fillId="0" borderId="11" xfId="50" applyNumberFormat="1" applyFont="1" applyFill="1" applyBorder="1"/>
    <xf numFmtId="4" fontId="2" fillId="0" borderId="11" xfId="50" applyNumberFormat="1" applyFont="1" applyFill="1" applyBorder="1" applyAlignment="1">
      <alignment wrapText="1"/>
    </xf>
    <xf numFmtId="188" fontId="59" fillId="0" borderId="0" xfId="50" applyNumberFormat="1" applyFont="1" applyBorder="1"/>
    <xf numFmtId="0" fontId="1" fillId="0" borderId="0" xfId="50" applyFont="1" applyFill="1" applyBorder="1"/>
    <xf numFmtId="188" fontId="2" fillId="0" borderId="0" xfId="50" applyNumberFormat="1" applyFont="1" applyFill="1" applyBorder="1"/>
    <xf numFmtId="0" fontId="2" fillId="0" borderId="0" xfId="50" applyFont="1" applyFill="1" applyBorder="1"/>
    <xf numFmtId="0" fontId="2" fillId="0" borderId="0" xfId="50" applyFont="1" applyFill="1" applyBorder="1" applyAlignment="1"/>
    <xf numFmtId="188" fontId="2" fillId="0" borderId="11" xfId="50" applyNumberFormat="1" applyFont="1" applyFill="1" applyBorder="1"/>
    <xf numFmtId="0" fontId="2" fillId="0" borderId="11" xfId="50" applyFont="1" applyFill="1" applyBorder="1" applyAlignment="1"/>
    <xf numFmtId="4" fontId="1" fillId="0" borderId="0" xfId="50" applyNumberFormat="1" applyFont="1" applyFill="1"/>
    <xf numFmtId="4" fontId="61" fillId="0" borderId="11" xfId="50" applyNumberFormat="1" applyFont="1" applyBorder="1"/>
    <xf numFmtId="188" fontId="1" fillId="0" borderId="11" xfId="50" applyNumberFormat="1" applyFont="1" applyFill="1" applyBorder="1"/>
    <xf numFmtId="0" fontId="61" fillId="0" borderId="0" xfId="50" applyFont="1"/>
    <xf numFmtId="188" fontId="1" fillId="0" borderId="11" xfId="50" applyNumberFormat="1" applyFont="1" applyBorder="1"/>
    <xf numFmtId="3" fontId="60" fillId="0" borderId="11" xfId="91" applyNumberFormat="1" applyFont="1" applyFill="1" applyBorder="1" applyAlignment="1" applyProtection="1">
      <protection locked="0"/>
    </xf>
    <xf numFmtId="10" fontId="1" fillId="0" borderId="11" xfId="50" applyNumberFormat="1" applyFont="1" applyFill="1" applyBorder="1"/>
    <xf numFmtId="10" fontId="1" fillId="0" borderId="11" xfId="51" applyNumberFormat="1" applyFont="1" applyBorder="1" applyAlignment="1">
      <alignment horizontal="right"/>
    </xf>
    <xf numFmtId="0" fontId="2" fillId="0" borderId="11" xfId="50" applyFont="1" applyFill="1" applyBorder="1"/>
    <xf numFmtId="0" fontId="62" fillId="0" borderId="0" xfId="50" applyFont="1"/>
    <xf numFmtId="4" fontId="1" fillId="0" borderId="11" xfId="50" applyNumberFormat="1" applyFont="1" applyBorder="1"/>
    <xf numFmtId="2" fontId="1" fillId="0" borderId="11" xfId="50" applyNumberFormat="1" applyFont="1" applyBorder="1"/>
    <xf numFmtId="4" fontId="2" fillId="0" borderId="11" xfId="50" applyNumberFormat="1" applyFont="1" applyFill="1" applyBorder="1"/>
    <xf numFmtId="3" fontId="1" fillId="0" borderId="0" xfId="0" applyNumberFormat="1" applyFont="1" applyBorder="1"/>
    <xf numFmtId="3" fontId="1" fillId="0" borderId="0" xfId="0" applyNumberFormat="1" applyFont="1"/>
    <xf numFmtId="165" fontId="1" fillId="0" borderId="0" xfId="119" applyFont="1"/>
    <xf numFmtId="0" fontId="1" fillId="0" borderId="26" xfId="0" applyFont="1" applyBorder="1" applyAlignment="1"/>
    <xf numFmtId="0" fontId="1" fillId="0" borderId="0" xfId="0" applyFont="1" applyFill="1" applyBorder="1" applyAlignment="1">
      <alignment horizontal="left"/>
    </xf>
    <xf numFmtId="189" fontId="1" fillId="0" borderId="0" xfId="0" applyNumberFormat="1" applyFont="1" applyFill="1" applyBorder="1"/>
    <xf numFmtId="189" fontId="1" fillId="0" borderId="11" xfId="0" applyNumberFormat="1" applyFont="1" applyFill="1" applyBorder="1"/>
    <xf numFmtId="14" fontId="2" fillId="0" borderId="11" xfId="0" applyNumberFormat="1" applyFont="1" applyFill="1" applyBorder="1"/>
    <xf numFmtId="0" fontId="2" fillId="0" borderId="11" xfId="0" applyFont="1" applyFill="1" applyBorder="1"/>
    <xf numFmtId="3" fontId="1" fillId="0" borderId="0" xfId="0" applyNumberFormat="1" applyFont="1" applyFill="1" applyBorder="1"/>
    <xf numFmtId="0" fontId="43" fillId="0" borderId="0" xfId="0" applyFont="1" applyFill="1" applyBorder="1" applyAlignment="1">
      <alignment wrapText="1"/>
    </xf>
    <xf numFmtId="0" fontId="43" fillId="0" borderId="0" xfId="0" applyFont="1" applyFill="1" applyBorder="1"/>
    <xf numFmtId="0" fontId="63" fillId="0" borderId="0" xfId="0" applyFont="1" applyFill="1" applyBorder="1"/>
    <xf numFmtId="0" fontId="1" fillId="0" borderId="0" xfId="84" applyFont="1"/>
    <xf numFmtId="0" fontId="43" fillId="0" borderId="0" xfId="84" applyFont="1"/>
    <xf numFmtId="0" fontId="42" fillId="0" borderId="0" xfId="84" applyFont="1" applyFill="1" applyBorder="1" applyAlignment="1">
      <alignment horizontal="left"/>
    </xf>
    <xf numFmtId="0" fontId="51" fillId="0" borderId="0" xfId="84" applyFont="1"/>
    <xf numFmtId="2" fontId="1" fillId="0" borderId="11" xfId="84" applyNumberFormat="1" applyFont="1" applyBorder="1" applyAlignment="1">
      <alignment horizontal="right"/>
    </xf>
    <xf numFmtId="2" fontId="1" fillId="0" borderId="11" xfId="84" applyNumberFormat="1" applyFont="1" applyBorder="1" applyAlignment="1">
      <alignment horizontal="right" vertical="center"/>
    </xf>
    <xf numFmtId="2" fontId="1" fillId="0" borderId="11" xfId="77" applyNumberFormat="1" applyFont="1" applyFill="1" applyBorder="1" applyAlignment="1">
      <alignment horizontal="right" vertical="center"/>
    </xf>
    <xf numFmtId="2" fontId="1" fillId="0" borderId="11" xfId="77" applyNumberFormat="1" applyFont="1" applyBorder="1" applyAlignment="1">
      <alignment horizontal="right" vertical="center"/>
    </xf>
    <xf numFmtId="184" fontId="1" fillId="0" borderId="11" xfId="84" applyNumberFormat="1" applyFont="1" applyBorder="1" applyAlignment="1">
      <alignment horizontal="right" vertical="center"/>
    </xf>
    <xf numFmtId="49" fontId="2" fillId="0" borderId="11" xfId="84" applyNumberFormat="1" applyFont="1" applyBorder="1" applyAlignment="1">
      <alignment horizontal="center"/>
    </xf>
    <xf numFmtId="14" fontId="2" fillId="0" borderId="11" xfId="77" applyNumberFormat="1" applyFont="1" applyBorder="1" applyAlignment="1">
      <alignment horizontal="center"/>
    </xf>
    <xf numFmtId="49" fontId="2" fillId="0" borderId="11" xfId="77" applyNumberFormat="1" applyFont="1" applyBorder="1" applyAlignment="1">
      <alignment horizontal="center"/>
    </xf>
    <xf numFmtId="0" fontId="2" fillId="0" borderId="11" xfId="84" applyFont="1" applyBorder="1" applyAlignment="1">
      <alignment horizontal="center"/>
    </xf>
    <xf numFmtId="0" fontId="1" fillId="0" borderId="27" xfId="0" applyFont="1" applyBorder="1" applyAlignment="1">
      <alignment horizontal="justify" vertical="center" wrapText="1"/>
    </xf>
    <xf numFmtId="0" fontId="1" fillId="0" borderId="11" xfId="0" applyFont="1" applyBorder="1" applyAlignment="1">
      <alignment horizontal="justify" vertical="top" wrapText="1"/>
    </xf>
    <xf numFmtId="0" fontId="1" fillId="0" borderId="28" xfId="0" applyFont="1" applyBorder="1" applyAlignment="1">
      <alignment horizontal="justify" vertical="center" wrapText="1"/>
    </xf>
    <xf numFmtId="0" fontId="1" fillId="0" borderId="27" xfId="0" applyFont="1" applyBorder="1" applyAlignment="1">
      <alignment vertical="center" wrapText="1"/>
    </xf>
    <xf numFmtId="0" fontId="1" fillId="0" borderId="29" xfId="0" applyFont="1" applyBorder="1" applyAlignment="1">
      <alignment horizontal="justify" vertical="center" wrapText="1"/>
    </xf>
    <xf numFmtId="0" fontId="2" fillId="0" borderId="11" xfId="0" applyFont="1" applyBorder="1" applyAlignment="1">
      <alignment horizontal="center" vertical="top" wrapText="1"/>
    </xf>
    <xf numFmtId="0" fontId="1" fillId="0" borderId="0" xfId="0" applyFont="1" applyBorder="1" applyAlignment="1">
      <alignment horizontal="center" vertical="top" wrapText="1"/>
    </xf>
    <xf numFmtId="0" fontId="1" fillId="0" borderId="0" xfId="0" applyFont="1" applyBorder="1" applyAlignment="1">
      <alignment horizontal="right" wrapText="1"/>
    </xf>
    <xf numFmtId="0" fontId="1" fillId="0" borderId="11" xfId="0" applyFont="1" applyBorder="1" applyAlignment="1">
      <alignment horizontal="center" vertical="top" wrapText="1"/>
    </xf>
    <xf numFmtId="0" fontId="1" fillId="0" borderId="11" xfId="0" applyFont="1" applyBorder="1" applyAlignment="1">
      <alignment horizontal="right" wrapText="1"/>
    </xf>
    <xf numFmtId="0" fontId="1" fillId="0" borderId="11" xfId="0" applyFont="1" applyBorder="1" applyAlignment="1">
      <alignment horizontal="center" vertical="center" wrapText="1"/>
    </xf>
    <xf numFmtId="0" fontId="1" fillId="0" borderId="11" xfId="0" applyFont="1" applyBorder="1" applyAlignment="1">
      <alignment horizontal="right" vertical="center" wrapText="1"/>
    </xf>
    <xf numFmtId="0" fontId="1" fillId="0" borderId="11" xfId="0" applyFont="1" applyBorder="1" applyAlignment="1">
      <alignment horizontal="center" wrapText="1"/>
    </xf>
    <xf numFmtId="0" fontId="2" fillId="0" borderId="30" xfId="0" applyFont="1" applyBorder="1" applyAlignment="1">
      <alignment wrapText="1"/>
    </xf>
    <xf numFmtId="0" fontId="1" fillId="0" borderId="0" xfId="0" applyFont="1" applyBorder="1" applyAlignment="1">
      <alignment horizontal="center" wrapText="1"/>
    </xf>
    <xf numFmtId="0" fontId="1" fillId="0" borderId="11" xfId="0" applyFont="1" applyBorder="1" applyAlignment="1">
      <alignment horizontal="center"/>
    </xf>
    <xf numFmtId="0" fontId="1" fillId="0" borderId="11" xfId="0" applyFont="1" applyBorder="1" applyAlignment="1">
      <alignment horizontal="center" vertical="top"/>
    </xf>
    <xf numFmtId="0" fontId="1" fillId="0" borderId="11" xfId="0" applyFont="1" applyBorder="1" applyAlignment="1">
      <alignment vertical="top" wrapText="1"/>
    </xf>
    <xf numFmtId="0" fontId="43" fillId="0" borderId="0" xfId="0" applyFont="1" applyAlignment="1"/>
    <xf numFmtId="184" fontId="1" fillId="0" borderId="11" xfId="0" applyNumberFormat="1" applyFont="1" applyFill="1" applyBorder="1"/>
    <xf numFmtId="0" fontId="2" fillId="0" borderId="30" xfId="0" applyFont="1" applyBorder="1" applyAlignment="1">
      <alignment horizontal="left"/>
    </xf>
    <xf numFmtId="2" fontId="1" fillId="0" borderId="0" xfId="0" applyNumberFormat="1" applyFont="1" applyFill="1" applyBorder="1"/>
    <xf numFmtId="14" fontId="2" fillId="0" borderId="0" xfId="0" applyNumberFormat="1" applyFont="1" applyFill="1" applyBorder="1"/>
    <xf numFmtId="0" fontId="44" fillId="0" borderId="0" xfId="0" applyFont="1" applyFill="1"/>
    <xf numFmtId="0" fontId="2" fillId="0" borderId="0" xfId="0" applyFont="1" applyAlignment="1">
      <alignment horizontal="left" vertical="top"/>
    </xf>
    <xf numFmtId="2" fontId="1" fillId="0" borderId="11" xfId="0" applyNumberFormat="1" applyFont="1" applyFill="1" applyBorder="1"/>
    <xf numFmtId="3" fontId="1" fillId="0" borderId="11" xfId="0" applyNumberFormat="1" applyFont="1" applyFill="1" applyBorder="1"/>
    <xf numFmtId="0" fontId="2" fillId="0" borderId="8" xfId="0" applyFont="1" applyFill="1" applyBorder="1"/>
    <xf numFmtId="0" fontId="2" fillId="0" borderId="21" xfId="0" applyFont="1" applyFill="1" applyBorder="1"/>
    <xf numFmtId="0" fontId="2" fillId="0" borderId="11" xfId="0" applyFont="1" applyFill="1" applyBorder="1" applyAlignment="1">
      <alignment horizontal="left" wrapText="1"/>
    </xf>
    <xf numFmtId="0" fontId="12" fillId="0" borderId="0" xfId="0" applyFont="1" applyAlignment="1"/>
    <xf numFmtId="0" fontId="1" fillId="0" borderId="0" xfId="90" applyFont="1"/>
    <xf numFmtId="0" fontId="46" fillId="0" borderId="0" xfId="90" applyFont="1"/>
    <xf numFmtId="0" fontId="1" fillId="0" borderId="11" xfId="90" applyFont="1" applyBorder="1"/>
    <xf numFmtId="17" fontId="2" fillId="0" borderId="11" xfId="90" applyNumberFormat="1" applyFont="1" applyBorder="1"/>
    <xf numFmtId="0" fontId="1" fillId="0" borderId="11" xfId="90" applyFont="1" applyFill="1" applyBorder="1"/>
    <xf numFmtId="17" fontId="3" fillId="0" borderId="0" xfId="90" applyNumberFormat="1"/>
    <xf numFmtId="0" fontId="42" fillId="0" borderId="0" xfId="0" applyFont="1" applyAlignment="1">
      <alignment horizontal="left" vertical="top"/>
    </xf>
    <xf numFmtId="0" fontId="1" fillId="0" borderId="0" xfId="90" applyFont="1" applyAlignment="1"/>
    <xf numFmtId="17" fontId="2" fillId="0" borderId="11" xfId="90" applyNumberFormat="1" applyFont="1" applyFill="1" applyBorder="1"/>
    <xf numFmtId="0" fontId="2" fillId="0" borderId="11" xfId="90" applyFont="1" applyBorder="1"/>
    <xf numFmtId="0" fontId="1" fillId="0" borderId="0" xfId="90" applyFont="1" applyBorder="1"/>
    <xf numFmtId="0" fontId="2" fillId="0" borderId="0" xfId="90" applyFont="1"/>
    <xf numFmtId="10" fontId="1" fillId="0" borderId="11" xfId="113" applyNumberFormat="1" applyFont="1" applyBorder="1"/>
    <xf numFmtId="4" fontId="1" fillId="0" borderId="11" xfId="0" applyNumberFormat="1" applyFont="1" applyBorder="1"/>
    <xf numFmtId="14" fontId="2" fillId="0" borderId="11" xfId="0" applyNumberFormat="1" applyFont="1" applyFill="1" applyBorder="1" applyAlignment="1">
      <alignment horizontal="center"/>
    </xf>
    <xf numFmtId="0" fontId="42" fillId="0" borderId="0" xfId="0" applyFont="1" applyAlignment="1">
      <alignment horizontal="center" vertical="top" wrapText="1"/>
    </xf>
    <xf numFmtId="10" fontId="1" fillId="0" borderId="11" xfId="113" applyNumberFormat="1" applyFont="1" applyBorder="1" applyAlignment="1">
      <alignment wrapText="1"/>
    </xf>
    <xf numFmtId="4" fontId="1" fillId="0" borderId="11" xfId="0" applyNumberFormat="1" applyFont="1" applyBorder="1" applyAlignment="1">
      <alignment wrapText="1"/>
    </xf>
    <xf numFmtId="0" fontId="64" fillId="0" borderId="0" xfId="0" applyFont="1"/>
    <xf numFmtId="14" fontId="2" fillId="0" borderId="11" xfId="0" applyNumberFormat="1" applyFont="1" applyBorder="1" applyAlignment="1">
      <alignment wrapText="1"/>
    </xf>
    <xf numFmtId="0" fontId="42" fillId="0" borderId="0" xfId="0" applyFont="1" applyAlignment="1">
      <alignment vertical="top" wrapText="1"/>
    </xf>
    <xf numFmtId="14" fontId="64" fillId="0" borderId="0" xfId="0" applyNumberFormat="1" applyFont="1"/>
    <xf numFmtId="4" fontId="1" fillId="0" borderId="11" xfId="0" applyNumberFormat="1" applyFont="1" applyFill="1" applyBorder="1" applyAlignment="1">
      <alignment horizontal="right" vertical="top" wrapText="1"/>
    </xf>
    <xf numFmtId="14" fontId="2" fillId="0" borderId="11" xfId="0" applyNumberFormat="1" applyFont="1" applyBorder="1" applyAlignment="1">
      <alignment horizontal="justify" vertical="top" wrapText="1"/>
    </xf>
    <xf numFmtId="0" fontId="0" fillId="0" borderId="11" xfId="0" applyBorder="1"/>
    <xf numFmtId="0" fontId="2" fillId="0" borderId="0" xfId="0" applyFont="1" applyBorder="1" applyAlignment="1"/>
    <xf numFmtId="0" fontId="2" fillId="0" borderId="30" xfId="0" applyFont="1" applyBorder="1" applyAlignment="1"/>
    <xf numFmtId="0" fontId="1" fillId="0" borderId="0" xfId="0" applyFont="1" applyBorder="1" applyAlignment="1">
      <alignment wrapText="1"/>
    </xf>
    <xf numFmtId="10" fontId="1" fillId="0" borderId="0" xfId="113" applyNumberFormat="1" applyFont="1" applyBorder="1"/>
    <xf numFmtId="0" fontId="1" fillId="0" borderId="0" xfId="89" applyFont="1"/>
    <xf numFmtId="0" fontId="1" fillId="0" borderId="0" xfId="89" applyFont="1" applyFill="1"/>
    <xf numFmtId="0" fontId="42" fillId="0" borderId="0" xfId="89" applyFont="1"/>
    <xf numFmtId="0" fontId="65" fillId="0" borderId="0" xfId="98" applyFont="1" applyAlignment="1">
      <alignment horizontal="justify" wrapText="1"/>
    </xf>
    <xf numFmtId="0" fontId="65" fillId="0" borderId="0" xfId="98" applyFont="1" applyAlignment="1">
      <alignment horizontal="justify"/>
    </xf>
    <xf numFmtId="10" fontId="1" fillId="0" borderId="0" xfId="89" applyNumberFormat="1" applyFont="1"/>
    <xf numFmtId="10" fontId="0" fillId="0" borderId="0" xfId="0" applyNumberFormat="1"/>
    <xf numFmtId="0" fontId="43" fillId="0" borderId="0" xfId="89" applyFont="1"/>
    <xf numFmtId="3" fontId="1" fillId="0" borderId="11" xfId="89" applyNumberFormat="1" applyFont="1" applyFill="1" applyBorder="1" applyAlignment="1">
      <alignment horizontal="right"/>
    </xf>
    <xf numFmtId="0" fontId="1" fillId="0" borderId="11" xfId="89" applyFont="1" applyFill="1" applyBorder="1" applyAlignment="1">
      <alignment wrapText="1"/>
    </xf>
    <xf numFmtId="10" fontId="1" fillId="0" borderId="11" xfId="89" applyNumberFormat="1" applyFont="1" applyFill="1" applyBorder="1" applyAlignment="1">
      <alignment horizontal="right"/>
    </xf>
    <xf numFmtId="10" fontId="1" fillId="0" borderId="11" xfId="89" applyNumberFormat="1" applyFont="1" applyBorder="1" applyAlignment="1">
      <alignment horizontal="right"/>
    </xf>
    <xf numFmtId="0" fontId="1" fillId="0" borderId="11" xfId="89" applyFont="1" applyBorder="1" applyAlignment="1">
      <alignment wrapText="1"/>
    </xf>
    <xf numFmtId="0" fontId="1" fillId="0" borderId="11" xfId="89" applyFont="1" applyBorder="1"/>
    <xf numFmtId="0" fontId="2" fillId="0" borderId="0" xfId="89" applyFont="1"/>
    <xf numFmtId="0" fontId="1" fillId="0" borderId="0" xfId="89" applyFont="1" applyFill="1" applyBorder="1"/>
    <xf numFmtId="2" fontId="1" fillId="0" borderId="0" xfId="89" applyNumberFormat="1" applyFont="1" applyFill="1" applyBorder="1"/>
    <xf numFmtId="10" fontId="1" fillId="0" borderId="0" xfId="89" applyNumberFormat="1" applyFont="1" applyFill="1" applyBorder="1"/>
    <xf numFmtId="0" fontId="7" fillId="0" borderId="0" xfId="89" applyFont="1" applyFill="1" applyBorder="1" applyAlignment="1">
      <alignment vertical="top" wrapText="1"/>
    </xf>
    <xf numFmtId="3" fontId="2" fillId="0" borderId="0" xfId="89" applyNumberFormat="1" applyFont="1" applyFill="1" applyBorder="1" applyAlignment="1">
      <alignment vertical="top" wrapText="1"/>
    </xf>
    <xf numFmtId="0" fontId="43" fillId="0" borderId="0" xfId="89" applyFont="1" applyFill="1" applyBorder="1"/>
    <xf numFmtId="0" fontId="1" fillId="0" borderId="0" xfId="89" applyFont="1" applyFill="1" applyBorder="1" applyAlignment="1"/>
    <xf numFmtId="0" fontId="7" fillId="0" borderId="0" xfId="89" applyFont="1" applyFill="1" applyBorder="1" applyAlignment="1">
      <alignment horizontal="center" vertical="center"/>
    </xf>
    <xf numFmtId="3" fontId="1" fillId="0" borderId="11" xfId="89" applyNumberFormat="1" applyFont="1" applyFill="1" applyBorder="1" applyAlignment="1">
      <alignment vertical="top" wrapText="1"/>
    </xf>
    <xf numFmtId="0" fontId="1" fillId="0" borderId="11" xfId="89" applyFont="1" applyFill="1" applyBorder="1" applyAlignment="1">
      <alignment vertical="top" wrapText="1"/>
    </xf>
    <xf numFmtId="0" fontId="66" fillId="0" borderId="0" xfId="89" applyFont="1" applyFill="1" applyBorder="1"/>
    <xf numFmtId="0" fontId="2" fillId="0" borderId="0" xfId="89" applyFont="1" applyFill="1" applyBorder="1"/>
    <xf numFmtId="0" fontId="2" fillId="0" borderId="11" xfId="89" applyFont="1" applyFill="1" applyBorder="1"/>
    <xf numFmtId="0" fontId="1" fillId="0" borderId="11" xfId="89" applyFont="1" applyFill="1" applyBorder="1" applyAlignment="1"/>
    <xf numFmtId="0" fontId="0" fillId="0" borderId="0" xfId="0" applyBorder="1"/>
    <xf numFmtId="180" fontId="0" fillId="0" borderId="0" xfId="113" applyNumberFormat="1" applyFont="1" applyBorder="1"/>
    <xf numFmtId="49" fontId="1" fillId="0" borderId="0" xfId="0" applyNumberFormat="1" applyFont="1" applyBorder="1" applyAlignment="1">
      <alignment horizontal="center"/>
    </xf>
    <xf numFmtId="1" fontId="1" fillId="0" borderId="0" xfId="0" applyNumberFormat="1" applyFont="1" applyBorder="1" applyProtection="1">
      <protection locked="0"/>
    </xf>
    <xf numFmtId="184" fontId="1" fillId="0" borderId="0" xfId="0" applyNumberFormat="1" applyFont="1" applyBorder="1"/>
    <xf numFmtId="0" fontId="13" fillId="0" borderId="0" xfId="0" applyFont="1" applyBorder="1" applyAlignment="1">
      <alignment horizontal="left" vertical="center" wrapText="1"/>
    </xf>
    <xf numFmtId="184" fontId="1" fillId="0" borderId="11" xfId="0" applyNumberFormat="1" applyFont="1" applyBorder="1"/>
    <xf numFmtId="17" fontId="2" fillId="0" borderId="0" xfId="119" applyNumberFormat="1" applyFont="1" applyFill="1" applyBorder="1" applyAlignment="1" applyProtection="1">
      <alignment horizontal="center"/>
      <protection locked="0"/>
    </xf>
    <xf numFmtId="17" fontId="2" fillId="0" borderId="11" xfId="119" applyNumberFormat="1" applyFont="1" applyFill="1" applyBorder="1" applyAlignment="1" applyProtection="1">
      <alignment horizontal="center"/>
      <protection locked="0"/>
    </xf>
    <xf numFmtId="0" fontId="45" fillId="0" borderId="0" xfId="79" applyFont="1" applyFill="1" applyBorder="1"/>
    <xf numFmtId="0" fontId="43" fillId="0" borderId="0" xfId="0" applyFont="1" applyFill="1"/>
    <xf numFmtId="0" fontId="42" fillId="0" borderId="0" xfId="79" applyFont="1" applyFill="1" applyBorder="1"/>
    <xf numFmtId="2" fontId="45" fillId="0" borderId="11" xfId="79" applyNumberFormat="1" applyFont="1" applyFill="1" applyBorder="1" applyAlignment="1"/>
    <xf numFmtId="0" fontId="45" fillId="0" borderId="11" xfId="79" applyFont="1" applyFill="1" applyBorder="1"/>
    <xf numFmtId="1" fontId="45" fillId="0" borderId="11" xfId="79" applyNumberFormat="1" applyFont="1" applyFill="1" applyBorder="1" applyAlignment="1"/>
    <xf numFmtId="14" fontId="13" fillId="0" borderId="11" xfId="79" applyNumberFormat="1" applyFont="1" applyFill="1" applyBorder="1"/>
    <xf numFmtId="0" fontId="45" fillId="0" borderId="0" xfId="79" applyFont="1" applyFill="1" applyBorder="1" applyAlignment="1">
      <alignment horizontal="right"/>
    </xf>
    <xf numFmtId="0" fontId="67" fillId="0" borderId="0" xfId="79" applyFont="1" applyFill="1" applyBorder="1"/>
    <xf numFmtId="0" fontId="0" fillId="0" borderId="0" xfId="0" applyFill="1" applyBorder="1" applyAlignment="1">
      <alignment horizontal="left" wrapText="1"/>
    </xf>
    <xf numFmtId="49" fontId="2" fillId="0" borderId="11" xfId="0" applyNumberFormat="1" applyFont="1" applyFill="1" applyBorder="1"/>
    <xf numFmtId="0" fontId="1" fillId="0" borderId="0" xfId="96" applyFont="1"/>
    <xf numFmtId="0" fontId="1" fillId="0" borderId="0" xfId="96" applyFont="1" applyAlignment="1">
      <alignment horizontal="left"/>
    </xf>
    <xf numFmtId="2" fontId="1" fillId="0" borderId="11" xfId="96" applyNumberFormat="1" applyFont="1" applyBorder="1"/>
    <xf numFmtId="0" fontId="1" fillId="0" borderId="11" xfId="96" applyFont="1" applyBorder="1"/>
    <xf numFmtId="14" fontId="2" fillId="0" borderId="11" xfId="96" applyNumberFormat="1" applyFont="1" applyBorder="1"/>
    <xf numFmtId="14" fontId="2" fillId="0" borderId="11" xfId="96" applyNumberFormat="1" applyFont="1" applyBorder="1" applyAlignment="1"/>
    <xf numFmtId="0" fontId="2" fillId="0" borderId="0" xfId="78" applyFont="1" applyFill="1" applyAlignment="1">
      <alignment horizontal="left"/>
    </xf>
    <xf numFmtId="2" fontId="6" fillId="0" borderId="11" xfId="78" applyNumberFormat="1" applyFont="1" applyFill="1" applyBorder="1" applyAlignment="1">
      <alignment horizontal="right"/>
    </xf>
    <xf numFmtId="0" fontId="6" fillId="0" borderId="11" xfId="78" applyFont="1" applyFill="1" applyBorder="1" applyAlignment="1">
      <alignment horizontal="left"/>
    </xf>
    <xf numFmtId="0" fontId="0" fillId="0" borderId="11" xfId="0" applyFill="1" applyBorder="1"/>
    <xf numFmtId="14" fontId="49" fillId="0" borderId="11" xfId="78" applyNumberFormat="1" applyFont="1" applyFill="1" applyBorder="1" applyAlignment="1">
      <alignment horizontal="left"/>
    </xf>
    <xf numFmtId="0" fontId="6" fillId="0" borderId="0" xfId="78" applyFont="1" applyFill="1"/>
    <xf numFmtId="0" fontId="6" fillId="0" borderId="0" xfId="78" applyFont="1" applyFill="1" applyAlignment="1">
      <alignment horizontal="left"/>
    </xf>
    <xf numFmtId="0" fontId="1" fillId="0" borderId="0" xfId="78" applyFont="1" applyFill="1" applyAlignment="1">
      <alignment horizontal="left"/>
    </xf>
    <xf numFmtId="3" fontId="0" fillId="0" borderId="11" xfId="0" applyNumberFormat="1" applyBorder="1"/>
    <xf numFmtId="0" fontId="1" fillId="0" borderId="0" xfId="0" applyFont="1" applyBorder="1" applyAlignment="1">
      <alignment horizontal="left"/>
    </xf>
    <xf numFmtId="172" fontId="1" fillId="0" borderId="11" xfId="0" applyNumberFormat="1" applyFont="1" applyFill="1" applyBorder="1"/>
    <xf numFmtId="1" fontId="1" fillId="0" borderId="11" xfId="0" applyNumberFormat="1" applyFont="1" applyFill="1" applyBorder="1"/>
    <xf numFmtId="0" fontId="2" fillId="0" borderId="11" xfId="0" applyFont="1" applyFill="1" applyBorder="1" applyAlignment="1">
      <alignment horizontal="left" vertical="center" wrapText="1"/>
    </xf>
    <xf numFmtId="0" fontId="2" fillId="0" borderId="11" xfId="0" applyFont="1" applyFill="1" applyBorder="1" applyAlignment="1">
      <alignment horizontal="left"/>
    </xf>
    <xf numFmtId="3" fontId="2" fillId="0" borderId="11" xfId="0" applyNumberFormat="1" applyFont="1" applyFill="1" applyBorder="1" applyAlignment="1">
      <alignment horizontal="center"/>
    </xf>
    <xf numFmtId="0" fontId="1" fillId="0" borderId="11" xfId="0" applyFont="1" applyFill="1" applyBorder="1" applyAlignment="1">
      <alignment horizontal="left"/>
    </xf>
    <xf numFmtId="2" fontId="1" fillId="0" borderId="0" xfId="0" applyNumberFormat="1" applyFont="1" applyFill="1"/>
    <xf numFmtId="2" fontId="1" fillId="0" borderId="11" xfId="0" applyNumberFormat="1" applyFont="1" applyFill="1" applyBorder="1" applyAlignment="1">
      <alignment horizontal="right"/>
    </xf>
    <xf numFmtId="17" fontId="1" fillId="0" borderId="11" xfId="0" applyNumberFormat="1" applyFont="1" applyFill="1" applyBorder="1"/>
    <xf numFmtId="0" fontId="2" fillId="0" borderId="11" xfId="0" applyFont="1" applyFill="1" applyBorder="1" applyAlignment="1">
      <alignment wrapText="1"/>
    </xf>
    <xf numFmtId="0" fontId="2" fillId="0" borderId="11" xfId="0" applyFont="1" applyFill="1" applyBorder="1" applyAlignment="1"/>
    <xf numFmtId="0" fontId="1" fillId="0" borderId="0" xfId="101" applyFont="1" applyFill="1"/>
    <xf numFmtId="0" fontId="1" fillId="0" borderId="0" xfId="101" applyFont="1" applyFill="1" applyBorder="1"/>
    <xf numFmtId="0" fontId="2" fillId="0" borderId="0" xfId="101" applyFont="1" applyFill="1"/>
    <xf numFmtId="0" fontId="43" fillId="0" borderId="0" xfId="101" applyFont="1" applyFill="1"/>
    <xf numFmtId="0" fontId="44" fillId="0" borderId="0" xfId="101" applyFont="1" applyFill="1"/>
    <xf numFmtId="4" fontId="1" fillId="0" borderId="0" xfId="101" applyNumberFormat="1" applyFont="1" applyFill="1"/>
    <xf numFmtId="4" fontId="1" fillId="0" borderId="11" xfId="101" applyNumberFormat="1" applyFont="1" applyFill="1" applyBorder="1"/>
    <xf numFmtId="17" fontId="2" fillId="0" borderId="11" xfId="101" applyNumberFormat="1" applyFont="1" applyFill="1" applyBorder="1"/>
    <xf numFmtId="0" fontId="2" fillId="0" borderId="11" xfId="101" applyFont="1" applyFill="1" applyBorder="1" applyAlignment="1">
      <alignment horizontal="left" wrapText="1"/>
    </xf>
    <xf numFmtId="0" fontId="2" fillId="0" borderId="11" xfId="101" applyFont="1" applyFill="1" applyBorder="1"/>
    <xf numFmtId="0" fontId="1" fillId="0" borderId="0" xfId="101" applyFont="1" applyFill="1" applyBorder="1" applyAlignment="1">
      <alignment horizontal="center"/>
    </xf>
    <xf numFmtId="0" fontId="1" fillId="0" borderId="0" xfId="101" applyFont="1" applyFill="1" applyAlignment="1">
      <alignment horizontal="right"/>
    </xf>
    <xf numFmtId="2" fontId="1" fillId="0" borderId="0" xfId="0" applyNumberFormat="1" applyFont="1"/>
    <xf numFmtId="0" fontId="42" fillId="0" borderId="0" xfId="0" applyFont="1" applyAlignment="1">
      <alignment horizontal="justify" vertical="top" wrapText="1"/>
    </xf>
    <xf numFmtId="0" fontId="42" fillId="0" borderId="0" xfId="0" applyFont="1" applyAlignment="1">
      <alignment horizontal="left" vertical="top" wrapText="1"/>
    </xf>
    <xf numFmtId="0" fontId="68" fillId="0" borderId="0" xfId="114" applyNumberFormat="1" applyFont="1" applyAlignment="1"/>
    <xf numFmtId="1" fontId="47" fillId="0" borderId="0" xfId="114" applyNumberFormat="1" applyFont="1" applyAlignment="1"/>
    <xf numFmtId="172" fontId="68" fillId="0" borderId="11" xfId="114" applyNumberFormat="1" applyFont="1" applyFill="1" applyBorder="1" applyAlignment="1"/>
    <xf numFmtId="49" fontId="69" fillId="0" borderId="11" xfId="114" applyNumberFormat="1" applyFont="1" applyBorder="1" applyAlignment="1">
      <alignment horizontal="center" vertical="center"/>
    </xf>
    <xf numFmtId="0" fontId="68" fillId="0" borderId="11" xfId="114" applyNumberFormat="1" applyFont="1" applyBorder="1" applyAlignment="1">
      <alignment wrapText="1"/>
    </xf>
    <xf numFmtId="0" fontId="68" fillId="0" borderId="11" xfId="114" applyNumberFormat="1" applyFont="1" applyBorder="1" applyAlignment="1"/>
    <xf numFmtId="0" fontId="47" fillId="0" borderId="0" xfId="114" applyNumberFormat="1" applyFont="1" applyFill="1" applyAlignment="1"/>
    <xf numFmtId="0" fontId="70" fillId="0" borderId="0" xfId="114" applyNumberFormat="1" applyFont="1" applyAlignment="1"/>
    <xf numFmtId="0" fontId="68" fillId="0" borderId="0" xfId="114" applyNumberFormat="1" applyFont="1" applyFill="1" applyAlignment="1">
      <alignment horizontal="center"/>
    </xf>
    <xf numFmtId="0" fontId="68" fillId="0" borderId="0" xfId="114" applyNumberFormat="1" applyFont="1" applyAlignment="1">
      <alignment horizontal="center"/>
    </xf>
    <xf numFmtId="2" fontId="68" fillId="0" borderId="0" xfId="114" applyNumberFormat="1" applyFont="1" applyBorder="1" applyAlignment="1">
      <alignment horizontal="center"/>
    </xf>
    <xf numFmtId="4" fontId="68" fillId="0" borderId="0" xfId="107" applyNumberFormat="1" applyFont="1" applyFill="1" applyBorder="1" applyAlignment="1">
      <alignment horizontal="center"/>
    </xf>
    <xf numFmtId="0" fontId="69" fillId="0" borderId="0" xfId="114" applyNumberFormat="1" applyFont="1" applyBorder="1" applyAlignment="1">
      <alignment horizontal="center" vertical="center"/>
    </xf>
    <xf numFmtId="2" fontId="68" fillId="0" borderId="11" xfId="114" applyNumberFormat="1" applyFont="1" applyBorder="1" applyAlignment="1">
      <alignment horizontal="center"/>
    </xf>
    <xf numFmtId="181" fontId="68" fillId="0" borderId="11" xfId="107" applyNumberFormat="1" applyFont="1" applyFill="1" applyBorder="1" applyAlignment="1">
      <alignment horizontal="center"/>
    </xf>
    <xf numFmtId="4" fontId="68" fillId="0" borderId="11" xfId="107" applyNumberFormat="1" applyFont="1" applyFill="1" applyBorder="1" applyAlignment="1">
      <alignment horizontal="center"/>
    </xf>
    <xf numFmtId="14" fontId="69" fillId="0" borderId="11" xfId="114" applyNumberFormat="1" applyFont="1" applyBorder="1" applyAlignment="1">
      <alignment horizontal="center" vertical="center"/>
    </xf>
    <xf numFmtId="0" fontId="68" fillId="0" borderId="0" xfId="114" applyNumberFormat="1" applyFont="1" applyFill="1" applyAlignment="1">
      <alignment horizontal="center" vertical="center" wrapText="1"/>
    </xf>
    <xf numFmtId="0" fontId="69" fillId="0" borderId="21" xfId="114" applyNumberFormat="1" applyFont="1" applyBorder="1" applyAlignment="1">
      <alignment horizontal="center" vertical="center" wrapText="1"/>
    </xf>
    <xf numFmtId="0" fontId="47" fillId="0" borderId="0" xfId="114" applyNumberFormat="1" applyFont="1" applyFill="1" applyBorder="1" applyAlignment="1"/>
    <xf numFmtId="0" fontId="1" fillId="0" borderId="0" xfId="114" applyNumberFormat="1" applyFont="1" applyBorder="1" applyAlignment="1">
      <alignment horizontal="left"/>
    </xf>
    <xf numFmtId="172" fontId="1" fillId="0" borderId="11" xfId="113" applyNumberFormat="1" applyFont="1" applyBorder="1"/>
    <xf numFmtId="2" fontId="1" fillId="0" borderId="11" xfId="113" applyNumberFormat="1" applyFont="1" applyBorder="1"/>
    <xf numFmtId="1" fontId="1" fillId="0" borderId="11" xfId="113" applyNumberFormat="1" applyFont="1" applyBorder="1"/>
    <xf numFmtId="189" fontId="1" fillId="0" borderId="11" xfId="114" applyNumberFormat="1" applyFont="1" applyFill="1" applyBorder="1" applyAlignment="1">
      <alignment horizontal="center" vertical="center" wrapText="1"/>
    </xf>
    <xf numFmtId="1" fontId="1" fillId="0" borderId="11" xfId="113" applyNumberFormat="1" applyFont="1" applyFill="1" applyBorder="1"/>
    <xf numFmtId="14" fontId="2" fillId="0" borderId="11" xfId="114" applyNumberFormat="1" applyFont="1" applyFill="1" applyBorder="1" applyAlignment="1">
      <alignment horizontal="center"/>
    </xf>
    <xf numFmtId="172" fontId="71" fillId="0" borderId="0" xfId="113" applyNumberFormat="1" applyFont="1"/>
    <xf numFmtId="172" fontId="71" fillId="0" borderId="0" xfId="113" applyNumberFormat="1" applyFont="1" applyBorder="1"/>
    <xf numFmtId="49" fontId="1" fillId="0" borderId="0" xfId="114" applyNumberFormat="1" applyFont="1" applyBorder="1" applyAlignment="1"/>
    <xf numFmtId="172" fontId="71" fillId="0" borderId="11" xfId="113" applyNumberFormat="1" applyFont="1" applyBorder="1"/>
    <xf numFmtId="2" fontId="71" fillId="0" borderId="11" xfId="113" applyNumberFormat="1" applyFont="1" applyBorder="1"/>
    <xf numFmtId="49" fontId="2" fillId="0" borderId="11" xfId="114" applyNumberFormat="1" applyFont="1" applyBorder="1" applyAlignment="1"/>
    <xf numFmtId="49" fontId="2" fillId="0" borderId="11" xfId="114" applyNumberFormat="1" applyFont="1" applyBorder="1" applyAlignment="1">
      <alignment horizontal="center"/>
    </xf>
    <xf numFmtId="14" fontId="2" fillId="0" borderId="11" xfId="114" applyNumberFormat="1" applyFont="1" applyBorder="1" applyAlignment="1">
      <alignment horizontal="center"/>
    </xf>
    <xf numFmtId="0" fontId="13" fillId="0" borderId="11" xfId="114" applyNumberFormat="1" applyFont="1" applyBorder="1" applyAlignment="1"/>
    <xf numFmtId="0" fontId="1" fillId="0" borderId="0" xfId="65" applyFont="1" applyFill="1"/>
    <xf numFmtId="165" fontId="1" fillId="0" borderId="0" xfId="65" applyNumberFormat="1" applyFont="1" applyFill="1"/>
    <xf numFmtId="1" fontId="1" fillId="0" borderId="11" xfId="119" applyNumberFormat="1" applyFont="1" applyFill="1" applyBorder="1" applyAlignment="1">
      <alignment horizontal="right"/>
    </xf>
    <xf numFmtId="1" fontId="1" fillId="0" borderId="11" xfId="114" applyNumberFormat="1" applyFont="1" applyFill="1" applyBorder="1" applyAlignment="1" applyProtection="1">
      <alignment horizontal="right" wrapText="1"/>
      <protection locked="0"/>
    </xf>
    <xf numFmtId="0" fontId="2" fillId="0" borderId="11" xfId="65" applyFont="1" applyFill="1" applyBorder="1" applyAlignment="1">
      <alignment wrapText="1"/>
    </xf>
    <xf numFmtId="1" fontId="1" fillId="0" borderId="11" xfId="65" applyNumberFormat="1" applyFont="1" applyFill="1" applyBorder="1" applyAlignment="1">
      <alignment horizontal="right"/>
    </xf>
    <xf numFmtId="0" fontId="2" fillId="0" borderId="11" xfId="65" applyFont="1" applyFill="1" applyBorder="1" applyAlignment="1">
      <alignment horizontal="center" wrapText="1"/>
    </xf>
    <xf numFmtId="0" fontId="2" fillId="0" borderId="11" xfId="65" applyFont="1" applyFill="1" applyBorder="1"/>
    <xf numFmtId="0" fontId="1" fillId="0" borderId="11" xfId="65" applyFont="1" applyFill="1" applyBorder="1"/>
    <xf numFmtId="172" fontId="1" fillId="0" borderId="11" xfId="84" applyNumberFormat="1" applyFont="1" applyBorder="1"/>
    <xf numFmtId="0" fontId="1" fillId="0" borderId="11" xfId="84" applyFont="1" applyBorder="1"/>
    <xf numFmtId="181" fontId="1" fillId="0" borderId="11" xfId="84" applyNumberFormat="1" applyFont="1" applyFill="1" applyBorder="1"/>
    <xf numFmtId="0" fontId="1" fillId="0" borderId="11" xfId="84" applyFont="1" applyFill="1" applyBorder="1" applyAlignment="1">
      <alignment horizontal="left" vertical="center" wrapText="1"/>
    </xf>
    <xf numFmtId="0" fontId="2" fillId="0" borderId="11" xfId="84" applyFont="1" applyBorder="1" applyAlignment="1">
      <alignment wrapText="1"/>
    </xf>
    <xf numFmtId="14" fontId="2" fillId="0" borderId="11" xfId="84" applyNumberFormat="1" applyFont="1" applyBorder="1" applyAlignment="1">
      <alignment horizontal="center"/>
    </xf>
    <xf numFmtId="0" fontId="1" fillId="0" borderId="0" xfId="84" applyFont="1" applyAlignment="1">
      <alignment horizontal="right"/>
    </xf>
    <xf numFmtId="0" fontId="4" fillId="0" borderId="0" xfId="65"/>
    <xf numFmtId="0" fontId="72" fillId="0" borderId="0" xfId="65" applyFont="1"/>
    <xf numFmtId="165" fontId="4" fillId="0" borderId="0" xfId="65" applyNumberFormat="1"/>
    <xf numFmtId="1" fontId="1" fillId="0" borderId="11" xfId="119" applyNumberFormat="1" applyFont="1" applyBorder="1"/>
    <xf numFmtId="0" fontId="1" fillId="0" borderId="11" xfId="65" applyFont="1" applyFill="1" applyBorder="1" applyAlignment="1">
      <alignment wrapText="1"/>
    </xf>
    <xf numFmtId="0" fontId="45" fillId="0" borderId="0" xfId="65" applyFont="1"/>
    <xf numFmtId="3" fontId="1" fillId="0" borderId="11" xfId="65" applyNumberFormat="1" applyFont="1" applyBorder="1" applyAlignment="1">
      <alignment wrapText="1"/>
    </xf>
    <xf numFmtId="172" fontId="1" fillId="0" borderId="11" xfId="65" applyNumberFormat="1" applyFont="1" applyBorder="1"/>
    <xf numFmtId="1" fontId="1" fillId="0" borderId="11" xfId="65" applyNumberFormat="1" applyFont="1" applyBorder="1"/>
    <xf numFmtId="14" fontId="2" fillId="0" borderId="11" xfId="65" applyNumberFormat="1" applyFont="1" applyFill="1" applyBorder="1" applyAlignment="1">
      <alignment horizontal="center"/>
    </xf>
    <xf numFmtId="0" fontId="1" fillId="0" borderId="11" xfId="65" applyFont="1" applyBorder="1"/>
    <xf numFmtId="0" fontId="1" fillId="0" borderId="0" xfId="65" applyFont="1"/>
    <xf numFmtId="0" fontId="71" fillId="0" borderId="0" xfId="114" applyNumberFormat="1" applyFont="1" applyAlignment="1"/>
    <xf numFmtId="0" fontId="71" fillId="0" borderId="0" xfId="114" applyNumberFormat="1" applyFont="1" applyBorder="1" applyAlignment="1"/>
    <xf numFmtId="179" fontId="71" fillId="0" borderId="0" xfId="119" applyNumberFormat="1" applyFont="1" applyBorder="1"/>
    <xf numFmtId="0" fontId="71" fillId="0" borderId="0" xfId="114" applyNumberFormat="1" applyFont="1" applyBorder="1" applyAlignment="1">
      <alignment horizontal="left" wrapText="1"/>
    </xf>
    <xf numFmtId="14" fontId="2" fillId="0" borderId="0" xfId="0" applyNumberFormat="1" applyFont="1"/>
    <xf numFmtId="0" fontId="73" fillId="0" borderId="0" xfId="114" applyNumberFormat="1" applyFont="1" applyBorder="1" applyAlignment="1"/>
    <xf numFmtId="189" fontId="71" fillId="0" borderId="0" xfId="114" applyNumberFormat="1" applyFont="1" applyBorder="1" applyAlignment="1"/>
    <xf numFmtId="1" fontId="45" fillId="0" borderId="11" xfId="119" applyNumberFormat="1" applyFont="1" applyBorder="1"/>
    <xf numFmtId="179" fontId="45" fillId="0" borderId="11" xfId="119" applyNumberFormat="1" applyFont="1" applyBorder="1"/>
    <xf numFmtId="179" fontId="0" fillId="0" borderId="0" xfId="0" applyNumberFormat="1"/>
    <xf numFmtId="0" fontId="45" fillId="0" borderId="11" xfId="114" applyNumberFormat="1" applyFont="1" applyBorder="1" applyAlignment="1">
      <alignment horizontal="left" wrapText="1"/>
    </xf>
    <xf numFmtId="1" fontId="45" fillId="0" borderId="11" xfId="119" applyNumberFormat="1" applyFont="1" applyFill="1" applyBorder="1"/>
    <xf numFmtId="0" fontId="13" fillId="0" borderId="11" xfId="114" applyNumberFormat="1" applyFont="1" applyFill="1" applyBorder="1" applyAlignment="1">
      <alignment horizontal="center"/>
    </xf>
    <xf numFmtId="0" fontId="45" fillId="0" borderId="11" xfId="114" applyNumberFormat="1" applyFont="1" applyBorder="1" applyAlignment="1"/>
    <xf numFmtId="0" fontId="12" fillId="0" borderId="11" xfId="0" applyFont="1" applyBorder="1"/>
    <xf numFmtId="0" fontId="45" fillId="0" borderId="0" xfId="114" applyNumberFormat="1" applyFont="1" applyAlignment="1"/>
    <xf numFmtId="0" fontId="45" fillId="0" borderId="0" xfId="114" applyNumberFormat="1" applyFont="1" applyBorder="1" applyAlignment="1">
      <alignment horizontal="center" wrapText="1"/>
    </xf>
    <xf numFmtId="0" fontId="71" fillId="0" borderId="0" xfId="114" applyNumberFormat="1" applyFont="1" applyBorder="1" applyAlignment="1">
      <alignment wrapText="1"/>
    </xf>
    <xf numFmtId="0" fontId="45" fillId="0" borderId="0" xfId="0" applyFont="1"/>
    <xf numFmtId="0" fontId="42" fillId="0" borderId="0" xfId="85" applyFont="1" applyFill="1" applyBorder="1"/>
    <xf numFmtId="0" fontId="67" fillId="0" borderId="0" xfId="0" applyFont="1"/>
    <xf numFmtId="0" fontId="13" fillId="0" borderId="0" xfId="0" applyFont="1"/>
    <xf numFmtId="0" fontId="45" fillId="0" borderId="0" xfId="0" applyFont="1" applyAlignment="1">
      <alignment horizontal="center"/>
    </xf>
    <xf numFmtId="0" fontId="43" fillId="0" borderId="0" xfId="85" applyFont="1" applyFill="1" applyBorder="1"/>
    <xf numFmtId="2" fontId="67" fillId="0" borderId="11" xfId="0" applyNumberFormat="1" applyFont="1" applyBorder="1"/>
    <xf numFmtId="0" fontId="43" fillId="0" borderId="11" xfId="85" applyFont="1" applyFill="1" applyBorder="1"/>
    <xf numFmtId="192" fontId="1" fillId="0" borderId="11" xfId="119" applyNumberFormat="1" applyFont="1" applyBorder="1" applyAlignment="1">
      <alignment horizontal="center" vertical="center"/>
    </xf>
    <xf numFmtId="181" fontId="45" fillId="0" borderId="11" xfId="0" applyNumberFormat="1" applyFont="1" applyBorder="1" applyAlignment="1"/>
    <xf numFmtId="181" fontId="1" fillId="0" borderId="11" xfId="119" applyNumberFormat="1" applyFont="1" applyBorder="1" applyAlignment="1"/>
    <xf numFmtId="181" fontId="1" fillId="0" borderId="11" xfId="119" applyNumberFormat="1" applyFont="1" applyFill="1" applyBorder="1" applyAlignment="1"/>
    <xf numFmtId="0" fontId="1" fillId="0" borderId="11" xfId="85" applyFont="1" applyBorder="1"/>
    <xf numFmtId="0" fontId="1" fillId="0" borderId="11" xfId="85" applyFont="1" applyFill="1" applyBorder="1"/>
    <xf numFmtId="3" fontId="45" fillId="0" borderId="0" xfId="0" applyNumberFormat="1" applyFont="1"/>
    <xf numFmtId="181" fontId="1" fillId="0" borderId="11" xfId="111" applyNumberFormat="1" applyFont="1" applyBorder="1" applyAlignment="1">
      <alignment horizontal="right" vertical="center"/>
    </xf>
    <xf numFmtId="14" fontId="2" fillId="0" borderId="11" xfId="0" applyNumberFormat="1" applyFont="1" applyBorder="1" applyAlignment="1">
      <alignment horizontal="center" vertical="center"/>
    </xf>
    <xf numFmtId="14" fontId="2" fillId="0" borderId="11" xfId="85" applyNumberFormat="1" applyFont="1" applyBorder="1" applyAlignment="1">
      <alignment horizontal="center" vertical="center"/>
    </xf>
    <xf numFmtId="14" fontId="2" fillId="0" borderId="11" xfId="85" applyNumberFormat="1" applyFont="1" applyFill="1" applyBorder="1" applyAlignment="1">
      <alignment horizontal="center" vertical="center"/>
    </xf>
    <xf numFmtId="0" fontId="2" fillId="0" borderId="11" xfId="85" applyFont="1" applyBorder="1" applyAlignment="1">
      <alignment horizontal="center" wrapText="1"/>
    </xf>
    <xf numFmtId="172" fontId="0" fillId="0" borderId="0" xfId="0" applyNumberFormat="1"/>
    <xf numFmtId="0" fontId="48" fillId="0" borderId="0" xfId="0" applyFont="1" applyFill="1"/>
    <xf numFmtId="172" fontId="72" fillId="0" borderId="0" xfId="0" applyNumberFormat="1" applyFont="1"/>
    <xf numFmtId="0" fontId="48" fillId="0" borderId="0" xfId="0" applyFont="1"/>
    <xf numFmtId="0" fontId="3" fillId="0" borderId="0" xfId="0" applyFont="1" applyBorder="1"/>
    <xf numFmtId="0" fontId="2" fillId="0" borderId="0" xfId="104" applyFont="1" applyFill="1" applyBorder="1" applyAlignment="1">
      <alignment horizontal="left" vertical="center"/>
    </xf>
    <xf numFmtId="193" fontId="74" fillId="0" borderId="0" xfId="0" applyNumberFormat="1" applyFont="1"/>
    <xf numFmtId="193" fontId="67" fillId="0" borderId="0" xfId="0" applyNumberFormat="1" applyFont="1"/>
    <xf numFmtId="0" fontId="67" fillId="0" borderId="0" xfId="0" applyFont="1" applyFill="1"/>
    <xf numFmtId="0" fontId="45" fillId="0" borderId="0" xfId="0" applyFont="1" applyFill="1"/>
    <xf numFmtId="181" fontId="1" fillId="0" borderId="0" xfId="65" applyNumberFormat="1" applyFont="1" applyFill="1" applyBorder="1" applyAlignment="1">
      <alignment horizontal="right" vertical="center"/>
    </xf>
    <xf numFmtId="193" fontId="1" fillId="0" borderId="0" xfId="119" applyNumberFormat="1" applyFont="1" applyFill="1" applyBorder="1" applyAlignment="1">
      <alignment horizontal="right" vertical="center"/>
    </xf>
    <xf numFmtId="193" fontId="1" fillId="0" borderId="11" xfId="119" applyNumberFormat="1" applyFont="1" applyFill="1" applyBorder="1" applyAlignment="1">
      <alignment horizontal="right" vertical="center"/>
    </xf>
    <xf numFmtId="181" fontId="1" fillId="0" borderId="11" xfId="65" applyNumberFormat="1" applyFont="1" applyFill="1" applyBorder="1" applyAlignment="1">
      <alignment horizontal="right" vertical="center"/>
    </xf>
    <xf numFmtId="181" fontId="1" fillId="27" borderId="11" xfId="65" applyNumberFormat="1" applyFont="1" applyFill="1" applyBorder="1" applyAlignment="1">
      <alignment horizontal="right" vertical="center"/>
    </xf>
    <xf numFmtId="49" fontId="1" fillId="0" borderId="11" xfId="0" applyNumberFormat="1" applyFont="1" applyFill="1" applyBorder="1" applyAlignment="1">
      <alignment horizontal="left" vertical="center" wrapText="1"/>
    </xf>
    <xf numFmtId="181" fontId="1" fillId="0" borderId="0" xfId="0" applyNumberFormat="1" applyFont="1" applyFill="1" applyBorder="1" applyAlignment="1">
      <alignment horizontal="right" vertical="center" wrapText="1"/>
    </xf>
    <xf numFmtId="181" fontId="1" fillId="0" borderId="11" xfId="0" applyNumberFormat="1" applyFont="1" applyBorder="1" applyAlignment="1">
      <alignment horizontal="right" vertical="center"/>
    </xf>
    <xf numFmtId="181" fontId="1" fillId="27" borderId="11" xfId="0" applyNumberFormat="1" applyFont="1" applyFill="1" applyBorder="1" applyAlignment="1">
      <alignment horizontal="right" vertical="center" wrapText="1"/>
    </xf>
    <xf numFmtId="14" fontId="2" fillId="0" borderId="0" xfId="104" applyNumberFormat="1" applyFont="1" applyFill="1" applyBorder="1" applyAlignment="1">
      <alignment horizontal="center"/>
    </xf>
    <xf numFmtId="49" fontId="2" fillId="0" borderId="11" xfId="104" applyNumberFormat="1" applyFont="1" applyFill="1" applyBorder="1" applyAlignment="1">
      <alignment horizontal="center"/>
    </xf>
    <xf numFmtId="0" fontId="2" fillId="0" borderId="11" xfId="104" applyFont="1" applyFill="1" applyBorder="1" applyAlignment="1">
      <alignment horizontal="center" vertical="center" wrapText="1"/>
    </xf>
    <xf numFmtId="0" fontId="1" fillId="0" borderId="0" xfId="85" applyFont="1" applyFill="1"/>
    <xf numFmtId="0" fontId="66" fillId="0" borderId="0" xfId="0" applyFont="1" applyFill="1"/>
    <xf numFmtId="0" fontId="2" fillId="0" borderId="0" xfId="85" applyFont="1" applyAlignment="1">
      <alignment horizontal="left"/>
    </xf>
    <xf numFmtId="0" fontId="2" fillId="0" borderId="0" xfId="85" applyFont="1"/>
    <xf numFmtId="0" fontId="1" fillId="0" borderId="0" xfId="85" applyFont="1"/>
    <xf numFmtId="172" fontId="1" fillId="0" borderId="0" xfId="85" applyNumberFormat="1" applyFont="1" applyFill="1" applyBorder="1"/>
    <xf numFmtId="172" fontId="1" fillId="0" borderId="0" xfId="85" applyNumberFormat="1" applyFont="1" applyBorder="1"/>
    <xf numFmtId="0" fontId="1" fillId="0" borderId="0" xfId="85" applyFont="1" applyBorder="1"/>
    <xf numFmtId="172" fontId="1" fillId="0" borderId="11" xfId="85" applyNumberFormat="1" applyFont="1" applyFill="1" applyBorder="1"/>
    <xf numFmtId="172" fontId="1" fillId="0" borderId="11" xfId="85" applyNumberFormat="1" applyFont="1" applyBorder="1"/>
    <xf numFmtId="179" fontId="1" fillId="0" borderId="0" xfId="85" applyNumberFormat="1" applyFont="1"/>
    <xf numFmtId="172" fontId="2" fillId="0" borderId="0" xfId="85" applyNumberFormat="1" applyFont="1" applyFill="1" applyBorder="1"/>
    <xf numFmtId="49" fontId="2" fillId="0" borderId="11" xfId="0" applyNumberFormat="1" applyFont="1" applyFill="1" applyBorder="1" applyAlignment="1">
      <alignment horizontal="center"/>
    </xf>
    <xf numFmtId="0" fontId="2" fillId="0" borderId="11" xfId="85" applyFont="1" applyBorder="1"/>
    <xf numFmtId="0" fontId="1" fillId="0" borderId="0" xfId="85" applyFont="1" applyAlignment="1">
      <alignment horizontal="right"/>
    </xf>
    <xf numFmtId="0" fontId="2" fillId="0" borderId="0" xfId="0" applyFont="1" applyFill="1" applyAlignment="1"/>
    <xf numFmtId="3" fontId="1" fillId="0" borderId="0" xfId="0" applyNumberFormat="1" applyFont="1" applyFill="1"/>
    <xf numFmtId="188" fontId="1" fillId="0" borderId="0" xfId="0" applyNumberFormat="1" applyFont="1" applyBorder="1" applyAlignment="1"/>
    <xf numFmtId="188" fontId="1" fillId="0" borderId="11" xfId="0" applyNumberFormat="1" applyFont="1" applyBorder="1" applyAlignment="1"/>
    <xf numFmtId="14" fontId="2" fillId="0" borderId="11" xfId="0" applyNumberFormat="1" applyFont="1" applyFill="1" applyBorder="1" applyAlignment="1">
      <alignment horizontal="center" vertical="center" wrapText="1"/>
    </xf>
    <xf numFmtId="14" fontId="2" fillId="0" borderId="11" xfId="0" applyNumberFormat="1" applyFont="1" applyBorder="1" applyAlignment="1">
      <alignment vertical="top"/>
    </xf>
    <xf numFmtId="0" fontId="1" fillId="0" borderId="0" xfId="0" applyFont="1" applyAlignment="1">
      <alignment horizontal="right"/>
    </xf>
    <xf numFmtId="0" fontId="3" fillId="0" borderId="0" xfId="0" applyFont="1" applyAlignment="1">
      <alignment wrapText="1"/>
    </xf>
    <xf numFmtId="0" fontId="3" fillId="0" borderId="0" xfId="0" applyFont="1" applyAlignment="1">
      <alignment wrapText="1" shrinkToFit="1"/>
    </xf>
    <xf numFmtId="0" fontId="1" fillId="0" borderId="0" xfId="0" applyFont="1" applyAlignment="1">
      <alignment horizontal="center"/>
    </xf>
    <xf numFmtId="0" fontId="1" fillId="0" borderId="0" xfId="108" applyFont="1"/>
    <xf numFmtId="0" fontId="41" fillId="0" borderId="0" xfId="64" applyFont="1" applyAlignment="1" applyProtection="1"/>
    <xf numFmtId="0" fontId="1" fillId="0" borderId="0" xfId="86" applyFont="1"/>
    <xf numFmtId="0" fontId="42" fillId="0" borderId="0" xfId="86" applyFont="1"/>
    <xf numFmtId="0" fontId="2" fillId="0" borderId="0" xfId="108" applyFont="1"/>
    <xf numFmtId="0" fontId="2" fillId="0" borderId="0" xfId="108" applyFont="1" applyAlignment="1">
      <alignment horizontal="left"/>
    </xf>
    <xf numFmtId="0" fontId="1" fillId="0" borderId="0" xfId="108" applyFont="1" applyBorder="1"/>
    <xf numFmtId="3" fontId="1" fillId="0" borderId="11" xfId="108" applyNumberFormat="1" applyFont="1" applyBorder="1"/>
    <xf numFmtId="0" fontId="43" fillId="0" borderId="11" xfId="86" applyFont="1" applyBorder="1"/>
    <xf numFmtId="172" fontId="1" fillId="0" borderId="0" xfId="108" applyNumberFormat="1" applyFont="1" applyBorder="1"/>
    <xf numFmtId="181" fontId="1" fillId="0" borderId="11" xfId="108" applyNumberFormat="1" applyFont="1" applyFill="1" applyBorder="1" applyAlignment="1">
      <alignment horizontal="right" vertical="top" wrapText="1"/>
    </xf>
    <xf numFmtId="0" fontId="2" fillId="0" borderId="11" xfId="108" applyFont="1" applyBorder="1" applyAlignment="1">
      <alignment wrapText="1"/>
    </xf>
    <xf numFmtId="14" fontId="75" fillId="0" borderId="0" xfId="108" applyNumberFormat="1" applyFont="1" applyFill="1" applyBorder="1" applyAlignment="1">
      <alignment horizontal="center"/>
    </xf>
    <xf numFmtId="14" fontId="2" fillId="0" borderId="0" xfId="108" applyNumberFormat="1" applyFont="1" applyFill="1" applyBorder="1" applyAlignment="1">
      <alignment horizontal="center"/>
    </xf>
    <xf numFmtId="183" fontId="2" fillId="0" borderId="11" xfId="108" applyNumberFormat="1" applyFont="1" applyFill="1" applyBorder="1" applyAlignment="1">
      <alignment horizontal="center"/>
    </xf>
    <xf numFmtId="49" fontId="2" fillId="0" borderId="11" xfId="108" applyNumberFormat="1" applyFont="1" applyBorder="1" applyAlignment="1">
      <alignment horizontal="center"/>
    </xf>
    <xf numFmtId="0" fontId="1" fillId="0" borderId="11" xfId="108" applyFont="1" applyBorder="1"/>
    <xf numFmtId="0" fontId="2" fillId="0" borderId="0" xfId="86" applyFont="1"/>
    <xf numFmtId="0" fontId="46" fillId="0" borderId="0" xfId="86" applyFont="1" applyBorder="1"/>
    <xf numFmtId="0" fontId="76" fillId="0" borderId="0" xfId="86" applyFont="1" applyBorder="1"/>
    <xf numFmtId="189" fontId="46" fillId="0" borderId="0" xfId="119" applyNumberFormat="1" applyFont="1" applyBorder="1"/>
    <xf numFmtId="0" fontId="1" fillId="0" borderId="0" xfId="86" applyFont="1" applyFill="1"/>
    <xf numFmtId="181" fontId="1" fillId="0" borderId="0" xfId="86" applyNumberFormat="1" applyFont="1"/>
    <xf numFmtId="181" fontId="1" fillId="0" borderId="12" xfId="108" applyNumberFormat="1" applyFont="1" applyBorder="1" applyAlignment="1">
      <alignment horizontal="right" vertical="top" wrapText="1"/>
    </xf>
    <xf numFmtId="0" fontId="2" fillId="0" borderId="23" xfId="86" applyFont="1" applyBorder="1"/>
    <xf numFmtId="181" fontId="1" fillId="0" borderId="15" xfId="108" applyNumberFormat="1" applyFont="1" applyBorder="1" applyAlignment="1">
      <alignment horizontal="right" vertical="top" wrapText="1"/>
    </xf>
    <xf numFmtId="0" fontId="2" fillId="0" borderId="16" xfId="86" applyFont="1" applyBorder="1"/>
    <xf numFmtId="181" fontId="1" fillId="0" borderId="17" xfId="108" applyNumberFormat="1" applyFont="1" applyBorder="1" applyAlignment="1">
      <alignment horizontal="right" vertical="top" wrapText="1"/>
    </xf>
    <xf numFmtId="0" fontId="2" fillId="0" borderId="19" xfId="86" applyFont="1" applyBorder="1"/>
    <xf numFmtId="14" fontId="2" fillId="0" borderId="0" xfId="86" applyNumberFormat="1" applyFont="1" applyAlignment="1">
      <alignment horizontal="right"/>
    </xf>
    <xf numFmtId="0" fontId="46" fillId="0" borderId="0" xfId="86" applyFont="1" applyBorder="1" applyAlignment="1">
      <alignment horizontal="center"/>
    </xf>
    <xf numFmtId="184" fontId="1" fillId="0" borderId="0" xfId="0" applyNumberFormat="1" applyFont="1"/>
    <xf numFmtId="184" fontId="1" fillId="0" borderId="11" xfId="0" applyNumberFormat="1" applyFont="1" applyBorder="1" applyAlignment="1"/>
    <xf numFmtId="184" fontId="1" fillId="0" borderId="11" xfId="0" applyNumberFormat="1" applyFont="1" applyFill="1" applyBorder="1" applyAlignment="1"/>
    <xf numFmtId="0" fontId="2" fillId="0" borderId="11" xfId="0" applyFont="1" applyBorder="1" applyAlignment="1"/>
    <xf numFmtId="3" fontId="2" fillId="0" borderId="11" xfId="0" applyNumberFormat="1" applyFont="1" applyBorder="1" applyAlignment="1"/>
    <xf numFmtId="3" fontId="1" fillId="0" borderId="0" xfId="0" applyNumberFormat="1" applyFont="1" applyBorder="1" applyAlignment="1">
      <alignment horizontal="right"/>
    </xf>
    <xf numFmtId="165" fontId="2" fillId="0" borderId="11" xfId="119" applyFont="1" applyBorder="1" applyAlignment="1"/>
    <xf numFmtId="49" fontId="2" fillId="0" borderId="11" xfId="0" applyNumberFormat="1" applyFont="1" applyBorder="1" applyAlignment="1">
      <alignment horizontal="left" wrapText="1"/>
    </xf>
    <xf numFmtId="3" fontId="2" fillId="0" borderId="11" xfId="0" applyNumberFormat="1" applyFont="1" applyBorder="1" applyAlignment="1" applyProtection="1"/>
    <xf numFmtId="165" fontId="2" fillId="0" borderId="11" xfId="119" applyFont="1" applyBorder="1" applyAlignment="1" applyProtection="1"/>
    <xf numFmtId="0" fontId="1" fillId="0" borderId="11" xfId="0" applyFont="1" applyBorder="1" applyAlignment="1"/>
    <xf numFmtId="0" fontId="1" fillId="0" borderId="0" xfId="87" applyFont="1"/>
    <xf numFmtId="0" fontId="1" fillId="0" borderId="0" xfId="87" applyFont="1" applyBorder="1"/>
    <xf numFmtId="0" fontId="42" fillId="0" borderId="0" xfId="87" applyFont="1" applyFill="1" applyBorder="1" applyAlignment="1">
      <alignment vertical="top" wrapText="1"/>
    </xf>
    <xf numFmtId="179" fontId="1" fillId="0" borderId="0" xfId="113" applyNumberFormat="1" applyFont="1" applyBorder="1"/>
    <xf numFmtId="0" fontId="1" fillId="0" borderId="0" xfId="87" applyFont="1" applyBorder="1" applyAlignment="1">
      <alignment wrapText="1"/>
    </xf>
    <xf numFmtId="0" fontId="2" fillId="0" borderId="0" xfId="87" applyFont="1" applyBorder="1" applyAlignment="1">
      <alignment horizontal="center"/>
    </xf>
    <xf numFmtId="179" fontId="2" fillId="0" borderId="0" xfId="113" applyNumberFormat="1" applyFont="1" applyBorder="1" applyAlignment="1">
      <alignment horizontal="center"/>
    </xf>
    <xf numFmtId="0" fontId="2" fillId="0" borderId="0" xfId="87" applyFont="1" applyBorder="1" applyAlignment="1">
      <alignment horizontal="left"/>
    </xf>
    <xf numFmtId="181" fontId="1" fillId="0" borderId="0" xfId="87" applyNumberFormat="1" applyFont="1"/>
    <xf numFmtId="179" fontId="1" fillId="0" borderId="0" xfId="113" applyNumberFormat="1" applyFont="1"/>
    <xf numFmtId="172" fontId="1" fillId="0" borderId="0" xfId="87" applyNumberFormat="1" applyFont="1"/>
    <xf numFmtId="179" fontId="1" fillId="0" borderId="0" xfId="113" applyNumberFormat="1" applyFont="1" applyBorder="1" applyAlignment="1">
      <alignment horizontal="center"/>
    </xf>
    <xf numFmtId="179" fontId="1" fillId="0" borderId="11" xfId="113" applyNumberFormat="1" applyFont="1" applyBorder="1" applyAlignment="1">
      <alignment horizontal="center"/>
    </xf>
    <xf numFmtId="181" fontId="43" fillId="0" borderId="11" xfId="87" applyNumberFormat="1" applyFont="1" applyBorder="1" applyAlignment="1">
      <alignment horizontal="center"/>
    </xf>
    <xf numFmtId="0" fontId="43" fillId="0" borderId="11" xfId="87" applyFont="1" applyBorder="1" applyAlignment="1">
      <alignment wrapText="1"/>
    </xf>
    <xf numFmtId="181" fontId="1" fillId="0" borderId="11" xfId="87" applyNumberFormat="1" applyFont="1" applyBorder="1" applyAlignment="1">
      <alignment horizontal="center"/>
    </xf>
    <xf numFmtId="0" fontId="1" fillId="0" borderId="11" xfId="87" applyFont="1" applyBorder="1" applyAlignment="1">
      <alignment wrapText="1"/>
    </xf>
    <xf numFmtId="0" fontId="2" fillId="0" borderId="11" xfId="87" applyFont="1" applyBorder="1" applyAlignment="1">
      <alignment horizontal="center" vertical="center" wrapText="1"/>
    </xf>
    <xf numFmtId="0" fontId="2" fillId="0" borderId="11" xfId="87" applyFont="1" applyBorder="1" applyAlignment="1">
      <alignment horizontal="center" vertical="center"/>
    </xf>
    <xf numFmtId="0" fontId="2" fillId="0" borderId="0" xfId="87" applyFont="1"/>
    <xf numFmtId="194" fontId="1" fillId="0" borderId="0" xfId="119" applyNumberFormat="1" applyFont="1"/>
    <xf numFmtId="179" fontId="51" fillId="0" borderId="0" xfId="113" applyNumberFormat="1" applyFont="1" applyFill="1" applyBorder="1" applyAlignment="1">
      <alignment horizontal="center"/>
    </xf>
    <xf numFmtId="0" fontId="51" fillId="0" borderId="0" xfId="87" applyFont="1" applyFill="1" applyBorder="1" applyAlignment="1">
      <alignment horizontal="left" vertical="justify" wrapText="1"/>
    </xf>
    <xf numFmtId="179" fontId="7" fillId="0" borderId="11" xfId="113" applyNumberFormat="1" applyFont="1" applyFill="1" applyBorder="1" applyAlignment="1">
      <alignment horizontal="center" vertical="center"/>
    </xf>
    <xf numFmtId="181" fontId="2" fillId="0" borderId="11" xfId="87" applyNumberFormat="1" applyFont="1" applyFill="1" applyBorder="1" applyAlignment="1">
      <alignment horizontal="center" vertical="center"/>
    </xf>
    <xf numFmtId="0" fontId="2" fillId="0" borderId="31" xfId="87" applyFont="1" applyFill="1" applyBorder="1" applyAlignment="1">
      <alignment horizontal="left" vertical="justify" wrapText="1"/>
    </xf>
    <xf numFmtId="179" fontId="43" fillId="0" borderId="11" xfId="113" applyNumberFormat="1" applyFont="1" applyFill="1" applyBorder="1" applyAlignment="1">
      <alignment horizontal="center" vertical="center"/>
    </xf>
    <xf numFmtId="181" fontId="1" fillId="0" borderId="11" xfId="87" applyNumberFormat="1" applyFont="1" applyFill="1" applyBorder="1" applyAlignment="1">
      <alignment horizontal="center" vertical="center"/>
    </xf>
    <xf numFmtId="0" fontId="1" fillId="0" borderId="11" xfId="87" applyFont="1" applyFill="1" applyBorder="1" applyAlignment="1">
      <alignment horizontal="left" vertical="justify" wrapText="1"/>
    </xf>
    <xf numFmtId="10" fontId="43" fillId="0" borderId="11" xfId="113" applyNumberFormat="1" applyFont="1" applyFill="1" applyBorder="1" applyAlignment="1">
      <alignment horizontal="center" vertical="center"/>
    </xf>
    <xf numFmtId="0" fontId="43" fillId="0" borderId="11" xfId="87" applyFont="1" applyFill="1" applyBorder="1" applyAlignment="1">
      <alignment horizontal="center" vertical="center" wrapText="1"/>
    </xf>
    <xf numFmtId="0" fontId="1" fillId="0" borderId="11" xfId="87" applyFont="1" applyFill="1" applyBorder="1" applyAlignment="1">
      <alignment horizontal="center" vertical="center" wrapText="1"/>
    </xf>
    <xf numFmtId="0" fontId="2" fillId="0" borderId="11" xfId="87" applyFont="1" applyFill="1" applyBorder="1" applyAlignment="1">
      <alignment horizontal="center" vertical="center" wrapText="1"/>
    </xf>
    <xf numFmtId="0" fontId="77" fillId="0" borderId="0" xfId="87" applyFont="1" applyBorder="1" applyAlignment="1">
      <alignment horizontal="left" wrapText="1"/>
    </xf>
    <xf numFmtId="0" fontId="77" fillId="0" borderId="0" xfId="87" applyFont="1" applyAlignment="1">
      <alignment horizontal="left" wrapText="1"/>
    </xf>
    <xf numFmtId="0" fontId="42" fillId="0" borderId="0" xfId="87" applyFont="1" applyBorder="1" applyAlignment="1"/>
    <xf numFmtId="0" fontId="51" fillId="0" borderId="0" xfId="87" applyFont="1"/>
    <xf numFmtId="0" fontId="78" fillId="0" borderId="0" xfId="87" applyFont="1" applyBorder="1" applyAlignment="1"/>
    <xf numFmtId="0" fontId="78" fillId="0" borderId="0" xfId="0" applyFont="1"/>
    <xf numFmtId="0" fontId="78" fillId="0" borderId="0" xfId="87" applyFont="1" applyBorder="1" applyAlignment="1">
      <alignment wrapText="1"/>
    </xf>
    <xf numFmtId="0" fontId="42" fillId="0" borderId="0" xfId="87" applyFont="1" applyBorder="1" applyAlignment="1">
      <alignment horizontal="left" wrapText="1"/>
    </xf>
    <xf numFmtId="0" fontId="52" fillId="0" borderId="0" xfId="87" applyFont="1" applyAlignment="1">
      <alignment horizontal="left" wrapText="1"/>
    </xf>
    <xf numFmtId="2" fontId="1" fillId="0" borderId="11" xfId="87" applyNumberFormat="1" applyFont="1" applyFill="1" applyBorder="1" applyAlignment="1">
      <alignment horizontal="center" vertical="center" wrapText="1"/>
    </xf>
    <xf numFmtId="0" fontId="1" fillId="0" borderId="11" xfId="87" applyFont="1" applyFill="1" applyBorder="1" applyAlignment="1">
      <alignment vertical="center" wrapText="1"/>
    </xf>
    <xf numFmtId="172" fontId="1" fillId="0" borderId="11" xfId="87" applyNumberFormat="1" applyFont="1" applyFill="1" applyBorder="1" applyAlignment="1">
      <alignment horizontal="center" vertical="center" wrapText="1"/>
    </xf>
    <xf numFmtId="172" fontId="1" fillId="0" borderId="32" xfId="87" applyNumberFormat="1" applyFont="1" applyFill="1" applyBorder="1" applyAlignment="1">
      <alignment horizontal="center" vertical="center" wrapText="1"/>
    </xf>
    <xf numFmtId="0" fontId="6" fillId="0" borderId="0" xfId="87"/>
    <xf numFmtId="0" fontId="79" fillId="0" borderId="0" xfId="87" applyFont="1"/>
    <xf numFmtId="0" fontId="42" fillId="0" borderId="0" xfId="87" applyFont="1" applyBorder="1" applyAlignment="1">
      <alignment horizontal="left"/>
    </xf>
    <xf numFmtId="0" fontId="42" fillId="0" borderId="0" xfId="87" applyFont="1" applyAlignment="1">
      <alignment horizontal="justify"/>
    </xf>
    <xf numFmtId="0" fontId="6" fillId="0" borderId="26" xfId="87" applyBorder="1"/>
    <xf numFmtId="0" fontId="77" fillId="0" borderId="26" xfId="87" applyFont="1" applyBorder="1" applyAlignment="1">
      <alignment horizontal="left" wrapText="1"/>
    </xf>
    <xf numFmtId="0" fontId="6" fillId="0" borderId="0" xfId="87" applyFont="1"/>
    <xf numFmtId="0" fontId="80" fillId="0" borderId="0" xfId="87" applyFont="1" applyBorder="1" applyAlignment="1">
      <alignment horizontal="left" wrapText="1"/>
    </xf>
    <xf numFmtId="0" fontId="80" fillId="0" borderId="26" xfId="87" applyFont="1" applyBorder="1" applyAlignment="1">
      <alignment horizontal="left" wrapText="1"/>
    </xf>
    <xf numFmtId="0" fontId="49" fillId="0" borderId="0" xfId="87" applyFont="1"/>
    <xf numFmtId="0" fontId="49" fillId="0" borderId="0" xfId="87" applyFont="1" applyBorder="1" applyAlignment="1">
      <alignment horizontal="left"/>
    </xf>
    <xf numFmtId="0" fontId="6" fillId="0" borderId="0" xfId="87" applyBorder="1"/>
    <xf numFmtId="0" fontId="6" fillId="0" borderId="0" xfId="87" applyFont="1" applyBorder="1"/>
    <xf numFmtId="0" fontId="43" fillId="0" borderId="0" xfId="87" applyFont="1"/>
    <xf numFmtId="179" fontId="81" fillId="0" borderId="0" xfId="113" applyNumberFormat="1" applyFont="1"/>
    <xf numFmtId="179" fontId="6" fillId="0" borderId="0" xfId="113" applyNumberFormat="1" applyFont="1"/>
    <xf numFmtId="3" fontId="6" fillId="0" borderId="11" xfId="87" applyNumberFormat="1" applyFont="1" applyFill="1" applyBorder="1" applyAlignment="1">
      <alignment horizontal="center"/>
    </xf>
    <xf numFmtId="0" fontId="6" fillId="0" borderId="11" xfId="87" applyFont="1" applyFill="1" applyBorder="1" applyAlignment="1">
      <alignment horizontal="justify" vertical="top"/>
    </xf>
    <xf numFmtId="0" fontId="6" fillId="0" borderId="0" xfId="87" applyFont="1" applyAlignment="1"/>
    <xf numFmtId="10" fontId="81" fillId="0" borderId="0" xfId="113" applyNumberFormat="1" applyFont="1"/>
    <xf numFmtId="181" fontId="6" fillId="0" borderId="11" xfId="119" applyNumberFormat="1" applyFont="1" applyFill="1" applyBorder="1" applyAlignment="1">
      <alignment horizontal="center"/>
    </xf>
    <xf numFmtId="0" fontId="81" fillId="0" borderId="0" xfId="87" applyFont="1" applyAlignment="1"/>
    <xf numFmtId="0" fontId="81" fillId="0" borderId="11" xfId="87" applyFont="1" applyFill="1" applyBorder="1" applyAlignment="1">
      <alignment horizontal="left" vertical="top"/>
    </xf>
    <xf numFmtId="189" fontId="6" fillId="0" borderId="11" xfId="119" applyNumberFormat="1" applyFont="1" applyFill="1" applyBorder="1" applyAlignment="1">
      <alignment horizontal="center"/>
    </xf>
    <xf numFmtId="0" fontId="49" fillId="0" borderId="11" xfId="87" applyFont="1" applyFill="1" applyBorder="1" applyAlignment="1">
      <alignment horizontal="center" wrapText="1"/>
    </xf>
    <xf numFmtId="0" fontId="49" fillId="0" borderId="11" xfId="87" applyFont="1" applyFill="1" applyBorder="1" applyAlignment="1">
      <alignment horizontal="center"/>
    </xf>
    <xf numFmtId="0" fontId="49" fillId="0" borderId="0" xfId="87" applyFont="1" applyAlignment="1">
      <alignment horizontal="left"/>
    </xf>
    <xf numFmtId="0" fontId="6" fillId="0" borderId="0" xfId="87" applyFont="1" applyAlignment="1">
      <alignment horizontal="left"/>
    </xf>
    <xf numFmtId="0" fontId="42" fillId="0" borderId="0" xfId="87" applyFont="1" applyAlignment="1"/>
    <xf numFmtId="9" fontId="1" fillId="0" borderId="0" xfId="113" applyFont="1"/>
    <xf numFmtId="0" fontId="1" fillId="0" borderId="11" xfId="87" applyFont="1" applyFill="1" applyBorder="1" applyAlignment="1">
      <alignment vertical="top" wrapText="1"/>
    </xf>
    <xf numFmtId="2" fontId="1" fillId="0" borderId="0" xfId="87" applyNumberFormat="1" applyFont="1"/>
    <xf numFmtId="0" fontId="81" fillId="0" borderId="0" xfId="87" applyFont="1"/>
    <xf numFmtId="0" fontId="1" fillId="0" borderId="11" xfId="87" applyFont="1" applyFill="1" applyBorder="1" applyAlignment="1">
      <alignment horizontal="justify" vertical="top"/>
    </xf>
    <xf numFmtId="0" fontId="2" fillId="0" borderId="11" xfId="87" applyFont="1" applyFill="1" applyBorder="1" applyAlignment="1">
      <alignment horizontal="center"/>
    </xf>
    <xf numFmtId="0" fontId="1" fillId="0" borderId="0" xfId="87" applyFont="1" applyAlignment="1">
      <alignment horizontal="left"/>
    </xf>
    <xf numFmtId="0" fontId="1" fillId="0" borderId="0" xfId="88" applyFont="1" applyFill="1" applyBorder="1" applyAlignment="1">
      <alignment horizontal="left"/>
    </xf>
    <xf numFmtId="0" fontId="54" fillId="0" borderId="0" xfId="80" applyFont="1" applyFill="1" applyBorder="1" applyAlignment="1">
      <alignment horizontal="left"/>
    </xf>
    <xf numFmtId="0" fontId="42" fillId="0" borderId="0" xfId="88" applyFont="1" applyFill="1" applyBorder="1" applyAlignment="1">
      <alignment horizontal="left"/>
    </xf>
    <xf numFmtId="172" fontId="1" fillId="0" borderId="0" xfId="88" applyNumberFormat="1" applyFont="1" applyFill="1" applyBorder="1" applyAlignment="1">
      <alignment horizontal="left"/>
    </xf>
    <xf numFmtId="191" fontId="1" fillId="0" borderId="0" xfId="88" applyNumberFormat="1" applyFont="1" applyFill="1" applyBorder="1" applyAlignment="1">
      <alignment horizontal="left"/>
    </xf>
    <xf numFmtId="2" fontId="1" fillId="0" borderId="0" xfId="88" applyNumberFormat="1" applyFont="1" applyFill="1" applyBorder="1" applyAlignment="1">
      <alignment horizontal="left"/>
    </xf>
    <xf numFmtId="0" fontId="2" fillId="0" borderId="0" xfId="88" applyFont="1" applyFill="1"/>
    <xf numFmtId="181" fontId="1" fillId="0" borderId="0" xfId="88" applyNumberFormat="1" applyFont="1" applyFill="1" applyBorder="1" applyAlignment="1">
      <alignment horizontal="left"/>
    </xf>
    <xf numFmtId="181" fontId="1" fillId="0" borderId="31" xfId="80" applyNumberFormat="1" applyFont="1" applyFill="1" applyBorder="1" applyAlignment="1"/>
    <xf numFmtId="0" fontId="54" fillId="0" borderId="11" xfId="88" applyFont="1" applyFill="1" applyBorder="1" applyAlignment="1">
      <alignment horizontal="left"/>
    </xf>
    <xf numFmtId="2" fontId="1" fillId="0" borderId="11" xfId="80" applyNumberFormat="1" applyFont="1" applyFill="1" applyBorder="1" applyAlignment="1"/>
    <xf numFmtId="2" fontId="1" fillId="0" borderId="31" xfId="80" applyNumberFormat="1" applyFont="1" applyFill="1" applyBorder="1" applyAlignment="1"/>
    <xf numFmtId="4" fontId="1" fillId="0" borderId="31" xfId="80" applyNumberFormat="1" applyFont="1" applyFill="1" applyBorder="1" applyAlignment="1"/>
    <xf numFmtId="0" fontId="54" fillId="0" borderId="11" xfId="88" applyFont="1" applyFill="1" applyBorder="1" applyAlignment="1">
      <alignment horizontal="left" wrapText="1"/>
    </xf>
    <xf numFmtId="4" fontId="7" fillId="0" borderId="31" xfId="80" applyNumberFormat="1" applyFont="1" applyFill="1" applyBorder="1" applyAlignment="1"/>
    <xf numFmtId="17" fontId="2" fillId="0" borderId="11" xfId="80" applyNumberFormat="1" applyFont="1" applyFill="1" applyBorder="1" applyAlignment="1">
      <alignment horizontal="left"/>
    </xf>
    <xf numFmtId="17" fontId="2" fillId="0" borderId="31" xfId="80" applyNumberFormat="1" applyFont="1" applyFill="1" applyBorder="1" applyAlignment="1">
      <alignment horizontal="left"/>
    </xf>
    <xf numFmtId="0" fontId="1" fillId="0" borderId="11" xfId="88" applyFont="1" applyFill="1" applyBorder="1" applyAlignment="1">
      <alignment horizontal="left"/>
    </xf>
    <xf numFmtId="0" fontId="1" fillId="0" borderId="0" xfId="88" applyFont="1" applyFill="1"/>
    <xf numFmtId="0" fontId="42" fillId="0" borderId="0" xfId="88" applyFont="1"/>
    <xf numFmtId="172" fontId="1" fillId="0" borderId="0" xfId="88" applyNumberFormat="1" applyFont="1" applyFill="1"/>
    <xf numFmtId="0" fontId="2" fillId="0" borderId="0" xfId="88" applyFont="1"/>
    <xf numFmtId="9" fontId="1" fillId="0" borderId="0" xfId="113" applyFont="1" applyFill="1"/>
    <xf numFmtId="172" fontId="1" fillId="0" borderId="11" xfId="88" applyNumberFormat="1" applyFont="1" applyFill="1" applyBorder="1"/>
    <xf numFmtId="17" fontId="2" fillId="0" borderId="11" xfId="88" applyNumberFormat="1" applyFont="1" applyFill="1" applyBorder="1"/>
    <xf numFmtId="172" fontId="1" fillId="0" borderId="0" xfId="113" applyNumberFormat="1" applyFont="1" applyFill="1" applyBorder="1"/>
    <xf numFmtId="0" fontId="2" fillId="0" borderId="0" xfId="88" applyFont="1" applyFill="1" applyBorder="1" applyAlignment="1">
      <alignment wrapText="1"/>
    </xf>
    <xf numFmtId="172" fontId="2" fillId="0" borderId="11" xfId="88" applyNumberFormat="1" applyFont="1" applyFill="1" applyBorder="1" applyAlignment="1">
      <alignment wrapText="1"/>
    </xf>
    <xf numFmtId="0" fontId="2" fillId="0" borderId="11" xfId="88" applyFont="1" applyFill="1" applyBorder="1" applyAlignment="1">
      <alignment wrapText="1"/>
    </xf>
    <xf numFmtId="0" fontId="2" fillId="0" borderId="11" xfId="88" applyFont="1" applyFill="1" applyBorder="1"/>
    <xf numFmtId="0" fontId="1" fillId="0" borderId="0" xfId="88" applyFont="1"/>
    <xf numFmtId="1" fontId="1" fillId="0" borderId="0" xfId="88" applyNumberFormat="1" applyFont="1"/>
    <xf numFmtId="14" fontId="1" fillId="0" borderId="0" xfId="88" applyNumberFormat="1" applyFont="1"/>
    <xf numFmtId="172" fontId="1" fillId="0" borderId="0" xfId="113" applyNumberFormat="1" applyFont="1"/>
    <xf numFmtId="3" fontId="1" fillId="0" borderId="0" xfId="88" applyNumberFormat="1" applyFont="1"/>
    <xf numFmtId="10" fontId="1" fillId="0" borderId="0" xfId="88" applyNumberFormat="1" applyFont="1"/>
    <xf numFmtId="10" fontId="1" fillId="0" borderId="11" xfId="88" applyNumberFormat="1" applyFont="1" applyBorder="1"/>
    <xf numFmtId="0" fontId="2" fillId="0" borderId="11" xfId="88" applyFont="1" applyBorder="1" applyAlignment="1">
      <alignment wrapText="1"/>
    </xf>
    <xf numFmtId="1" fontId="1" fillId="0" borderId="11" xfId="88" applyNumberFormat="1" applyFont="1" applyBorder="1"/>
    <xf numFmtId="1" fontId="1" fillId="0" borderId="11" xfId="88" applyNumberFormat="1" applyFont="1" applyFill="1" applyBorder="1"/>
    <xf numFmtId="183" fontId="2" fillId="0" borderId="11" xfId="0" applyNumberFormat="1" applyFont="1" applyFill="1" applyBorder="1" applyAlignment="1">
      <alignment horizontal="center"/>
    </xf>
    <xf numFmtId="0" fontId="2" fillId="0" borderId="11" xfId="88" applyFont="1" applyBorder="1"/>
    <xf numFmtId="0" fontId="82" fillId="0" borderId="0" xfId="0" applyFont="1"/>
    <xf numFmtId="0" fontId="42" fillId="0" borderId="0" xfId="85" applyFont="1" applyFill="1" applyAlignment="1">
      <alignment horizontal="left"/>
    </xf>
    <xf numFmtId="49" fontId="42" fillId="0" borderId="0" xfId="0" applyNumberFormat="1" applyFont="1" applyFill="1" applyBorder="1" applyAlignment="1">
      <alignment horizontal="left" vertical="center" wrapText="1"/>
    </xf>
    <xf numFmtId="181" fontId="0" fillId="0" borderId="0" xfId="0" applyNumberFormat="1"/>
    <xf numFmtId="181" fontId="3" fillId="0" borderId="0" xfId="0" applyNumberFormat="1" applyFont="1"/>
    <xf numFmtId="0" fontId="43" fillId="0" borderId="0" xfId="85" applyFont="1" applyFill="1" applyAlignment="1">
      <alignment horizontal="left"/>
    </xf>
    <xf numFmtId="181" fontId="1" fillId="0" borderId="0" xfId="0" applyNumberFormat="1" applyFont="1" applyFill="1" applyBorder="1" applyAlignment="1">
      <alignment horizontal="right" vertical="center"/>
    </xf>
    <xf numFmtId="2" fontId="1" fillId="0" borderId="11" xfId="119" applyNumberFormat="1" applyFont="1" applyFill="1" applyBorder="1" applyAlignment="1">
      <alignment horizontal="right" vertical="center"/>
    </xf>
    <xf numFmtId="2" fontId="1" fillId="0" borderId="11" xfId="0" applyNumberFormat="1" applyFont="1" applyFill="1" applyBorder="1" applyAlignment="1">
      <alignment horizontal="right" vertical="center"/>
    </xf>
    <xf numFmtId="181" fontId="1" fillId="0" borderId="11" xfId="119" applyNumberFormat="1" applyFont="1" applyFill="1" applyBorder="1" applyAlignment="1">
      <alignment horizontal="right" vertical="center"/>
    </xf>
    <xf numFmtId="181" fontId="83" fillId="0" borderId="0" xfId="0" applyNumberFormat="1" applyFont="1" applyFill="1" applyBorder="1" applyAlignment="1">
      <alignment horizontal="right" vertical="center"/>
    </xf>
    <xf numFmtId="181" fontId="1" fillId="0" borderId="11" xfId="0" applyNumberFormat="1" applyFont="1" applyFill="1" applyBorder="1" applyAlignment="1">
      <alignment horizontal="right" vertical="center"/>
    </xf>
    <xf numFmtId="181" fontId="68" fillId="0" borderId="11" xfId="0" applyNumberFormat="1" applyFont="1" applyFill="1" applyBorder="1" applyAlignment="1">
      <alignment horizontal="right" vertical="center"/>
    </xf>
    <xf numFmtId="181" fontId="83" fillId="0" borderId="11" xfId="0" applyNumberFormat="1" applyFont="1" applyFill="1" applyBorder="1" applyAlignment="1">
      <alignment horizontal="right" vertical="center"/>
    </xf>
    <xf numFmtId="181" fontId="1" fillId="0" borderId="11" xfId="0" applyNumberFormat="1" applyFont="1" applyFill="1" applyBorder="1" applyAlignment="1">
      <alignment horizontal="right" vertical="center" wrapText="1"/>
    </xf>
    <xf numFmtId="0" fontId="2" fillId="0" borderId="0" xfId="104" applyFont="1" applyFill="1" applyBorder="1" applyAlignment="1">
      <alignment horizontal="center"/>
    </xf>
    <xf numFmtId="3" fontId="1" fillId="0" borderId="27" xfId="0" applyNumberFormat="1" applyFont="1" applyFill="1" applyBorder="1" applyAlignment="1">
      <alignment horizontal="right" vertical="center"/>
    </xf>
    <xf numFmtId="3" fontId="1" fillId="0" borderId="33" xfId="0" applyNumberFormat="1" applyFont="1" applyFill="1" applyBorder="1" applyAlignment="1">
      <alignment horizontal="right" vertical="center"/>
    </xf>
    <xf numFmtId="181" fontId="1" fillId="0" borderId="0" xfId="0" applyNumberFormat="1" applyFont="1" applyFill="1" applyBorder="1"/>
    <xf numFmtId="3" fontId="1" fillId="0" borderId="34" xfId="0" applyNumberFormat="1" applyFont="1" applyFill="1" applyBorder="1" applyAlignment="1">
      <alignment horizontal="right" vertical="center"/>
    </xf>
    <xf numFmtId="3" fontId="1" fillId="0" borderId="35" xfId="0" applyNumberFormat="1" applyFont="1" applyFill="1" applyBorder="1" applyAlignment="1">
      <alignment horizontal="right" vertical="center"/>
    </xf>
    <xf numFmtId="0" fontId="1" fillId="0" borderId="18" xfId="0" applyFont="1" applyFill="1" applyBorder="1"/>
    <xf numFmtId="14" fontId="2" fillId="0" borderId="22" xfId="0" applyNumberFormat="1" applyFont="1" applyFill="1" applyBorder="1" applyAlignment="1">
      <alignment horizontal="center" vertical="center" wrapText="1"/>
    </xf>
    <xf numFmtId="14" fontId="2" fillId="0" borderId="25"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36" xfId="0" applyFont="1" applyFill="1" applyBorder="1" applyAlignment="1">
      <alignment horizontal="center" vertical="center" wrapText="1"/>
    </xf>
    <xf numFmtId="49" fontId="42" fillId="0" borderId="0" xfId="0" applyNumberFormat="1" applyFont="1" applyFill="1" applyBorder="1" applyAlignment="1">
      <alignment horizontal="left" vertical="center"/>
    </xf>
    <xf numFmtId="10" fontId="45" fillId="0" borderId="11" xfId="0" applyNumberFormat="1" applyFont="1" applyBorder="1" applyAlignment="1">
      <alignment horizontal="center"/>
    </xf>
    <xf numFmtId="14" fontId="45" fillId="0" borderId="11" xfId="0" applyNumberFormat="1" applyFont="1" applyBorder="1" applyAlignment="1">
      <alignment horizontal="center"/>
    </xf>
    <xf numFmtId="0" fontId="13" fillId="0" borderId="11" xfId="0" applyFont="1" applyBorder="1" applyAlignment="1">
      <alignment horizontal="center" wrapText="1"/>
    </xf>
    <xf numFmtId="0" fontId="42" fillId="0" borderId="0" xfId="85" applyFont="1" applyFill="1"/>
    <xf numFmtId="181" fontId="1" fillId="0" borderId="0" xfId="0" applyNumberFormat="1" applyFont="1" applyBorder="1"/>
    <xf numFmtId="0" fontId="2" fillId="0" borderId="0" xfId="0" applyFont="1" applyBorder="1" applyAlignment="1">
      <alignment wrapText="1"/>
    </xf>
    <xf numFmtId="181" fontId="1" fillId="0" borderId="11" xfId="0" applyNumberFormat="1" applyFont="1" applyBorder="1"/>
    <xf numFmtId="49" fontId="2" fillId="0" borderId="11" xfId="0" applyNumberFormat="1" applyFont="1" applyBorder="1" applyAlignment="1">
      <alignment horizontal="center" vertical="center"/>
    </xf>
    <xf numFmtId="0" fontId="1" fillId="0" borderId="0" xfId="102" applyFont="1"/>
    <xf numFmtId="0" fontId="43" fillId="0" borderId="0" xfId="102" applyNumberFormat="1" applyFont="1" applyAlignment="1">
      <alignment wrapText="1"/>
    </xf>
    <xf numFmtId="0" fontId="1" fillId="0" borderId="0" xfId="102" applyFont="1" applyBorder="1"/>
    <xf numFmtId="14" fontId="2" fillId="0" borderId="0" xfId="0" applyNumberFormat="1" applyFont="1" applyBorder="1" applyAlignment="1">
      <alignment horizontal="center" vertical="center"/>
    </xf>
    <xf numFmtId="0" fontId="2" fillId="0" borderId="0" xfId="0" applyFont="1" applyBorder="1" applyAlignment="1">
      <alignment horizontal="center" vertical="center"/>
    </xf>
    <xf numFmtId="179" fontId="1" fillId="0" borderId="11" xfId="113" applyNumberFormat="1" applyFont="1" applyBorder="1"/>
    <xf numFmtId="179" fontId="1" fillId="0" borderId="11" xfId="102" applyNumberFormat="1" applyFont="1" applyBorder="1"/>
    <xf numFmtId="0" fontId="2" fillId="0" borderId="11" xfId="102" applyFont="1" applyBorder="1"/>
    <xf numFmtId="181" fontId="1" fillId="0" borderId="11" xfId="65" applyNumberFormat="1" applyFont="1" applyFill="1" applyBorder="1"/>
    <xf numFmtId="181" fontId="1" fillId="0" borderId="11" xfId="102" applyNumberFormat="1" applyFont="1" applyBorder="1"/>
    <xf numFmtId="0" fontId="2" fillId="0" borderId="11" xfId="102" applyFont="1" applyFill="1" applyBorder="1" applyAlignment="1">
      <alignment horizontal="left" vertical="center" wrapText="1"/>
    </xf>
    <xf numFmtId="181" fontId="45" fillId="0" borderId="11" xfId="0" applyNumberFormat="1" applyFont="1" applyBorder="1" applyAlignment="1">
      <alignment horizontal="right"/>
    </xf>
    <xf numFmtId="14" fontId="2" fillId="0" borderId="11" xfId="102" applyNumberFormat="1" applyFont="1" applyBorder="1" applyAlignment="1">
      <alignment horizontal="center"/>
    </xf>
    <xf numFmtId="0" fontId="1" fillId="0" borderId="11" xfId="102" applyFont="1" applyBorder="1" applyAlignment="1">
      <alignment horizontal="center"/>
    </xf>
    <xf numFmtId="179" fontId="1" fillId="0" borderId="0" xfId="113" applyNumberFormat="1" applyFont="1" applyBorder="1" applyAlignment="1">
      <alignment horizontal="right"/>
    </xf>
    <xf numFmtId="0" fontId="1" fillId="0" borderId="0" xfId="102" applyFont="1" applyBorder="1" applyAlignment="1">
      <alignment vertical="center" wrapText="1"/>
    </xf>
    <xf numFmtId="1" fontId="1" fillId="0" borderId="11" xfId="0" applyNumberFormat="1" applyFont="1" applyBorder="1"/>
    <xf numFmtId="49" fontId="2" fillId="27" borderId="11" xfId="0" applyNumberFormat="1" applyFont="1" applyFill="1" applyBorder="1" applyAlignment="1">
      <alignment horizontal="left" vertical="center" wrapText="1"/>
    </xf>
    <xf numFmtId="14" fontId="2" fillId="0" borderId="11" xfId="104" applyNumberFormat="1" applyFont="1" applyFill="1" applyBorder="1" applyAlignment="1">
      <alignment horizontal="center"/>
    </xf>
    <xf numFmtId="14" fontId="2" fillId="27" borderId="11" xfId="104" applyNumberFormat="1" applyFont="1" applyFill="1" applyBorder="1" applyAlignment="1">
      <alignment horizontal="center"/>
    </xf>
    <xf numFmtId="0" fontId="2" fillId="27" borderId="11" xfId="104" applyFont="1" applyFill="1" applyBorder="1" applyAlignment="1">
      <alignment horizontal="center" vertical="center" wrapText="1"/>
    </xf>
    <xf numFmtId="172" fontId="1" fillId="0" borderId="0" xfId="85" applyNumberFormat="1" applyFont="1"/>
    <xf numFmtId="172" fontId="2" fillId="0" borderId="0" xfId="85" applyNumberFormat="1" applyFont="1"/>
    <xf numFmtId="0" fontId="69" fillId="0" borderId="0" xfId="0" applyFont="1" applyBorder="1"/>
    <xf numFmtId="172" fontId="2" fillId="0" borderId="11" xfId="0" applyNumberFormat="1" applyFont="1" applyFill="1" applyBorder="1"/>
    <xf numFmtId="0" fontId="1" fillId="0" borderId="11" xfId="85" applyFont="1" applyBorder="1" applyAlignment="1">
      <alignment horizontal="right" vertical="center"/>
    </xf>
    <xf numFmtId="172" fontId="1" fillId="0" borderId="11" xfId="85" applyNumberFormat="1" applyFont="1" applyBorder="1" applyAlignment="1">
      <alignment vertical="center"/>
    </xf>
    <xf numFmtId="0" fontId="1" fillId="0" borderId="11" xfId="85" applyFont="1" applyFill="1" applyBorder="1" applyAlignment="1">
      <alignment vertical="center" wrapText="1"/>
    </xf>
    <xf numFmtId="172" fontId="1" fillId="0" borderId="11" xfId="85" applyNumberFormat="1" applyFont="1" applyFill="1" applyBorder="1" applyAlignment="1">
      <alignment horizontal="right" vertical="center" wrapText="1"/>
    </xf>
    <xf numFmtId="49" fontId="2" fillId="0" borderId="11" xfId="85" applyNumberFormat="1" applyFont="1" applyFill="1" applyBorder="1" applyAlignment="1">
      <alignment horizontal="center" vertical="center" wrapText="1"/>
    </xf>
    <xf numFmtId="49" fontId="2" fillId="0" borderId="11" xfId="85" applyNumberFormat="1" applyFont="1" applyBorder="1" applyAlignment="1">
      <alignment horizontal="center" vertical="center" wrapText="1"/>
    </xf>
    <xf numFmtId="0" fontId="2" fillId="0" borderId="11" xfId="85" applyFont="1" applyFill="1" applyBorder="1" applyAlignment="1">
      <alignment horizontal="center" vertical="center" wrapText="1"/>
    </xf>
    <xf numFmtId="0" fontId="2" fillId="0" borderId="0" xfId="85" applyFont="1" applyAlignment="1"/>
    <xf numFmtId="0" fontId="1" fillId="0" borderId="0" xfId="85" applyFont="1" applyAlignment="1">
      <alignment horizontal="center"/>
    </xf>
    <xf numFmtId="0" fontId="45" fillId="0" borderId="11" xfId="0" applyFont="1" applyBorder="1" applyAlignment="1">
      <alignment horizontal="center"/>
    </xf>
    <xf numFmtId="0" fontId="13" fillId="0" borderId="11" xfId="0" applyFont="1" applyBorder="1"/>
    <xf numFmtId="49" fontId="13" fillId="0" borderId="11" xfId="0" applyNumberFormat="1" applyFont="1" applyBorder="1" applyAlignment="1">
      <alignment horizontal="center"/>
    </xf>
    <xf numFmtId="0" fontId="13" fillId="0" borderId="11" xfId="0" applyFont="1" applyBorder="1" applyAlignment="1">
      <alignment horizontal="center"/>
    </xf>
    <xf numFmtId="0" fontId="84" fillId="0" borderId="0" xfId="0" applyFont="1"/>
    <xf numFmtId="14" fontId="84" fillId="0" borderId="11" xfId="0" applyNumberFormat="1" applyFont="1" applyBorder="1" applyAlignment="1">
      <alignment horizontal="center"/>
    </xf>
    <xf numFmtId="14" fontId="84" fillId="0" borderId="11" xfId="0" applyNumberFormat="1" applyFont="1" applyBorder="1"/>
    <xf numFmtId="0" fontId="84" fillId="0" borderId="11" xfId="0" applyFont="1" applyBorder="1"/>
    <xf numFmtId="0" fontId="45" fillId="0" borderId="11" xfId="0" applyFont="1" applyBorder="1"/>
    <xf numFmtId="0" fontId="13" fillId="0" borderId="11" xfId="0" applyFont="1" applyBorder="1" applyAlignment="1">
      <alignment wrapText="1"/>
    </xf>
    <xf numFmtId="3" fontId="45" fillId="0" borderId="11" xfId="0" applyNumberFormat="1" applyFont="1" applyBorder="1"/>
    <xf numFmtId="49" fontId="45" fillId="0" borderId="11" xfId="0" applyNumberFormat="1" applyFont="1" applyBorder="1" applyAlignment="1">
      <alignment horizontal="center"/>
    </xf>
    <xf numFmtId="49" fontId="2" fillId="0" borderId="11" xfId="0" applyNumberFormat="1" applyFont="1" applyBorder="1"/>
    <xf numFmtId="179" fontId="1" fillId="0" borderId="11" xfId="0" applyNumberFormat="1" applyFont="1" applyBorder="1"/>
    <xf numFmtId="0" fontId="3" fillId="0" borderId="0" xfId="0" applyFont="1" applyFill="1"/>
    <xf numFmtId="0" fontId="3" fillId="0" borderId="0" xfId="0" applyFont="1" applyFill="1" applyAlignment="1">
      <alignment horizontal="center" vertical="center"/>
    </xf>
    <xf numFmtId="0" fontId="69" fillId="0" borderId="0" xfId="106" applyFont="1" applyFill="1" applyAlignment="1" applyProtection="1">
      <alignment horizontal="left" vertical="center" wrapText="1" indent="2"/>
    </xf>
    <xf numFmtId="1" fontId="69" fillId="0" borderId="0" xfId="106" applyNumberFormat="1" applyFont="1" applyFill="1" applyAlignment="1" applyProtection="1">
      <alignment horizontal="left" vertical="center" wrapText="1" indent="2"/>
    </xf>
    <xf numFmtId="188" fontId="69" fillId="0" borderId="0" xfId="106" applyNumberFormat="1" applyFont="1" applyFill="1" applyAlignment="1" applyProtection="1">
      <alignment horizontal="left" vertical="center" wrapText="1" indent="2"/>
    </xf>
    <xf numFmtId="4" fontId="1" fillId="0" borderId="11" xfId="93" applyNumberFormat="1" applyFont="1" applyFill="1" applyBorder="1" applyAlignment="1">
      <alignment horizontal="center" vertical="center" wrapText="1"/>
    </xf>
    <xf numFmtId="188" fontId="1" fillId="0" borderId="11" xfId="93" applyNumberFormat="1" applyFont="1" applyFill="1" applyBorder="1" applyAlignment="1">
      <alignment horizontal="center" vertical="center" wrapText="1"/>
    </xf>
    <xf numFmtId="49" fontId="68" fillId="0" borderId="11" xfId="93" applyNumberFormat="1" applyFont="1" applyFill="1" applyBorder="1" applyAlignment="1">
      <alignment horizontal="left" vertical="center" wrapText="1"/>
    </xf>
    <xf numFmtId="1" fontId="68" fillId="0" borderId="20" xfId="106" applyNumberFormat="1" applyFont="1" applyFill="1" applyBorder="1" applyAlignment="1" applyProtection="1">
      <alignment horizontal="center" vertical="center" wrapText="1"/>
    </xf>
    <xf numFmtId="1" fontId="68" fillId="0" borderId="11" xfId="106" applyNumberFormat="1" applyFont="1" applyFill="1" applyBorder="1" applyAlignment="1" applyProtection="1">
      <alignment horizontal="center" vertical="center" wrapText="1"/>
    </xf>
    <xf numFmtId="0" fontId="68" fillId="0" borderId="11" xfId="106" applyFont="1" applyFill="1" applyBorder="1" applyAlignment="1" applyProtection="1">
      <alignment horizontal="center" vertical="center" wrapText="1"/>
    </xf>
    <xf numFmtId="0" fontId="2" fillId="0" borderId="0" xfId="106" applyFont="1" applyFill="1" applyAlignment="1" applyProtection="1">
      <alignment horizontal="left" vertical="center" wrapText="1" indent="2"/>
    </xf>
    <xf numFmtId="0" fontId="2" fillId="0" borderId="11" xfId="0" applyFont="1" applyBorder="1" applyAlignment="1">
      <alignment vertical="center" wrapText="1"/>
    </xf>
    <xf numFmtId="49" fontId="2" fillId="0" borderId="11" xfId="0" applyNumberFormat="1" applyFont="1" applyBorder="1" applyAlignment="1">
      <alignment horizontal="center"/>
    </xf>
    <xf numFmtId="0" fontId="1" fillId="0" borderId="11" xfId="0" applyFont="1" applyBorder="1" applyAlignment="1">
      <alignment horizontal="left" vertical="center" wrapText="1"/>
    </xf>
    <xf numFmtId="0" fontId="1" fillId="0" borderId="0" xfId="0" applyFont="1" applyBorder="1" applyAlignment="1">
      <alignment horizontal="left" vertical="center" wrapText="1"/>
    </xf>
    <xf numFmtId="181" fontId="1" fillId="0" borderId="0" xfId="0" applyNumberFormat="1" applyFont="1" applyBorder="1" applyAlignment="1">
      <alignment vertical="center"/>
    </xf>
    <xf numFmtId="0" fontId="2" fillId="0" borderId="0" xfId="0" applyFont="1" applyBorder="1" applyAlignment="1">
      <alignment horizontal="left" vertical="center" wrapText="1"/>
    </xf>
    <xf numFmtId="172" fontId="1" fillId="0" borderId="0" xfId="0" applyNumberFormat="1" applyFont="1" applyBorder="1" applyAlignment="1"/>
    <xf numFmtId="0" fontId="2" fillId="0" borderId="21" xfId="0" applyFont="1" applyBorder="1" applyAlignment="1">
      <alignment wrapText="1"/>
    </xf>
    <xf numFmtId="3" fontId="1" fillId="0" borderId="21" xfId="0" applyNumberFormat="1" applyFont="1" applyFill="1" applyBorder="1" applyAlignment="1">
      <alignment horizontal="right"/>
    </xf>
    <xf numFmtId="3" fontId="1" fillId="0" borderId="11" xfId="0" applyNumberFormat="1" applyFont="1" applyFill="1" applyBorder="1" applyAlignment="1">
      <alignment horizontal="right" wrapText="1"/>
    </xf>
    <xf numFmtId="3" fontId="1" fillId="0" borderId="11" xfId="110" applyNumberFormat="1" applyFont="1" applyFill="1" applyBorder="1" applyAlignment="1" applyProtection="1">
      <alignment horizontal="right"/>
    </xf>
    <xf numFmtId="3" fontId="1" fillId="0" borderId="11" xfId="0" applyNumberFormat="1" applyFont="1" applyFill="1" applyBorder="1" applyAlignment="1">
      <alignment horizontal="right"/>
    </xf>
    <xf numFmtId="4" fontId="1" fillId="0" borderId="11" xfId="0" applyNumberFormat="1" applyFont="1" applyBorder="1" applyAlignment="1">
      <alignment horizontal="right"/>
    </xf>
    <xf numFmtId="1" fontId="1" fillId="0" borderId="0" xfId="0" applyNumberFormat="1" applyFont="1"/>
    <xf numFmtId="0" fontId="2" fillId="0" borderId="0" xfId="0" applyFont="1" applyAlignment="1">
      <alignment wrapText="1" shrinkToFit="1"/>
    </xf>
    <xf numFmtId="172" fontId="2" fillId="0" borderId="11" xfId="0" applyNumberFormat="1" applyFont="1" applyBorder="1" applyAlignment="1">
      <alignment wrapText="1"/>
    </xf>
    <xf numFmtId="3" fontId="2" fillId="0" borderId="11" xfId="0" applyNumberFormat="1" applyFont="1" applyBorder="1"/>
    <xf numFmtId="3" fontId="2" fillId="0" borderId="0" xfId="0" applyNumberFormat="1" applyFont="1" applyBorder="1"/>
    <xf numFmtId="10" fontId="1" fillId="0" borderId="11" xfId="0" applyNumberFormat="1" applyFont="1" applyBorder="1" applyAlignment="1">
      <alignment horizontal="right"/>
    </xf>
    <xf numFmtId="2" fontId="44" fillId="0" borderId="11" xfId="75" applyNumberFormat="1" applyFont="1" applyBorder="1" applyAlignment="1">
      <alignment horizontal="right"/>
    </xf>
    <xf numFmtId="0" fontId="44" fillId="0" borderId="11" xfId="120" applyNumberFormat="1" applyFont="1" applyBorder="1" applyAlignment="1">
      <alignment horizontal="right"/>
    </xf>
    <xf numFmtId="0" fontId="44" fillId="0" borderId="11" xfId="75" applyNumberFormat="1" applyFont="1" applyBorder="1" applyAlignment="1">
      <alignment horizontal="right"/>
    </xf>
    <xf numFmtId="0" fontId="53" fillId="0" borderId="11" xfId="75" applyNumberFormat="1" applyFont="1" applyBorder="1" applyAlignment="1">
      <alignment horizontal="right"/>
    </xf>
    <xf numFmtId="0" fontId="44" fillId="0" borderId="11" xfId="104" applyNumberFormat="1" applyFont="1" applyBorder="1" applyAlignment="1">
      <alignment horizontal="right" vertical="top"/>
    </xf>
    <xf numFmtId="0" fontId="44" fillId="0" borderId="11" xfId="75" applyNumberFormat="1" applyFont="1" applyBorder="1" applyAlignment="1">
      <alignment horizontal="right" vertical="center"/>
    </xf>
    <xf numFmtId="0" fontId="53" fillId="0" borderId="11" xfId="75" applyNumberFormat="1" applyFont="1" applyBorder="1" applyAlignment="1">
      <alignment horizontal="right" vertical="center"/>
    </xf>
    <xf numFmtId="0" fontId="88" fillId="0" borderId="11" xfId="114" applyNumberFormat="1" applyFont="1" applyFill="1" applyBorder="1" applyAlignment="1">
      <alignment horizontal="center" vertical="center" wrapText="1"/>
    </xf>
    <xf numFmtId="0" fontId="87" fillId="0" borderId="11" xfId="114" applyNumberFormat="1" applyFont="1" applyFill="1" applyBorder="1" applyAlignment="1">
      <alignment wrapText="1"/>
    </xf>
    <xf numFmtId="0" fontId="87" fillId="0" borderId="11" xfId="114" applyNumberFormat="1" applyFont="1" applyFill="1" applyBorder="1" applyAlignment="1"/>
    <xf numFmtId="0" fontId="87" fillId="0" borderId="11" xfId="114" applyNumberFormat="1" applyFont="1" applyFill="1" applyBorder="1" applyAlignment="1">
      <alignment horizontal="center"/>
    </xf>
    <xf numFmtId="0" fontId="88" fillId="0" borderId="11" xfId="114" applyNumberFormat="1" applyFont="1" applyFill="1" applyBorder="1" applyAlignment="1">
      <alignment wrapText="1"/>
    </xf>
    <xf numFmtId="1" fontId="88" fillId="0" borderId="11" xfId="114" applyNumberFormat="1" applyFont="1" applyFill="1" applyBorder="1" applyAlignment="1">
      <alignment horizontal="center"/>
    </xf>
    <xf numFmtId="172" fontId="88" fillId="0" borderId="11" xfId="114" applyNumberFormat="1" applyFont="1" applyFill="1" applyBorder="1" applyAlignment="1">
      <alignment horizontal="center"/>
    </xf>
    <xf numFmtId="0" fontId="89" fillId="0" borderId="11" xfId="114" applyNumberFormat="1" applyFont="1" applyFill="1" applyBorder="1" applyAlignment="1">
      <alignment wrapText="1"/>
    </xf>
    <xf numFmtId="1" fontId="89" fillId="0" borderId="11" xfId="114" applyNumberFormat="1" applyFont="1" applyFill="1" applyBorder="1" applyAlignment="1">
      <alignment horizontal="center"/>
    </xf>
    <xf numFmtId="172" fontId="89" fillId="0" borderId="11" xfId="114" applyNumberFormat="1" applyFont="1" applyFill="1" applyBorder="1" applyAlignment="1">
      <alignment horizontal="center"/>
    </xf>
    <xf numFmtId="1" fontId="87" fillId="0" borderId="11" xfId="114" applyNumberFormat="1" applyFont="1" applyFill="1" applyBorder="1" applyAlignment="1">
      <alignment horizontal="center"/>
    </xf>
    <xf numFmtId="172" fontId="87" fillId="0" borderId="11" xfId="114" applyNumberFormat="1" applyFont="1" applyFill="1" applyBorder="1" applyAlignment="1">
      <alignment horizontal="center"/>
    </xf>
    <xf numFmtId="0" fontId="89" fillId="28" borderId="11" xfId="114" applyNumberFormat="1" applyFont="1" applyFill="1" applyBorder="1" applyAlignment="1">
      <alignment wrapText="1"/>
    </xf>
    <xf numFmtId="172" fontId="89" fillId="28" borderId="11" xfId="114" applyNumberFormat="1" applyFont="1" applyFill="1" applyBorder="1" applyAlignment="1">
      <alignment wrapText="1"/>
    </xf>
    <xf numFmtId="1" fontId="90" fillId="28" borderId="11" xfId="114" applyNumberFormat="1" applyFont="1" applyFill="1" applyBorder="1" applyAlignment="1">
      <alignment horizontal="right" wrapText="1"/>
    </xf>
    <xf numFmtId="0" fontId="8" fillId="0" borderId="0" xfId="64" applyAlignment="1" applyProtection="1"/>
    <xf numFmtId="0" fontId="8" fillId="0" borderId="0" xfId="64" applyFill="1" applyAlignment="1" applyProtection="1"/>
    <xf numFmtId="0" fontId="2" fillId="26" borderId="11" xfId="71" applyFont="1" applyFill="1" applyBorder="1" applyAlignment="1">
      <alignment wrapText="1"/>
    </xf>
    <xf numFmtId="0" fontId="1" fillId="0" borderId="0" xfId="89" applyFont="1" applyAlignment="1">
      <alignment horizontal="left"/>
    </xf>
    <xf numFmtId="0" fontId="2" fillId="0" borderId="11" xfId="0" applyNumberFormat="1" applyFont="1" applyFill="1" applyBorder="1" applyAlignment="1">
      <alignment horizontal="center" vertical="center" wrapText="1"/>
    </xf>
    <xf numFmtId="178" fontId="13" fillId="0" borderId="11" xfId="95" applyNumberFormat="1" applyFont="1" applyBorder="1" applyAlignment="1">
      <alignment horizontal="right"/>
    </xf>
    <xf numFmtId="2" fontId="1" fillId="0" borderId="11" xfId="114" applyNumberFormat="1" applyFont="1" applyBorder="1" applyAlignment="1"/>
    <xf numFmtId="0" fontId="93" fillId="0" borderId="0" xfId="0" applyFont="1" applyAlignment="1">
      <alignment horizontal="center" vertical="center" readingOrder="1"/>
    </xf>
    <xf numFmtId="0" fontId="2" fillId="0" borderId="11" xfId="0" applyFont="1" applyBorder="1" applyAlignment="1">
      <alignment horizontal="justify" vertical="top" wrapText="1"/>
    </xf>
    <xf numFmtId="0" fontId="1" fillId="0" borderId="11" xfId="114" applyNumberFormat="1" applyFont="1" applyBorder="1" applyAlignment="1">
      <alignment horizontal="center" vertical="center" wrapText="1"/>
    </xf>
    <xf numFmtId="0" fontId="1" fillId="0" borderId="16" xfId="81" applyFont="1" applyBorder="1" applyAlignment="1">
      <alignment wrapText="1"/>
    </xf>
    <xf numFmtId="0" fontId="54" fillId="0" borderId="11" xfId="83" applyFont="1" applyFill="1" applyBorder="1" applyAlignment="1">
      <alignment horizontal="center" vertical="center" wrapText="1"/>
    </xf>
    <xf numFmtId="14" fontId="54" fillId="0" borderId="11" xfId="0" applyNumberFormat="1" applyFont="1" applyFill="1" applyBorder="1" applyAlignment="1">
      <alignment horizontal="center" vertical="center" wrapText="1"/>
    </xf>
    <xf numFmtId="0" fontId="44" fillId="0" borderId="11" xfId="83" applyFont="1" applyFill="1" applyBorder="1" applyAlignment="1">
      <alignment vertical="center" wrapText="1"/>
    </xf>
    <xf numFmtId="0" fontId="44" fillId="0" borderId="11" xfId="0" applyFont="1" applyFill="1" applyBorder="1" applyAlignment="1">
      <alignment vertical="center" wrapText="1"/>
    </xf>
    <xf numFmtId="0" fontId="44" fillId="0" borderId="11" xfId="0" applyFont="1" applyFill="1" applyBorder="1" applyAlignment="1">
      <alignment wrapText="1"/>
    </xf>
    <xf numFmtId="0" fontId="44" fillId="27" borderId="11" xfId="82" applyFont="1" applyFill="1" applyBorder="1" applyAlignment="1">
      <alignment vertical="center" wrapText="1"/>
    </xf>
    <xf numFmtId="0" fontId="44" fillId="27" borderId="11" xfId="82" applyFont="1" applyFill="1" applyBorder="1" applyAlignment="1">
      <alignment wrapText="1"/>
    </xf>
    <xf numFmtId="0" fontId="44" fillId="0" borderId="11" xfId="83" applyFont="1" applyFill="1" applyBorder="1" applyAlignment="1">
      <alignment horizontal="left" vertical="top" wrapText="1"/>
    </xf>
    <xf numFmtId="0" fontId="44" fillId="0" borderId="11" xfId="83" applyFont="1" applyFill="1" applyBorder="1" applyAlignment="1">
      <alignment horizontal="right" vertical="center" wrapText="1"/>
    </xf>
    <xf numFmtId="0" fontId="44" fillId="0" borderId="11" xfId="0" applyFont="1" applyFill="1" applyBorder="1" applyAlignment="1">
      <alignment horizontal="right" wrapText="1"/>
    </xf>
    <xf numFmtId="0" fontId="44" fillId="0" borderId="11" xfId="83" applyFont="1" applyFill="1" applyBorder="1" applyAlignment="1">
      <alignment vertical="center" wrapText="1" shrinkToFit="1"/>
    </xf>
    <xf numFmtId="0" fontId="44" fillId="0" borderId="11" xfId="83" applyFont="1" applyFill="1" applyBorder="1" applyAlignment="1">
      <alignment wrapText="1"/>
    </xf>
    <xf numFmtId="0" fontId="2" fillId="0" borderId="11" xfId="92" applyFont="1" applyFill="1" applyBorder="1" applyAlignment="1">
      <alignment horizontal="left" wrapText="1"/>
    </xf>
    <xf numFmtId="0" fontId="2" fillId="0" borderId="11" xfId="84" applyFont="1" applyBorder="1" applyAlignment="1">
      <alignment horizontal="left" vertical="center" wrapText="1"/>
    </xf>
    <xf numFmtId="0" fontId="2" fillId="0" borderId="11" xfId="78" applyFont="1" applyFill="1" applyBorder="1" applyAlignment="1">
      <alignment horizontal="left" wrapText="1"/>
    </xf>
    <xf numFmtId="0" fontId="92" fillId="0" borderId="0" xfId="0" applyFont="1"/>
    <xf numFmtId="0" fontId="2" fillId="0" borderId="0" xfId="0" applyFont="1" applyBorder="1" applyAlignment="1">
      <alignment horizontal="left"/>
    </xf>
    <xf numFmtId="0" fontId="1" fillId="0" borderId="0" xfId="78" applyFont="1" applyFill="1" applyAlignment="1">
      <alignment horizontal="center" wrapText="1"/>
    </xf>
    <xf numFmtId="0" fontId="2" fillId="0" borderId="11" xfId="114" applyNumberFormat="1" applyFont="1" applyBorder="1" applyAlignment="1">
      <alignment wrapText="1"/>
    </xf>
    <xf numFmtId="0" fontId="45" fillId="0" borderId="0" xfId="114" applyNumberFormat="1" applyFont="1" applyAlignment="1">
      <alignment horizontal="center"/>
    </xf>
    <xf numFmtId="0" fontId="69" fillId="0" borderId="21" xfId="106" applyFont="1" applyFill="1" applyBorder="1" applyAlignment="1" applyProtection="1">
      <alignment horizontal="center" vertical="center" wrapText="1"/>
    </xf>
    <xf numFmtId="0" fontId="1" fillId="0" borderId="0" xfId="114" applyNumberFormat="1" applyFont="1" applyAlignment="1">
      <alignment horizontal="right"/>
    </xf>
    <xf numFmtId="0" fontId="1" fillId="0" borderId="0" xfId="114" applyNumberFormat="1" applyFont="1" applyFill="1" applyBorder="1" applyAlignment="1">
      <alignment horizontal="right"/>
    </xf>
    <xf numFmtId="0" fontId="1" fillId="0" borderId="0" xfId="81" applyFont="1" applyAlignment="1">
      <alignment horizontal="right"/>
    </xf>
    <xf numFmtId="0" fontId="1" fillId="0" borderId="0" xfId="0" applyFont="1" applyFill="1" applyBorder="1" applyAlignment="1">
      <alignment horizontal="right"/>
    </xf>
    <xf numFmtId="184" fontId="1" fillId="0" borderId="11" xfId="0" applyNumberFormat="1" applyFont="1" applyBorder="1" applyAlignment="1">
      <alignment vertical="center"/>
    </xf>
    <xf numFmtId="0" fontId="1" fillId="0" borderId="11" xfId="0" applyFont="1" applyBorder="1" applyAlignment="1">
      <alignment vertical="center"/>
    </xf>
    <xf numFmtId="184" fontId="1" fillId="0" borderId="11" xfId="0" applyNumberFormat="1" applyFont="1" applyBorder="1" applyAlignment="1">
      <alignment horizontal="center" vertical="center"/>
    </xf>
    <xf numFmtId="0" fontId="1" fillId="0" borderId="11" xfId="0" applyFont="1" applyBorder="1" applyAlignment="1">
      <alignment horizontal="center" vertical="center"/>
    </xf>
    <xf numFmtId="0" fontId="1" fillId="0" borderId="0" xfId="78" applyFont="1" applyFill="1" applyAlignment="1">
      <alignment horizontal="right" wrapText="1"/>
    </xf>
    <xf numFmtId="189" fontId="1" fillId="0" borderId="11" xfId="114" applyNumberFormat="1" applyFont="1" applyFill="1" applyBorder="1" applyAlignment="1">
      <alignment horizontal="right" wrapText="1"/>
    </xf>
    <xf numFmtId="0" fontId="1" fillId="0" borderId="0" xfId="65" applyFont="1" applyFill="1" applyAlignment="1">
      <alignment horizontal="right"/>
    </xf>
    <xf numFmtId="0" fontId="45" fillId="0" borderId="0" xfId="0" applyFont="1" applyAlignment="1">
      <alignment horizontal="right"/>
    </xf>
    <xf numFmtId="181" fontId="1" fillId="0" borderId="11" xfId="0" applyNumberFormat="1" applyFont="1" applyBorder="1" applyAlignment="1">
      <alignment horizontal="center" vertical="center"/>
    </xf>
    <xf numFmtId="0" fontId="1" fillId="0" borderId="13" xfId="0" applyFont="1" applyFill="1" applyBorder="1"/>
    <xf numFmtId="0" fontId="1" fillId="0" borderId="0" xfId="88" applyFont="1" applyFill="1" applyAlignment="1">
      <alignment horizontal="right"/>
    </xf>
    <xf numFmtId="0" fontId="1" fillId="0" borderId="15" xfId="0" applyFont="1" applyFill="1" applyBorder="1" applyAlignment="1">
      <alignment horizontal="right"/>
    </xf>
    <xf numFmtId="0" fontId="95" fillId="0" borderId="0" xfId="64" applyFont="1" applyFill="1" applyBorder="1" applyAlignment="1" applyProtection="1"/>
    <xf numFmtId="0" fontId="95" fillId="25" borderId="11" xfId="109" applyFont="1" applyFill="1" applyBorder="1" applyAlignment="1">
      <alignment horizontal="center"/>
    </xf>
    <xf numFmtId="0" fontId="95" fillId="0" borderId="0" xfId="64" applyFont="1" applyFill="1" applyBorder="1" applyAlignment="1" applyProtection="1">
      <alignment horizontal="left"/>
    </xf>
    <xf numFmtId="0" fontId="95" fillId="0" borderId="0" xfId="109" applyFont="1" applyFill="1" applyBorder="1" applyAlignment="1">
      <alignment horizontal="left"/>
    </xf>
    <xf numFmtId="0" fontId="96" fillId="24" borderId="11" xfId="65" applyFont="1" applyFill="1" applyBorder="1" applyAlignment="1">
      <alignment horizontal="center"/>
    </xf>
    <xf numFmtId="0" fontId="96" fillId="25" borderId="11" xfId="65" applyFont="1" applyFill="1" applyBorder="1" applyAlignment="1">
      <alignment horizontal="center"/>
    </xf>
    <xf numFmtId="0" fontId="95" fillId="26" borderId="11" xfId="64" applyFont="1" applyFill="1" applyBorder="1" applyAlignment="1" applyProtection="1">
      <alignment horizontal="left"/>
    </xf>
    <xf numFmtId="0" fontId="95" fillId="26" borderId="11" xfId="64" applyFont="1" applyFill="1" applyBorder="1" applyAlignment="1" applyProtection="1">
      <alignment horizontal="left" vertical="center"/>
    </xf>
    <xf numFmtId="0" fontId="42" fillId="0" borderId="0" xfId="0" applyFont="1" applyFill="1" applyAlignment="1">
      <alignment wrapText="1"/>
    </xf>
    <xf numFmtId="0" fontId="42" fillId="0" borderId="0" xfId="0" applyFont="1" applyFill="1" applyAlignment="1">
      <alignment horizontal="left" wrapText="1"/>
    </xf>
    <xf numFmtId="0" fontId="42" fillId="0" borderId="0" xfId="0" applyFont="1" applyBorder="1" applyAlignment="1">
      <alignment vertical="top" wrapText="1"/>
    </xf>
    <xf numFmtId="0" fontId="1" fillId="0" borderId="0" xfId="81" applyNumberFormat="1" applyFont="1"/>
    <xf numFmtId="0" fontId="1" fillId="0" borderId="31" xfId="114" applyNumberFormat="1" applyFont="1" applyBorder="1" applyAlignment="1">
      <alignment horizontal="center" wrapText="1"/>
    </xf>
    <xf numFmtId="0" fontId="1" fillId="0" borderId="38" xfId="114" applyNumberFormat="1" applyFont="1" applyBorder="1" applyAlignment="1">
      <alignment horizontal="center" wrapText="1"/>
    </xf>
    <xf numFmtId="0" fontId="1" fillId="0" borderId="39" xfId="114" applyNumberFormat="1" applyFont="1" applyBorder="1" applyAlignment="1">
      <alignment horizontal="center" wrapText="1"/>
    </xf>
    <xf numFmtId="0" fontId="42" fillId="0" borderId="0" xfId="0" applyFont="1" applyBorder="1" applyAlignment="1">
      <alignment horizontal="left" vertical="top" wrapText="1"/>
    </xf>
    <xf numFmtId="0" fontId="1" fillId="0" borderId="30" xfId="114" applyNumberFormat="1" applyFont="1" applyBorder="1" applyAlignment="1">
      <alignment horizontal="right"/>
    </xf>
    <xf numFmtId="0" fontId="88" fillId="0" borderId="11" xfId="114" applyNumberFormat="1" applyFont="1" applyFill="1" applyBorder="1" applyAlignment="1">
      <alignment horizontal="center" vertical="center" wrapText="1"/>
    </xf>
    <xf numFmtId="0" fontId="87" fillId="0" borderId="11" xfId="114" applyNumberFormat="1" applyFont="1" applyFill="1" applyBorder="1" applyAlignment="1">
      <alignment vertical="center"/>
    </xf>
    <xf numFmtId="0" fontId="7" fillId="0" borderId="2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0" xfId="0" applyFont="1" applyBorder="1" applyAlignment="1">
      <alignment horizontal="center" vertical="center" wrapText="1"/>
    </xf>
    <xf numFmtId="0" fontId="1" fillId="0" borderId="31" xfId="0" applyFont="1" applyBorder="1" applyAlignment="1">
      <alignment horizontal="center"/>
    </xf>
    <xf numFmtId="0" fontId="1" fillId="0" borderId="38" xfId="0" applyFont="1" applyBorder="1" applyAlignment="1">
      <alignment horizontal="center"/>
    </xf>
    <xf numFmtId="0" fontId="1" fillId="0" borderId="39" xfId="0" applyFont="1" applyBorder="1" applyAlignment="1">
      <alignment horizontal="center"/>
    </xf>
    <xf numFmtId="0" fontId="42" fillId="0" borderId="0" xfId="0" applyFont="1" applyAlignment="1">
      <alignment horizontal="justify" vertical="center" wrapText="1"/>
    </xf>
    <xf numFmtId="0" fontId="42" fillId="0" borderId="0" xfId="0" applyFont="1" applyAlignment="1">
      <alignment horizontal="left" wrapText="1"/>
    </xf>
    <xf numFmtId="0" fontId="42" fillId="0" borderId="37" xfId="0" applyNumberFormat="1" applyFont="1" applyFill="1" applyBorder="1" applyAlignment="1">
      <alignment horizontal="justify" vertical="center" wrapText="1"/>
    </xf>
    <xf numFmtId="0" fontId="2" fillId="0" borderId="11" xfId="74" applyFont="1" applyBorder="1" applyAlignment="1">
      <alignment horizontal="center"/>
    </xf>
    <xf numFmtId="0" fontId="6" fillId="0" borderId="21" xfId="74" applyBorder="1" applyAlignment="1">
      <alignment horizontal="center"/>
    </xf>
    <xf numFmtId="0" fontId="6" fillId="0" borderId="8" xfId="74" applyBorder="1" applyAlignment="1">
      <alignment horizontal="center"/>
    </xf>
    <xf numFmtId="0" fontId="6" fillId="0" borderId="20" xfId="74" applyBorder="1" applyAlignment="1">
      <alignment horizontal="center"/>
    </xf>
    <xf numFmtId="0" fontId="2" fillId="0" borderId="11" xfId="73" applyFont="1" applyBorder="1" applyAlignment="1">
      <alignment horizontal="center" vertical="center" wrapText="1"/>
    </xf>
    <xf numFmtId="0" fontId="1" fillId="0" borderId="21" xfId="72" applyFont="1" applyBorder="1" applyAlignment="1">
      <alignment horizontal="center"/>
    </xf>
    <xf numFmtId="0" fontId="1" fillId="0" borderId="8" xfId="72" applyFont="1" applyBorder="1" applyAlignment="1">
      <alignment horizontal="center"/>
    </xf>
    <xf numFmtId="0" fontId="1" fillId="0" borderId="20" xfId="72" applyFont="1" applyBorder="1" applyAlignment="1">
      <alignment horizontal="center"/>
    </xf>
    <xf numFmtId="4" fontId="1" fillId="0" borderId="31" xfId="53" applyNumberFormat="1" applyFont="1" applyFill="1" applyBorder="1" applyAlignment="1">
      <alignment horizontal="center"/>
    </xf>
    <xf numFmtId="4" fontId="1" fillId="0" borderId="38" xfId="53" applyNumberFormat="1" applyFont="1" applyFill="1" applyBorder="1" applyAlignment="1">
      <alignment horizontal="center"/>
    </xf>
    <xf numFmtId="4" fontId="1" fillId="0" borderId="39" xfId="53" applyNumberFormat="1" applyFont="1" applyFill="1" applyBorder="1" applyAlignment="1">
      <alignment horizontal="center"/>
    </xf>
    <xf numFmtId="4" fontId="2" fillId="0" borderId="11" xfId="54" applyNumberFormat="1" applyFont="1" applyFill="1" applyBorder="1" applyAlignment="1">
      <alignment horizontal="right" wrapText="1"/>
    </xf>
    <xf numFmtId="183" fontId="2" fillId="0" borderId="11" xfId="53" applyNumberFormat="1" applyFont="1" applyFill="1" applyBorder="1" applyAlignment="1">
      <alignment horizontal="left" wrapText="1"/>
    </xf>
    <xf numFmtId="0" fontId="2" fillId="0" borderId="11" xfId="54" applyNumberFormat="1" applyFont="1" applyFill="1" applyBorder="1" applyAlignment="1">
      <alignment horizontal="right" wrapText="1"/>
    </xf>
    <xf numFmtId="0" fontId="7" fillId="0" borderId="11" xfId="0" applyFont="1" applyBorder="1" applyAlignment="1">
      <alignment horizontal="justify" vertical="top" wrapText="1"/>
    </xf>
    <xf numFmtId="0" fontId="1" fillId="0" borderId="11" xfId="0" applyFont="1" applyBorder="1" applyAlignment="1">
      <alignment vertical="top"/>
    </xf>
    <xf numFmtId="0" fontId="1" fillId="0" borderId="31" xfId="0" applyFont="1" applyBorder="1" applyAlignment="1">
      <alignment horizontal="left" wrapText="1"/>
    </xf>
    <xf numFmtId="0" fontId="1" fillId="0" borderId="39" xfId="0" applyFont="1" applyBorder="1" applyAlignment="1">
      <alignment horizontal="left" wrapText="1"/>
    </xf>
    <xf numFmtId="0" fontId="1" fillId="0" borderId="11" xfId="0" applyFont="1" applyBorder="1" applyAlignment="1">
      <alignment horizontal="left" wrapText="1"/>
    </xf>
    <xf numFmtId="0" fontId="42" fillId="0" borderId="0" xfId="0" applyFont="1" applyAlignment="1">
      <alignment horizontal="left" vertical="center" wrapText="1"/>
    </xf>
    <xf numFmtId="0" fontId="1" fillId="0" borderId="11" xfId="0" applyFont="1" applyBorder="1" applyAlignment="1">
      <alignment horizontal="center" wrapText="1"/>
    </xf>
    <xf numFmtId="0" fontId="1" fillId="0" borderId="21" xfId="0" applyFont="1" applyBorder="1" applyAlignment="1">
      <alignment horizontal="center" wrapText="1"/>
    </xf>
    <xf numFmtId="0" fontId="1" fillId="0" borderId="8" xfId="0" applyFont="1" applyBorder="1" applyAlignment="1">
      <alignment horizontal="center" wrapText="1"/>
    </xf>
    <xf numFmtId="0" fontId="1" fillId="0" borderId="20" xfId="0" applyFont="1" applyBorder="1" applyAlignment="1">
      <alignment horizontal="center" wrapText="1"/>
    </xf>
    <xf numFmtId="0" fontId="1" fillId="0" borderId="11" xfId="0" applyFont="1" applyBorder="1" applyAlignment="1">
      <alignment horizontal="center"/>
    </xf>
    <xf numFmtId="0" fontId="1" fillId="0" borderId="21" xfId="0" applyFont="1" applyBorder="1" applyAlignment="1">
      <alignment horizontal="center"/>
    </xf>
    <xf numFmtId="0" fontId="1" fillId="0" borderId="20" xfId="0" applyFont="1" applyBorder="1" applyAlignment="1">
      <alignment horizontal="center"/>
    </xf>
    <xf numFmtId="0" fontId="1" fillId="0" borderId="8" xfId="0" applyFont="1" applyBorder="1" applyAlignment="1">
      <alignment horizontal="center"/>
    </xf>
    <xf numFmtId="0" fontId="0" fillId="0" borderId="21" xfId="0" applyBorder="1" applyAlignment="1">
      <alignment horizontal="center"/>
    </xf>
    <xf numFmtId="0" fontId="0" fillId="0" borderId="8" xfId="0" applyBorder="1" applyAlignment="1">
      <alignment horizontal="center"/>
    </xf>
    <xf numFmtId="0" fontId="0" fillId="0" borderId="20" xfId="0" applyBorder="1" applyAlignment="1">
      <alignment horizontal="center"/>
    </xf>
    <xf numFmtId="0" fontId="42" fillId="0" borderId="0" xfId="0" applyFont="1" applyAlignment="1">
      <alignment horizontal="center" wrapText="1"/>
    </xf>
    <xf numFmtId="0" fontId="42" fillId="0" borderId="0" xfId="89" applyFont="1" applyAlignment="1">
      <alignment horizontal="left" vertical="center" wrapText="1"/>
    </xf>
    <xf numFmtId="0" fontId="42" fillId="0" borderId="0" xfId="0" applyFont="1" applyFill="1" applyAlignment="1">
      <alignment horizontal="left" wrapText="1"/>
    </xf>
    <xf numFmtId="0" fontId="1" fillId="0" borderId="31" xfId="0" applyFont="1" applyFill="1" applyBorder="1" applyAlignment="1">
      <alignment horizontal="center"/>
    </xf>
    <xf numFmtId="0" fontId="1" fillId="0" borderId="38" xfId="0" applyFont="1" applyFill="1" applyBorder="1" applyAlignment="1">
      <alignment horizontal="center"/>
    </xf>
    <xf numFmtId="0" fontId="1" fillId="0" borderId="39" xfId="0" applyFont="1" applyFill="1" applyBorder="1" applyAlignment="1">
      <alignment horizontal="center"/>
    </xf>
    <xf numFmtId="0" fontId="1" fillId="0" borderId="11" xfId="0" applyFont="1" applyFill="1" applyBorder="1" applyAlignment="1">
      <alignment horizontal="center"/>
    </xf>
    <xf numFmtId="0" fontId="1" fillId="0" borderId="8" xfId="0" applyFont="1" applyFill="1" applyBorder="1" applyAlignment="1">
      <alignment horizontal="center"/>
    </xf>
    <xf numFmtId="0" fontId="1" fillId="0" borderId="8" xfId="96" applyFont="1" applyBorder="1" applyAlignment="1">
      <alignment horizontal="center"/>
    </xf>
    <xf numFmtId="0" fontId="1" fillId="0" borderId="11" xfId="96" applyFont="1" applyBorder="1" applyAlignment="1">
      <alignment horizontal="center"/>
    </xf>
    <xf numFmtId="0" fontId="1" fillId="0" borderId="21" xfId="96" applyFont="1" applyBorder="1" applyAlignment="1">
      <alignment horizontal="center"/>
    </xf>
    <xf numFmtId="0" fontId="1" fillId="0" borderId="20" xfId="96" applyFont="1" applyBorder="1" applyAlignment="1">
      <alignment horizontal="center"/>
    </xf>
    <xf numFmtId="0" fontId="6" fillId="0" borderId="11" xfId="78" applyFont="1" applyFill="1" applyBorder="1" applyAlignment="1">
      <alignment horizontal="center"/>
    </xf>
    <xf numFmtId="0" fontId="6" fillId="0" borderId="8" xfId="78" applyFont="1" applyFill="1" applyBorder="1" applyAlignment="1">
      <alignment horizontal="center"/>
    </xf>
    <xf numFmtId="0" fontId="0" fillId="0" borderId="11" xfId="0" applyBorder="1" applyAlignment="1">
      <alignment horizontal="center"/>
    </xf>
    <xf numFmtId="0" fontId="0" fillId="0" borderId="26" xfId="0" applyBorder="1" applyAlignment="1">
      <alignment horizontal="center"/>
    </xf>
    <xf numFmtId="0" fontId="2" fillId="0" borderId="31" xfId="101" applyFont="1" applyFill="1" applyBorder="1" applyAlignment="1">
      <alignment horizontal="center"/>
    </xf>
    <xf numFmtId="0" fontId="2" fillId="0" borderId="38" xfId="101" applyFont="1" applyFill="1" applyBorder="1" applyAlignment="1">
      <alignment horizontal="center"/>
    </xf>
    <xf numFmtId="0" fontId="2" fillId="0" borderId="39" xfId="101" applyFont="1" applyFill="1" applyBorder="1" applyAlignment="1">
      <alignment horizontal="center"/>
    </xf>
    <xf numFmtId="0" fontId="1" fillId="0" borderId="11" xfId="114" applyNumberFormat="1" applyFont="1" applyBorder="1" applyAlignment="1">
      <alignment horizontal="center"/>
    </xf>
    <xf numFmtId="0" fontId="2" fillId="0" borderId="21" xfId="114" applyNumberFormat="1" applyFont="1" applyFill="1" applyBorder="1" applyAlignment="1">
      <alignment horizontal="center" vertical="center" wrapText="1"/>
    </xf>
    <xf numFmtId="0" fontId="2" fillId="0" borderId="20" xfId="114" applyNumberFormat="1" applyFont="1" applyFill="1" applyBorder="1" applyAlignment="1">
      <alignment horizontal="center" vertical="center" wrapText="1"/>
    </xf>
    <xf numFmtId="0" fontId="1" fillId="0" borderId="11" xfId="114" applyNumberFormat="1" applyFont="1" applyFill="1" applyBorder="1" applyAlignment="1">
      <alignment horizontal="center"/>
    </xf>
    <xf numFmtId="0" fontId="1" fillId="0" borderId="21" xfId="114" applyNumberFormat="1" applyFont="1" applyBorder="1" applyAlignment="1">
      <alignment horizontal="center"/>
    </xf>
    <xf numFmtId="0" fontId="1" fillId="0" borderId="8" xfId="114" applyNumberFormat="1" applyFont="1" applyBorder="1" applyAlignment="1">
      <alignment horizontal="center"/>
    </xf>
    <xf numFmtId="0" fontId="1" fillId="0" borderId="20" xfId="114" applyNumberFormat="1" applyFont="1" applyBorder="1" applyAlignment="1">
      <alignment horizontal="center"/>
    </xf>
    <xf numFmtId="0" fontId="1" fillId="0" borderId="31" xfId="65" applyFont="1" applyFill="1" applyBorder="1" applyAlignment="1">
      <alignment horizontal="center"/>
    </xf>
    <xf numFmtId="0" fontId="1" fillId="0" borderId="38" xfId="65" applyFont="1" applyFill="1" applyBorder="1" applyAlignment="1">
      <alignment horizontal="center"/>
    </xf>
    <xf numFmtId="0" fontId="1" fillId="0" borderId="39" xfId="65" applyFont="1" applyFill="1" applyBorder="1" applyAlignment="1">
      <alignment horizontal="center"/>
    </xf>
    <xf numFmtId="0" fontId="1" fillId="0" borderId="8" xfId="65" applyFont="1" applyFill="1" applyBorder="1" applyAlignment="1">
      <alignment horizontal="right"/>
    </xf>
    <xf numFmtId="0" fontId="1" fillId="0" borderId="20" xfId="65" applyFont="1" applyFill="1" applyBorder="1" applyAlignment="1">
      <alignment horizontal="right"/>
    </xf>
    <xf numFmtId="0" fontId="1" fillId="0" borderId="11" xfId="65" applyFont="1" applyFill="1" applyBorder="1" applyAlignment="1">
      <alignment horizontal="center"/>
    </xf>
    <xf numFmtId="0" fontId="42" fillId="0" borderId="0" xfId="0" applyNumberFormat="1" applyFont="1" applyAlignment="1">
      <alignment horizontal="left" vertical="center" wrapText="1"/>
    </xf>
    <xf numFmtId="0" fontId="71" fillId="0" borderId="0" xfId="114" applyNumberFormat="1" applyFont="1" applyBorder="1" applyAlignment="1">
      <alignment horizontal="center" wrapText="1"/>
    </xf>
    <xf numFmtId="0" fontId="13" fillId="0" borderId="11" xfId="114" applyNumberFormat="1" applyFont="1" applyBorder="1" applyAlignment="1">
      <alignment horizontal="center"/>
    </xf>
    <xf numFmtId="49" fontId="2" fillId="0" borderId="21" xfId="104" applyNumberFormat="1" applyFont="1" applyFill="1" applyBorder="1" applyAlignment="1">
      <alignment horizontal="center"/>
    </xf>
    <xf numFmtId="49" fontId="2" fillId="0" borderId="8" xfId="104" applyNumberFormat="1" applyFont="1" applyFill="1" applyBorder="1" applyAlignment="1">
      <alignment horizontal="center"/>
    </xf>
    <xf numFmtId="49" fontId="2" fillId="0" borderId="20" xfId="104" applyNumberFormat="1" applyFont="1" applyFill="1" applyBorder="1" applyAlignment="1">
      <alignment horizontal="center"/>
    </xf>
    <xf numFmtId="0" fontId="1" fillId="0" borderId="40" xfId="0" applyFont="1" applyFill="1" applyBorder="1" applyAlignment="1">
      <alignment horizontal="left" vertical="center"/>
    </xf>
    <xf numFmtId="0" fontId="1" fillId="0" borderId="41" xfId="0" applyFont="1" applyFill="1" applyBorder="1" applyAlignment="1">
      <alignment horizontal="left" vertical="center"/>
    </xf>
    <xf numFmtId="0" fontId="1" fillId="0" borderId="14" xfId="0" applyFont="1" applyFill="1" applyBorder="1" applyAlignment="1">
      <alignment horizontal="left" vertical="center"/>
    </xf>
    <xf numFmtId="0" fontId="1" fillId="0" borderId="42" xfId="0" applyFont="1" applyFill="1" applyBorder="1" applyAlignment="1">
      <alignment horizontal="left" vertical="center"/>
    </xf>
    <xf numFmtId="0" fontId="42" fillId="0" borderId="0" xfId="102" applyNumberFormat="1" applyFont="1" applyAlignment="1">
      <alignment horizontal="justify" vertical="center" wrapText="1"/>
    </xf>
    <xf numFmtId="0" fontId="69" fillId="0" borderId="11" xfId="106" applyFont="1" applyFill="1" applyBorder="1" applyAlignment="1" applyProtection="1">
      <alignment horizontal="center" vertical="center" wrapText="1"/>
    </xf>
    <xf numFmtId="0" fontId="85" fillId="0" borderId="11" xfId="0" applyFont="1" applyFill="1" applyBorder="1" applyAlignment="1">
      <alignment horizontal="center"/>
    </xf>
    <xf numFmtId="0" fontId="46" fillId="0" borderId="0" xfId="86" applyFont="1" applyBorder="1" applyAlignment="1">
      <alignment horizontal="center" wrapText="1" shrinkToFit="1"/>
    </xf>
    <xf numFmtId="0" fontId="46" fillId="0" borderId="0" xfId="108" applyFont="1" applyBorder="1" applyAlignment="1">
      <alignment horizontal="center"/>
    </xf>
    <xf numFmtId="0" fontId="1" fillId="0" borderId="21" xfId="87" applyFont="1" applyBorder="1" applyAlignment="1">
      <alignment vertical="top" wrapText="1"/>
    </xf>
    <xf numFmtId="0" fontId="1" fillId="0" borderId="8" xfId="87" applyFont="1" applyBorder="1" applyAlignment="1">
      <alignment vertical="top" wrapText="1"/>
    </xf>
    <xf numFmtId="0" fontId="1" fillId="0" borderId="20" xfId="87" applyFont="1" applyBorder="1" applyAlignment="1">
      <alignment vertical="top" wrapText="1"/>
    </xf>
    <xf numFmtId="0" fontId="1" fillId="0" borderId="31" xfId="87" applyFont="1" applyBorder="1" applyAlignment="1">
      <alignment wrapText="1"/>
    </xf>
    <xf numFmtId="0" fontId="1" fillId="0" borderId="39" xfId="87" applyFont="1" applyBorder="1" applyAlignment="1">
      <alignment wrapText="1"/>
    </xf>
    <xf numFmtId="0" fontId="2" fillId="0" borderId="11" xfId="87" applyFont="1" applyFill="1" applyBorder="1" applyAlignment="1">
      <alignment horizontal="center" vertical="center" wrapText="1"/>
    </xf>
    <xf numFmtId="0" fontId="2" fillId="0" borderId="11" xfId="87" applyFont="1" applyFill="1" applyBorder="1" applyAlignment="1">
      <alignment horizontal="center" vertical="center"/>
    </xf>
  </cellXfs>
  <cellStyles count="122">
    <cellStyle name="_3.1_Риск ликвидности и прибыльность банков" xfId="1"/>
    <cellStyle name="_3.3_достаточность капитала и структура фондирования" xfId="2"/>
    <cellStyle name="20% - Accent1" xfId="3"/>
    <cellStyle name="20% - Accent2" xfId="4"/>
    <cellStyle name="20% - Accent3" xfId="5"/>
    <cellStyle name="20% - Accent4" xfId="6"/>
    <cellStyle name="20% - Accent5" xfId="7"/>
    <cellStyle name="20% - Accent6" xfId="8"/>
    <cellStyle name="40% - Accent1" xfId="9"/>
    <cellStyle name="40% - Accent2" xfId="10"/>
    <cellStyle name="40% - Accent3" xfId="11"/>
    <cellStyle name="40% - Accent4" xfId="12"/>
    <cellStyle name="40% - Accent5" xfId="13"/>
    <cellStyle name="40% - Accent6" xfId="14"/>
    <cellStyle name="60% - Accent1" xfId="15"/>
    <cellStyle name="60% - Accent2" xfId="16"/>
    <cellStyle name="60% - Accent3" xfId="17"/>
    <cellStyle name="60% - Accent4" xfId="18"/>
    <cellStyle name="60% - Accent5" xfId="19"/>
    <cellStyle name="60% - Accent6" xfId="20"/>
    <cellStyle name="Accent1" xfId="21"/>
    <cellStyle name="Accent2" xfId="22"/>
    <cellStyle name="Accent3" xfId="23"/>
    <cellStyle name="Accent4" xfId="24"/>
    <cellStyle name="Accent5" xfId="25"/>
    <cellStyle name="Accent6" xfId="26"/>
    <cellStyle name="Bad" xfId="27"/>
    <cellStyle name="BoldCenter" xfId="28"/>
    <cellStyle name="BoldLeft" xfId="29"/>
    <cellStyle name="BoldRight" xfId="30"/>
    <cellStyle name="Calculation" xfId="31"/>
    <cellStyle name="Center" xfId="32"/>
    <cellStyle name="Check Cell" xfId="33"/>
    <cellStyle name="Euro" xfId="34"/>
    <cellStyle name="Explanatory Text" xfId="35"/>
    <cellStyle name="Good" xfId="36"/>
    <cellStyle name="Heading 1" xfId="37"/>
    <cellStyle name="Heading 2" xfId="38"/>
    <cellStyle name="Heading 3" xfId="39"/>
    <cellStyle name="Heading 4" xfId="40"/>
    <cellStyle name="Input" xfId="41"/>
    <cellStyle name="kb" xfId="42"/>
    <cellStyle name="Left" xfId="43"/>
    <cellStyle name="Linked Cell" xfId="44"/>
    <cellStyle name="Neutral" xfId="45"/>
    <cellStyle name="Normal 2" xfId="46"/>
    <cellStyle name="Normal 3" xfId="47"/>
    <cellStyle name="Normal 4" xfId="48"/>
    <cellStyle name="Normál_212" xfId="49"/>
    <cellStyle name="Normal_Capitalization" xfId="50"/>
    <cellStyle name="Normal_Indicators" xfId="51"/>
    <cellStyle name="Normal_Indicators_1" xfId="52"/>
    <cellStyle name="Normal_Sheet1" xfId="53"/>
    <cellStyle name="Normal_исходник" xfId="54"/>
    <cellStyle name="normální_cross pracovní 7 ČERVENEC  2007" xfId="55"/>
    <cellStyle name="Note" xfId="56"/>
    <cellStyle name="Notes" xfId="57"/>
    <cellStyle name="Number4DecimalStyle" xfId="58"/>
    <cellStyle name="Output" xfId="59"/>
    <cellStyle name="Title" xfId="60"/>
    <cellStyle name="Total" xfId="61"/>
    <cellStyle name="Warning Text" xfId="62"/>
    <cellStyle name="Виталий" xfId="63"/>
    <cellStyle name="Гиперссылка" xfId="64" builtinId="8"/>
    <cellStyle name="Обычный" xfId="0" builtinId="0"/>
    <cellStyle name="Обычный 2" xfId="65"/>
    <cellStyle name="Обычный 2 2" xfId="66"/>
    <cellStyle name="Обычный 2_2.2.2. Структура фин. сектора" xfId="67"/>
    <cellStyle name="Обычный 3" xfId="68"/>
    <cellStyle name="Обычный 4" xfId="69"/>
    <cellStyle name="Обычный_2.1.Графики_макросектор" xfId="70"/>
    <cellStyle name="Обычный_2.2.4" xfId="71"/>
    <cellStyle name="Обычный_2.2.6" xfId="72"/>
    <cellStyle name="Обычный_2.2.6-К2,ТПА" xfId="73"/>
    <cellStyle name="Обычный_2.2.8" xfId="74"/>
    <cellStyle name="Обычный_2.3.4-2 Доля 5 крупнейших фин. институтов сегмента" xfId="75"/>
    <cellStyle name="Обычный_2.5 - недвижимость" xfId="76"/>
    <cellStyle name="Обычный_3.1.3. Коэффициенты капитализации" xfId="77"/>
    <cellStyle name="Обычный_3.1_Риск ликвидности и прибыльность банков" xfId="78"/>
    <cellStyle name="Обычный_3.3.1" xfId="79"/>
    <cellStyle name="Обычный_3.Финансовые рынки" xfId="80"/>
    <cellStyle name="Обычный_4.1.1." xfId="81"/>
    <cellStyle name="Обычный_4.2.1. Структура фин. сектора" xfId="82"/>
    <cellStyle name="Обычный_4_Роль фин сектора1" xfId="83"/>
    <cellStyle name="Обычный_5_Банковский сектор" xfId="84"/>
    <cellStyle name="Обычный_6. Иные фианасовыйе институты" xfId="85"/>
    <cellStyle name="Обычный_6.2.  НПФ" xfId="86"/>
    <cellStyle name="Обычный_7.1. Платежные системы_графики и таблицы" xfId="87"/>
    <cellStyle name="Обычный_8.Регулирование" xfId="88"/>
    <cellStyle name="Обычный_box_кс" xfId="89"/>
    <cellStyle name="Обычный_CFMI_CBI" xfId="90"/>
    <cellStyle name="Обычный_KASE-base" xfId="91"/>
    <cellStyle name="Обычный_KASE-base1" xfId="92"/>
    <cellStyle name="Обычный_MIS PF" xfId="93"/>
    <cellStyle name="Обычный_График 2.2.3" xfId="94"/>
    <cellStyle name="Обычный_Графики" xfId="95"/>
    <cellStyle name="Обычный_ГЭП" xfId="96"/>
    <cellStyle name="Обычный_Копия 1.1.Внешние условия, определяющие финансовую стабильность" xfId="97"/>
    <cellStyle name="Обычный_Копия Графики по корпам and households" xfId="98"/>
    <cellStyle name="Обычный_Лист17" xfId="99"/>
    <cellStyle name="Обычный_Лист3" xfId="100"/>
    <cellStyle name="Обычный_межбанк2011" xfId="101"/>
    <cellStyle name="Обычный_Обший_Дополнения в СС" xfId="102"/>
    <cellStyle name="Обычный_премии по видам эк деят" xfId="103"/>
    <cellStyle name="Обычный_Прилож. к форме №2" xfId="104"/>
    <cellStyle name="Обычный_Прилож. к форме №2_атланта" xfId="105"/>
    <cellStyle name="Обычный_пруд ООиупа вых" xfId="106"/>
    <cellStyle name="Обычный_Рабочая_для текущего_01.02.05" xfId="107"/>
    <cellStyle name="Обычный_Раздел 6" xfId="108"/>
    <cellStyle name="Обычный_Таблицы и диаграммы к Отчету о финансовой стабильности (2007)" xfId="109"/>
    <cellStyle name="Обычный_ф. Баланс" xfId="110"/>
    <cellStyle name="Обычный_Ф1" xfId="111"/>
    <cellStyle name="Обычный_финансовый рынок_2" xfId="112"/>
    <cellStyle name="Процентный 2" xfId="113"/>
    <cellStyle name="Стиль 1" xfId="114"/>
    <cellStyle name="Тысячи [0]_cчетаБР" xfId="115"/>
    <cellStyle name="Тысячи_cчетаБР" xfId="116"/>
    <cellStyle name="Финансовый 2" xfId="117"/>
    <cellStyle name="Финансовый 3" xfId="118"/>
    <cellStyle name="Финансовый 4" xfId="119"/>
    <cellStyle name="Финансовый_2.3.4-2 Доля 5 крупнейших фин. институтов сегмента" xfId="120"/>
    <cellStyle name="標準_i104x_入力訂正84_入力訂正84_入力訂正84_入力訂正85_TMSシステム（２係用）" xfId="1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89522371347415E-2"/>
          <c:y val="4.8346176114663117E-2"/>
          <c:w val="0.9119515540009554"/>
          <c:h val="0.71729043770518797"/>
        </c:manualLayout>
      </c:layout>
      <c:barChart>
        <c:barDir val="col"/>
        <c:grouping val="stacked"/>
        <c:varyColors val="0"/>
        <c:ser>
          <c:idx val="0"/>
          <c:order val="0"/>
          <c:tx>
            <c:strRef>
              <c:f>'Figure 2.1.1.1'!$B$5</c:f>
              <c:strCache>
                <c:ptCount val="1"/>
                <c:pt idx="0">
                  <c:v>Agriculture </c:v>
                </c:pt>
              </c:strCache>
            </c:strRef>
          </c:tx>
          <c:spPr>
            <a:solidFill>
              <a:srgbClr val="0000FF"/>
            </a:solidFill>
            <a:ln w="25400">
              <a:noFill/>
            </a:ln>
          </c:spPr>
          <c:invertIfNegative val="0"/>
          <c:cat>
            <c:strRef>
              <c:f>'Figure 2.1.1.1'!$C$4:$H$4</c:f>
              <c:strCache>
                <c:ptCount val="6"/>
                <c:pt idx="0">
                  <c:v>2006</c:v>
                </c:pt>
                <c:pt idx="1">
                  <c:v>2007</c:v>
                </c:pt>
                <c:pt idx="2">
                  <c:v>2008</c:v>
                </c:pt>
                <c:pt idx="3">
                  <c:v>2009</c:v>
                </c:pt>
                <c:pt idx="4">
                  <c:v>2010</c:v>
                </c:pt>
                <c:pt idx="5">
                  <c:v>9 months of 2011</c:v>
                </c:pt>
              </c:strCache>
            </c:strRef>
          </c:cat>
          <c:val>
            <c:numRef>
              <c:f>'Figure 2.1.1.1'!$C$5:$H$5</c:f>
              <c:numCache>
                <c:formatCode>0.00</c:formatCode>
                <c:ptCount val="6"/>
                <c:pt idx="0">
                  <c:v>0.37621827594904156</c:v>
                </c:pt>
                <c:pt idx="1">
                  <c:v>0.54699470544713369</c:v>
                </c:pt>
                <c:pt idx="2">
                  <c:v>-0.36972967261850009</c:v>
                </c:pt>
                <c:pt idx="3">
                  <c:v>0.73889501341183284</c:v>
                </c:pt>
                <c:pt idx="4">
                  <c:v>-0.71270543708131417</c:v>
                </c:pt>
                <c:pt idx="5">
                  <c:v>0.56233457439797363</c:v>
                </c:pt>
              </c:numCache>
            </c:numRef>
          </c:val>
          <c:extLst>
            <c:ext xmlns:c16="http://schemas.microsoft.com/office/drawing/2014/chart" uri="{C3380CC4-5D6E-409C-BE32-E72D297353CC}">
              <c16:uniqueId val="{00000000-0177-4346-B941-B705E919051E}"/>
            </c:ext>
          </c:extLst>
        </c:ser>
        <c:ser>
          <c:idx val="1"/>
          <c:order val="1"/>
          <c:tx>
            <c:strRef>
              <c:f>'Figure 2.1.1.1'!$B$7</c:f>
              <c:strCache>
                <c:ptCount val="1"/>
                <c:pt idx="0">
                  <c:v>Construction </c:v>
                </c:pt>
              </c:strCache>
            </c:strRef>
          </c:tx>
          <c:spPr>
            <a:solidFill>
              <a:srgbClr val="FFFF00"/>
            </a:solidFill>
            <a:ln w="25400">
              <a:noFill/>
            </a:ln>
          </c:spPr>
          <c:invertIfNegative val="0"/>
          <c:cat>
            <c:strRef>
              <c:f>'Figure 2.1.1.1'!$C$4:$H$4</c:f>
              <c:strCache>
                <c:ptCount val="6"/>
                <c:pt idx="0">
                  <c:v>2006</c:v>
                </c:pt>
                <c:pt idx="1">
                  <c:v>2007</c:v>
                </c:pt>
                <c:pt idx="2">
                  <c:v>2008</c:v>
                </c:pt>
                <c:pt idx="3">
                  <c:v>2009</c:v>
                </c:pt>
                <c:pt idx="4">
                  <c:v>2010</c:v>
                </c:pt>
                <c:pt idx="5">
                  <c:v>9 months of 2011</c:v>
                </c:pt>
              </c:strCache>
            </c:strRef>
          </c:cat>
          <c:val>
            <c:numRef>
              <c:f>'Figure 2.1.1.1'!$C$7:$H$7</c:f>
              <c:numCache>
                <c:formatCode>0.00</c:formatCode>
                <c:ptCount val="6"/>
                <c:pt idx="0">
                  <c:v>2.9611426300196411</c:v>
                </c:pt>
                <c:pt idx="1">
                  <c:v>1.784609082676974</c:v>
                </c:pt>
                <c:pt idx="2">
                  <c:v>0.41053364490863414</c:v>
                </c:pt>
                <c:pt idx="3">
                  <c:v>-0.31197690772017278</c:v>
                </c:pt>
                <c:pt idx="4">
                  <c:v>0.27096018420227713</c:v>
                </c:pt>
                <c:pt idx="5">
                  <c:v>0.31393410330569377</c:v>
                </c:pt>
              </c:numCache>
            </c:numRef>
          </c:val>
          <c:extLst>
            <c:ext xmlns:c16="http://schemas.microsoft.com/office/drawing/2014/chart" uri="{C3380CC4-5D6E-409C-BE32-E72D297353CC}">
              <c16:uniqueId val="{00000001-0177-4346-B941-B705E919051E}"/>
            </c:ext>
          </c:extLst>
        </c:ser>
        <c:ser>
          <c:idx val="2"/>
          <c:order val="2"/>
          <c:tx>
            <c:strRef>
              <c:f>'Figure 2.1.1.1'!$B$6</c:f>
              <c:strCache>
                <c:ptCount val="1"/>
                <c:pt idx="0">
                  <c:v>Industry </c:v>
                </c:pt>
              </c:strCache>
            </c:strRef>
          </c:tx>
          <c:spPr>
            <a:solidFill>
              <a:srgbClr val="FF99CC"/>
            </a:solidFill>
            <a:ln w="25400">
              <a:noFill/>
            </a:ln>
          </c:spPr>
          <c:invertIfNegative val="0"/>
          <c:cat>
            <c:strRef>
              <c:f>'Figure 2.1.1.1'!$C$4:$H$4</c:f>
              <c:strCache>
                <c:ptCount val="6"/>
                <c:pt idx="0">
                  <c:v>2006</c:v>
                </c:pt>
                <c:pt idx="1">
                  <c:v>2007</c:v>
                </c:pt>
                <c:pt idx="2">
                  <c:v>2008</c:v>
                </c:pt>
                <c:pt idx="3">
                  <c:v>2009</c:v>
                </c:pt>
                <c:pt idx="4">
                  <c:v>2010</c:v>
                </c:pt>
                <c:pt idx="5">
                  <c:v>9 months of 2011</c:v>
                </c:pt>
              </c:strCache>
            </c:strRef>
          </c:cat>
          <c:val>
            <c:numRef>
              <c:f>'Figure 2.1.1.1'!$C$6:$H$6</c:f>
              <c:numCache>
                <c:formatCode>0.00</c:formatCode>
                <c:ptCount val="6"/>
                <c:pt idx="0">
                  <c:v>2.1190490572311624</c:v>
                </c:pt>
                <c:pt idx="1">
                  <c:v>1.4766410239840662</c:v>
                </c:pt>
                <c:pt idx="2">
                  <c:v>0.61560547608905669</c:v>
                </c:pt>
                <c:pt idx="3">
                  <c:v>0.86907324205177172</c:v>
                </c:pt>
                <c:pt idx="4">
                  <c:v>2.5378514314599321</c:v>
                </c:pt>
                <c:pt idx="5">
                  <c:v>1.1844969542613788</c:v>
                </c:pt>
              </c:numCache>
            </c:numRef>
          </c:val>
          <c:extLst>
            <c:ext xmlns:c16="http://schemas.microsoft.com/office/drawing/2014/chart" uri="{C3380CC4-5D6E-409C-BE32-E72D297353CC}">
              <c16:uniqueId val="{00000002-0177-4346-B941-B705E919051E}"/>
            </c:ext>
          </c:extLst>
        </c:ser>
        <c:ser>
          <c:idx val="3"/>
          <c:order val="3"/>
          <c:tx>
            <c:strRef>
              <c:f>'Figure 2.1.1.1'!$B$8</c:f>
              <c:strCache>
                <c:ptCount val="1"/>
                <c:pt idx="0">
                  <c:v>Service sector</c:v>
                </c:pt>
              </c:strCache>
            </c:strRef>
          </c:tx>
          <c:spPr>
            <a:solidFill>
              <a:srgbClr val="993366"/>
            </a:solidFill>
            <a:ln w="25400">
              <a:noFill/>
            </a:ln>
          </c:spPr>
          <c:invertIfNegative val="0"/>
          <c:cat>
            <c:strRef>
              <c:f>'Figure 2.1.1.1'!$C$4:$H$4</c:f>
              <c:strCache>
                <c:ptCount val="6"/>
                <c:pt idx="0">
                  <c:v>2006</c:v>
                </c:pt>
                <c:pt idx="1">
                  <c:v>2007</c:v>
                </c:pt>
                <c:pt idx="2">
                  <c:v>2008</c:v>
                </c:pt>
                <c:pt idx="3">
                  <c:v>2009</c:v>
                </c:pt>
                <c:pt idx="4">
                  <c:v>2010</c:v>
                </c:pt>
                <c:pt idx="5">
                  <c:v>9 months of 2011</c:v>
                </c:pt>
              </c:strCache>
            </c:strRef>
          </c:cat>
          <c:val>
            <c:numRef>
              <c:f>'Figure 2.1.1.1'!$C$8:$H$8</c:f>
              <c:numCache>
                <c:formatCode>0.00</c:formatCode>
                <c:ptCount val="6"/>
                <c:pt idx="0">
                  <c:v>5.6324199155177999</c:v>
                </c:pt>
                <c:pt idx="1">
                  <c:v>6.7299302005394193</c:v>
                </c:pt>
                <c:pt idx="2">
                  <c:v>2.2935747545966563</c:v>
                </c:pt>
                <c:pt idx="3">
                  <c:v>-0.58559743756515992</c:v>
                </c:pt>
                <c:pt idx="4">
                  <c:v>3.7601905208775923</c:v>
                </c:pt>
                <c:pt idx="5">
                  <c:v>3.653172090093991</c:v>
                </c:pt>
              </c:numCache>
            </c:numRef>
          </c:val>
          <c:extLst>
            <c:ext xmlns:c16="http://schemas.microsoft.com/office/drawing/2014/chart" uri="{C3380CC4-5D6E-409C-BE32-E72D297353CC}">
              <c16:uniqueId val="{00000003-0177-4346-B941-B705E919051E}"/>
            </c:ext>
          </c:extLst>
        </c:ser>
        <c:dLbls>
          <c:showLegendKey val="0"/>
          <c:showVal val="0"/>
          <c:showCatName val="0"/>
          <c:showSerName val="0"/>
          <c:showPercent val="0"/>
          <c:showBubbleSize val="0"/>
        </c:dLbls>
        <c:gapWidth val="100"/>
        <c:overlap val="100"/>
        <c:axId val="495324168"/>
        <c:axId val="1"/>
      </c:barChart>
      <c:lineChart>
        <c:grouping val="standard"/>
        <c:varyColors val="0"/>
        <c:ser>
          <c:idx val="4"/>
          <c:order val="4"/>
          <c:tx>
            <c:strRef>
              <c:f>'Figure 2.1.1.1'!$B$9</c:f>
              <c:strCache>
                <c:ptCount val="1"/>
                <c:pt idx="0">
                  <c:v>Real GDP growth </c:v>
                </c:pt>
              </c:strCache>
            </c:strRef>
          </c:tx>
          <c:spPr>
            <a:ln w="25400">
              <a:solidFill>
                <a:srgbClr val="FF0000"/>
              </a:solidFill>
              <a:prstDash val="solid"/>
            </a:ln>
          </c:spPr>
          <c:marker>
            <c:symbol val="circle"/>
            <c:size val="7"/>
            <c:spPr>
              <a:solidFill>
                <a:srgbClr val="FF0000"/>
              </a:solidFill>
              <a:ln>
                <a:solidFill>
                  <a:srgbClr val="FF0000"/>
                </a:solidFill>
                <a:prstDash val="solid"/>
              </a:ln>
            </c:spPr>
          </c:marker>
          <c:cat>
            <c:strRef>
              <c:f>'Figure 2.1.1.1'!$C$4:$H$4</c:f>
              <c:strCache>
                <c:ptCount val="6"/>
                <c:pt idx="0">
                  <c:v>2006</c:v>
                </c:pt>
                <c:pt idx="1">
                  <c:v>2007</c:v>
                </c:pt>
                <c:pt idx="2">
                  <c:v>2008</c:v>
                </c:pt>
                <c:pt idx="3">
                  <c:v>2009</c:v>
                </c:pt>
                <c:pt idx="4">
                  <c:v>2010</c:v>
                </c:pt>
                <c:pt idx="5">
                  <c:v>9 months of 2011</c:v>
                </c:pt>
              </c:strCache>
            </c:strRef>
          </c:cat>
          <c:val>
            <c:numRef>
              <c:f>'Figure 2.1.1.1'!$C$9:$H$9</c:f>
              <c:numCache>
                <c:formatCode>0.00</c:formatCode>
                <c:ptCount val="6"/>
                <c:pt idx="0">
                  <c:v>10.699999940716083</c:v>
                </c:pt>
                <c:pt idx="1">
                  <c:v>8.9430899533690535</c:v>
                </c:pt>
                <c:pt idx="2">
                  <c:v>3.3167491343206734</c:v>
                </c:pt>
                <c:pt idx="3">
                  <c:v>1.2038523011421205</c:v>
                </c:pt>
                <c:pt idx="4">
                  <c:v>7.2957969682915689</c:v>
                </c:pt>
                <c:pt idx="5">
                  <c:v>7</c:v>
                </c:pt>
              </c:numCache>
            </c:numRef>
          </c:val>
          <c:smooth val="0"/>
          <c:extLst>
            <c:ext xmlns:c16="http://schemas.microsoft.com/office/drawing/2014/chart" uri="{C3380CC4-5D6E-409C-BE32-E72D297353CC}">
              <c16:uniqueId val="{00000004-0177-4346-B941-B705E919051E}"/>
            </c:ext>
          </c:extLst>
        </c:ser>
        <c:dLbls>
          <c:showLegendKey val="0"/>
          <c:showVal val="0"/>
          <c:showCatName val="0"/>
          <c:showSerName val="0"/>
          <c:showPercent val="0"/>
          <c:showBubbleSize val="0"/>
        </c:dLbls>
        <c:marker val="1"/>
        <c:smooth val="0"/>
        <c:axId val="495324168"/>
        <c:axId val="1"/>
      </c:lineChart>
      <c:catAx>
        <c:axId val="4953241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ru-RU"/>
                  <a:t>%</a:t>
                </a:r>
              </a:p>
            </c:rich>
          </c:tx>
          <c:layout>
            <c:manualLayout>
              <c:xMode val="edge"/>
              <c:yMode val="edge"/>
              <c:x val="1.0687088771437817E-2"/>
              <c:y val="0.396947411276560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5324168"/>
        <c:crosses val="autoZero"/>
        <c:crossBetween val="between"/>
      </c:valAx>
      <c:spPr>
        <a:solidFill>
          <a:srgbClr val="FFFFFF"/>
        </a:solidFill>
        <a:ln w="25400">
          <a:noFill/>
        </a:ln>
      </c:spPr>
    </c:plotArea>
    <c:legend>
      <c:legendPos val="r"/>
      <c:layout>
        <c:manualLayout>
          <c:xMode val="edge"/>
          <c:yMode val="edge"/>
          <c:wMode val="edge"/>
          <c:hMode val="edge"/>
          <c:x val="4.1095890410958902E-2"/>
          <c:y val="0.87458745874587462"/>
          <c:w val="0.97847358121330719"/>
          <c:h val="0.983498349834983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827656374414"/>
          <c:y val="4.6228902687280658E-2"/>
          <c:w val="0.75246119515959387"/>
          <c:h val="0.64783241717426832"/>
        </c:manualLayout>
      </c:layout>
      <c:barChart>
        <c:barDir val="col"/>
        <c:grouping val="stacked"/>
        <c:varyColors val="0"/>
        <c:ser>
          <c:idx val="1"/>
          <c:order val="0"/>
          <c:tx>
            <c:strRef>
              <c:f>'Figure 2.1.1.5'!$C$4</c:f>
              <c:strCache>
                <c:ptCount val="1"/>
                <c:pt idx="0">
                  <c:v>Own funds </c:v>
                </c:pt>
              </c:strCache>
            </c:strRef>
          </c:tx>
          <c:spPr>
            <a:solidFill>
              <a:srgbClr val="993366"/>
            </a:solidFill>
            <a:ln w="12700">
              <a:solidFill>
                <a:srgbClr val="000000"/>
              </a:solidFill>
              <a:prstDash val="solid"/>
            </a:ln>
          </c:spPr>
          <c:invertIfNegative val="0"/>
          <c:cat>
            <c:strRef>
              <c:f>'Figure 2.1.1.5'!$B$5:$B$14</c:f>
              <c:strCache>
                <c:ptCount val="10"/>
                <c:pt idx="0">
                  <c:v>2007</c:v>
                </c:pt>
                <c:pt idx="1">
                  <c:v>2008</c:v>
                </c:pt>
                <c:pt idx="2">
                  <c:v>2009</c:v>
                </c:pt>
                <c:pt idx="3">
                  <c:v>2010</c:v>
                </c:pt>
                <c:pt idx="5">
                  <c:v>9 months of
2007</c:v>
                </c:pt>
                <c:pt idx="6">
                  <c:v>9 months of 
2008</c:v>
                </c:pt>
                <c:pt idx="7">
                  <c:v>9 months of 
2009</c:v>
                </c:pt>
                <c:pt idx="8">
                  <c:v>9 months of
2010</c:v>
                </c:pt>
                <c:pt idx="9">
                  <c:v>9 months of 
2011</c:v>
                </c:pt>
              </c:strCache>
            </c:strRef>
          </c:cat>
          <c:val>
            <c:numRef>
              <c:f>'Figure 2.1.1.5'!$C$5:$C$14</c:f>
              <c:numCache>
                <c:formatCode>#,##0</c:formatCode>
                <c:ptCount val="10"/>
                <c:pt idx="0">
                  <c:v>1656.1422969999999</c:v>
                </c:pt>
                <c:pt idx="1">
                  <c:v>1706.1039719999999</c:v>
                </c:pt>
                <c:pt idx="2">
                  <c:v>1491.4324489999999</c:v>
                </c:pt>
                <c:pt idx="3">
                  <c:v>1895.9530540000001</c:v>
                </c:pt>
                <c:pt idx="5">
                  <c:v>941.86539500000003</c:v>
                </c:pt>
                <c:pt idx="6">
                  <c:v>1127.2899459999994</c:v>
                </c:pt>
                <c:pt idx="7">
                  <c:v>980.61907199999996</c:v>
                </c:pt>
                <c:pt idx="8">
                  <c:v>1440.0182569999999</c:v>
                </c:pt>
                <c:pt idx="9">
                  <c:v>1539.5124960000001</c:v>
                </c:pt>
              </c:numCache>
            </c:numRef>
          </c:val>
          <c:extLst>
            <c:ext xmlns:c16="http://schemas.microsoft.com/office/drawing/2014/chart" uri="{C3380CC4-5D6E-409C-BE32-E72D297353CC}">
              <c16:uniqueId val="{00000000-86B7-4C60-9A3E-299E0BDC8CCB}"/>
            </c:ext>
          </c:extLst>
        </c:ser>
        <c:ser>
          <c:idx val="2"/>
          <c:order val="1"/>
          <c:tx>
            <c:strRef>
              <c:f>'Figure 2.1.1.5'!$D$4</c:f>
              <c:strCache>
                <c:ptCount val="1"/>
                <c:pt idx="0">
                  <c:v>Foreign investments </c:v>
                </c:pt>
              </c:strCache>
            </c:strRef>
          </c:tx>
          <c:spPr>
            <a:solidFill>
              <a:srgbClr val="CC99FF"/>
            </a:solidFill>
            <a:ln w="12700">
              <a:solidFill>
                <a:srgbClr val="000000"/>
              </a:solidFill>
              <a:prstDash val="solid"/>
            </a:ln>
          </c:spPr>
          <c:invertIfNegative val="0"/>
          <c:cat>
            <c:strRef>
              <c:f>'Figure 2.1.1.5'!$B$5:$B$14</c:f>
              <c:strCache>
                <c:ptCount val="10"/>
                <c:pt idx="0">
                  <c:v>2007</c:v>
                </c:pt>
                <c:pt idx="1">
                  <c:v>2008</c:v>
                </c:pt>
                <c:pt idx="2">
                  <c:v>2009</c:v>
                </c:pt>
                <c:pt idx="3">
                  <c:v>2010</c:v>
                </c:pt>
                <c:pt idx="5">
                  <c:v>9 months of
2007</c:v>
                </c:pt>
                <c:pt idx="6">
                  <c:v>9 months of 
2008</c:v>
                </c:pt>
                <c:pt idx="7">
                  <c:v>9 months of 
2009</c:v>
                </c:pt>
                <c:pt idx="8">
                  <c:v>9 months of
2010</c:v>
                </c:pt>
                <c:pt idx="9">
                  <c:v>9 months of 
2011</c:v>
                </c:pt>
              </c:strCache>
            </c:strRef>
          </c:cat>
          <c:val>
            <c:numRef>
              <c:f>'Figure 2.1.1.5'!$D$5:$D$14</c:f>
              <c:numCache>
                <c:formatCode>#,##0</c:formatCode>
                <c:ptCount val="10"/>
                <c:pt idx="0">
                  <c:v>622.512156</c:v>
                </c:pt>
                <c:pt idx="1">
                  <c:v>1064.838753</c:v>
                </c:pt>
                <c:pt idx="2">
                  <c:v>1697.4933410000001</c:v>
                </c:pt>
                <c:pt idx="3">
                  <c:v>1240.886935</c:v>
                </c:pt>
                <c:pt idx="5">
                  <c:v>384.69673499999999</c:v>
                </c:pt>
                <c:pt idx="6">
                  <c:v>600.55049699999995</c:v>
                </c:pt>
                <c:pt idx="7">
                  <c:v>1247.6635590000001</c:v>
                </c:pt>
                <c:pt idx="8">
                  <c:v>789.82428299999992</c:v>
                </c:pt>
                <c:pt idx="9">
                  <c:v>754.65886599999999</c:v>
                </c:pt>
              </c:numCache>
            </c:numRef>
          </c:val>
          <c:extLst>
            <c:ext xmlns:c16="http://schemas.microsoft.com/office/drawing/2014/chart" uri="{C3380CC4-5D6E-409C-BE32-E72D297353CC}">
              <c16:uniqueId val="{00000001-86B7-4C60-9A3E-299E0BDC8CCB}"/>
            </c:ext>
          </c:extLst>
        </c:ser>
        <c:ser>
          <c:idx val="3"/>
          <c:order val="2"/>
          <c:tx>
            <c:strRef>
              <c:f>'Figure 2.1.1.5'!$E$4</c:f>
              <c:strCache>
                <c:ptCount val="1"/>
                <c:pt idx="0">
                  <c:v>Borrowed funds </c:v>
                </c:pt>
              </c:strCache>
            </c:strRef>
          </c:tx>
          <c:spPr>
            <a:solidFill>
              <a:srgbClr val="FFFF99"/>
            </a:solidFill>
            <a:ln w="12700">
              <a:solidFill>
                <a:srgbClr val="000000"/>
              </a:solidFill>
              <a:prstDash val="solid"/>
            </a:ln>
          </c:spPr>
          <c:invertIfNegative val="0"/>
          <c:cat>
            <c:strRef>
              <c:f>'Figure 2.1.1.5'!$B$5:$B$14</c:f>
              <c:strCache>
                <c:ptCount val="10"/>
                <c:pt idx="0">
                  <c:v>2007</c:v>
                </c:pt>
                <c:pt idx="1">
                  <c:v>2008</c:v>
                </c:pt>
                <c:pt idx="2">
                  <c:v>2009</c:v>
                </c:pt>
                <c:pt idx="3">
                  <c:v>2010</c:v>
                </c:pt>
                <c:pt idx="5">
                  <c:v>9 months of
2007</c:v>
                </c:pt>
                <c:pt idx="6">
                  <c:v>9 months of 
2008</c:v>
                </c:pt>
                <c:pt idx="7">
                  <c:v>9 months of 
2009</c:v>
                </c:pt>
                <c:pt idx="8">
                  <c:v>9 months of
2010</c:v>
                </c:pt>
                <c:pt idx="9">
                  <c:v>9 months of 
2011</c:v>
                </c:pt>
              </c:strCache>
            </c:strRef>
          </c:cat>
          <c:val>
            <c:numRef>
              <c:f>'Figure 2.1.1.5'!$E$5:$E$14</c:f>
              <c:numCache>
                <c:formatCode>#,##0</c:formatCode>
                <c:ptCount val="10"/>
                <c:pt idx="0">
                  <c:v>577.07893999999999</c:v>
                </c:pt>
                <c:pt idx="1">
                  <c:v>651.63407699999993</c:v>
                </c:pt>
                <c:pt idx="2">
                  <c:v>529.03864199999998</c:v>
                </c:pt>
                <c:pt idx="3">
                  <c:v>501.46222499999999</c:v>
                </c:pt>
                <c:pt idx="5">
                  <c:v>250.905182</c:v>
                </c:pt>
                <c:pt idx="6">
                  <c:v>380.65487000000002</c:v>
                </c:pt>
                <c:pt idx="7">
                  <c:v>275.74519099999998</c:v>
                </c:pt>
                <c:pt idx="8">
                  <c:v>248.72815699999998</c:v>
                </c:pt>
                <c:pt idx="9">
                  <c:v>349.037622</c:v>
                </c:pt>
              </c:numCache>
            </c:numRef>
          </c:val>
          <c:extLst>
            <c:ext xmlns:c16="http://schemas.microsoft.com/office/drawing/2014/chart" uri="{C3380CC4-5D6E-409C-BE32-E72D297353CC}">
              <c16:uniqueId val="{00000002-86B7-4C60-9A3E-299E0BDC8CCB}"/>
            </c:ext>
          </c:extLst>
        </c:ser>
        <c:ser>
          <c:idx val="4"/>
          <c:order val="3"/>
          <c:tx>
            <c:strRef>
              <c:f>'Figure 2.1.1.5'!$F$4</c:f>
              <c:strCache>
                <c:ptCount val="1"/>
                <c:pt idx="0">
                  <c:v>State budget </c:v>
                </c:pt>
              </c:strCache>
            </c:strRef>
          </c:tx>
          <c:spPr>
            <a:solidFill>
              <a:srgbClr val="CCFFFF"/>
            </a:solidFill>
            <a:ln w="12700">
              <a:solidFill>
                <a:srgbClr val="000000"/>
              </a:solidFill>
              <a:prstDash val="solid"/>
            </a:ln>
          </c:spPr>
          <c:invertIfNegative val="0"/>
          <c:cat>
            <c:strRef>
              <c:f>'Figure 2.1.1.5'!$B$5:$B$14</c:f>
              <c:strCache>
                <c:ptCount val="10"/>
                <c:pt idx="0">
                  <c:v>2007</c:v>
                </c:pt>
                <c:pt idx="1">
                  <c:v>2008</c:v>
                </c:pt>
                <c:pt idx="2">
                  <c:v>2009</c:v>
                </c:pt>
                <c:pt idx="3">
                  <c:v>2010</c:v>
                </c:pt>
                <c:pt idx="5">
                  <c:v>9 months of
2007</c:v>
                </c:pt>
                <c:pt idx="6">
                  <c:v>9 months of 
2008</c:v>
                </c:pt>
                <c:pt idx="7">
                  <c:v>9 months of 
2009</c:v>
                </c:pt>
                <c:pt idx="8">
                  <c:v>9 months of
2010</c:v>
                </c:pt>
                <c:pt idx="9">
                  <c:v>9 months of 
2011</c:v>
                </c:pt>
              </c:strCache>
            </c:strRef>
          </c:cat>
          <c:val>
            <c:numRef>
              <c:f>'Figure 2.1.1.5'!$F$5:$F$14</c:f>
              <c:numCache>
                <c:formatCode>#,##0</c:formatCode>
                <c:ptCount val="10"/>
                <c:pt idx="0">
                  <c:v>536.38964899999996</c:v>
                </c:pt>
                <c:pt idx="1">
                  <c:v>788.30167700000004</c:v>
                </c:pt>
                <c:pt idx="2">
                  <c:v>867.33327600000007</c:v>
                </c:pt>
                <c:pt idx="3">
                  <c:v>1015.22578</c:v>
                </c:pt>
                <c:pt idx="5">
                  <c:v>300.21927699999998</c:v>
                </c:pt>
                <c:pt idx="6">
                  <c:v>479.23405200000002</c:v>
                </c:pt>
                <c:pt idx="7">
                  <c:v>521.540753</c:v>
                </c:pt>
                <c:pt idx="8">
                  <c:v>648.03925000000004</c:v>
                </c:pt>
                <c:pt idx="9">
                  <c:v>606.73806300000001</c:v>
                </c:pt>
              </c:numCache>
            </c:numRef>
          </c:val>
          <c:extLst>
            <c:ext xmlns:c16="http://schemas.microsoft.com/office/drawing/2014/chart" uri="{C3380CC4-5D6E-409C-BE32-E72D297353CC}">
              <c16:uniqueId val="{00000003-86B7-4C60-9A3E-299E0BDC8CCB}"/>
            </c:ext>
          </c:extLst>
        </c:ser>
        <c:dLbls>
          <c:showLegendKey val="0"/>
          <c:showVal val="0"/>
          <c:showCatName val="0"/>
          <c:showSerName val="0"/>
          <c:showPercent val="0"/>
          <c:showBubbleSize val="0"/>
        </c:dLbls>
        <c:gapWidth val="90"/>
        <c:overlap val="100"/>
        <c:axId val="496148072"/>
        <c:axId val="1"/>
      </c:barChart>
      <c:lineChart>
        <c:grouping val="standard"/>
        <c:varyColors val="0"/>
        <c:ser>
          <c:idx val="0"/>
          <c:order val="4"/>
          <c:tx>
            <c:strRef>
              <c:f>'Figure 2.1.1.5'!$G$4</c:f>
              <c:strCache>
                <c:ptCount val="1"/>
                <c:pt idx="0">
                  <c:v>Real growth of investments (right axis)</c:v>
                </c:pt>
              </c:strCache>
            </c:strRef>
          </c:tx>
          <c:spPr>
            <a:ln w="25400">
              <a:solidFill>
                <a:srgbClr val="FF8080"/>
              </a:solidFill>
              <a:prstDash val="solid"/>
            </a:ln>
          </c:spPr>
          <c:marker>
            <c:symbol val="circle"/>
            <c:size val="7"/>
            <c:spPr>
              <a:solidFill>
                <a:srgbClr val="FF8080"/>
              </a:solidFill>
              <a:ln>
                <a:solidFill>
                  <a:srgbClr val="FF8080"/>
                </a:solidFill>
                <a:prstDash val="solid"/>
              </a:ln>
            </c:spPr>
          </c:marker>
          <c:cat>
            <c:strRef>
              <c:f>'Figure 2.1.1.5'!$B$5:$B$14</c:f>
              <c:strCache>
                <c:ptCount val="10"/>
                <c:pt idx="0">
                  <c:v>2007</c:v>
                </c:pt>
                <c:pt idx="1">
                  <c:v>2008</c:v>
                </c:pt>
                <c:pt idx="2">
                  <c:v>2009</c:v>
                </c:pt>
                <c:pt idx="3">
                  <c:v>2010</c:v>
                </c:pt>
                <c:pt idx="5">
                  <c:v>9 months of
2007</c:v>
                </c:pt>
                <c:pt idx="6">
                  <c:v>9 months of 
2008</c:v>
                </c:pt>
                <c:pt idx="7">
                  <c:v>9 months of 
2009</c:v>
                </c:pt>
                <c:pt idx="8">
                  <c:v>9 months of
2010</c:v>
                </c:pt>
                <c:pt idx="9">
                  <c:v>9 months of 
2011</c:v>
                </c:pt>
              </c:strCache>
            </c:strRef>
          </c:cat>
          <c:val>
            <c:numRef>
              <c:f>'Figure 2.1.1.5'!$G$5:$G$14</c:f>
              <c:numCache>
                <c:formatCode>0.0</c:formatCode>
                <c:ptCount val="10"/>
                <c:pt idx="0">
                  <c:v>8.2268919867910881</c:v>
                </c:pt>
                <c:pt idx="1">
                  <c:v>4.6158248788070892</c:v>
                </c:pt>
                <c:pt idx="2">
                  <c:v>2.0609525195892502</c:v>
                </c:pt>
                <c:pt idx="3">
                  <c:v>-0.47989756176968967</c:v>
                </c:pt>
                <c:pt idx="5">
                  <c:v>11.9</c:v>
                </c:pt>
                <c:pt idx="6">
                  <c:v>8.1973547330683516</c:v>
                </c:pt>
                <c:pt idx="7">
                  <c:v>2.1814229445321587</c:v>
                </c:pt>
                <c:pt idx="8">
                  <c:v>-2.1285163285182165</c:v>
                </c:pt>
                <c:pt idx="9">
                  <c:v>1.4947158677146319</c:v>
                </c:pt>
              </c:numCache>
            </c:numRef>
          </c:val>
          <c:smooth val="0"/>
          <c:extLst>
            <c:ext xmlns:c16="http://schemas.microsoft.com/office/drawing/2014/chart" uri="{C3380CC4-5D6E-409C-BE32-E72D297353CC}">
              <c16:uniqueId val="{00000004-86B7-4C60-9A3E-299E0BDC8CCB}"/>
            </c:ext>
          </c:extLst>
        </c:ser>
        <c:dLbls>
          <c:showLegendKey val="0"/>
          <c:showVal val="0"/>
          <c:showCatName val="0"/>
          <c:showSerName val="0"/>
          <c:showPercent val="0"/>
          <c:showBubbleSize val="0"/>
        </c:dLbls>
        <c:marker val="1"/>
        <c:smooth val="0"/>
        <c:axId val="3"/>
        <c:axId val="4"/>
      </c:lineChart>
      <c:catAx>
        <c:axId val="496148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a:pPr>
            <a:endParaRPr lang="ru-RU"/>
          </a:p>
        </c:txPr>
        <c:crossAx val="1"/>
        <c:crosses val="autoZero"/>
        <c:auto val="1"/>
        <c:lblAlgn val="ctr"/>
        <c:lblOffset val="100"/>
        <c:tickLblSkip val="1"/>
        <c:tickMarkSkip val="1"/>
        <c:noMultiLvlLbl val="0"/>
      </c:catAx>
      <c:valAx>
        <c:axId val="1"/>
        <c:scaling>
          <c:orientation val="minMax"/>
          <c:max val="5500"/>
          <c:min val="-1500"/>
        </c:scaling>
        <c:delete val="0"/>
        <c:axPos val="l"/>
        <c:majorGridlines>
          <c:spPr>
            <a:ln w="3175">
              <a:solidFill>
                <a:srgbClr val="000000"/>
              </a:solidFill>
              <a:prstDash val="sysDash"/>
            </a:ln>
          </c:spPr>
        </c:majorGridlines>
        <c:title>
          <c:tx>
            <c:rich>
              <a:bodyPr/>
              <a:lstStyle/>
              <a:p>
                <a:pPr>
                  <a:defRPr/>
                </a:pPr>
                <a:r>
                  <a:rPr lang="en-US"/>
                  <a:t>KZT bln.</a:t>
                </a:r>
                <a:endParaRPr lang="ru-RU"/>
              </a:p>
            </c:rich>
          </c:tx>
          <c:layout>
            <c:manualLayout>
              <c:xMode val="edge"/>
              <c:yMode val="edge"/>
              <c:x val="1.0309203577532082E-2"/>
              <c:y val="0.3187361957113851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ru-RU"/>
          </a:p>
        </c:txPr>
        <c:crossAx val="496148072"/>
        <c:crosses val="autoZero"/>
        <c:crossBetween val="between"/>
        <c:majorUnit val="1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min val="-5"/>
        </c:scaling>
        <c:delete val="0"/>
        <c:axPos val="r"/>
        <c:title>
          <c:tx>
            <c:rich>
              <a:bodyPr/>
              <a:lstStyle/>
              <a:p>
                <a:pPr>
                  <a:defRPr/>
                </a:pPr>
                <a:r>
                  <a:rPr lang="ru-RU"/>
                  <a:t>%</a:t>
                </a:r>
              </a:p>
            </c:rich>
          </c:tx>
          <c:layout>
            <c:manualLayout>
              <c:xMode val="edge"/>
              <c:yMode val="edge"/>
              <c:x val="0.9558190200318224"/>
              <c:y val="0.38686277422869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3"/>
        <c:crosses val="max"/>
        <c:crossBetween val="between"/>
        <c:majorUnit val="1"/>
      </c:valAx>
      <c:spPr>
        <a:solidFill>
          <a:srgbClr val="FFFFFF"/>
        </a:solidFill>
        <a:ln w="25400">
          <a:noFill/>
        </a:ln>
      </c:spPr>
    </c:plotArea>
    <c:legend>
      <c:legendPos val="b"/>
      <c:layout>
        <c:manualLayout>
          <c:xMode val="edge"/>
          <c:yMode val="edge"/>
          <c:x val="8.6355785837651123E-3"/>
          <c:y val="0.81446540880503149"/>
          <c:w val="0.98100172711571676"/>
          <c:h val="0.176100628930817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360765090431179E-2"/>
          <c:y val="5.247837690575595E-2"/>
          <c:w val="0.89071137276334822"/>
          <c:h val="0.76385193051711475"/>
        </c:manualLayout>
      </c:layout>
      <c:barChart>
        <c:barDir val="col"/>
        <c:grouping val="clustered"/>
        <c:varyColors val="0"/>
        <c:ser>
          <c:idx val="0"/>
          <c:order val="0"/>
          <c:tx>
            <c:strRef>
              <c:f>'Figure 3.3.3'!$B$6</c:f>
              <c:strCache>
                <c:ptCount val="1"/>
                <c:pt idx="0">
                  <c:v>less than 1 month</c:v>
                </c:pt>
              </c:strCache>
            </c:strRef>
          </c:tx>
          <c:spPr>
            <a:solidFill>
              <a:srgbClr val="CC99FF"/>
            </a:solidFill>
            <a:ln w="25400">
              <a:noFill/>
            </a:ln>
          </c:spPr>
          <c:invertIfNegative val="0"/>
          <c:cat>
            <c:multiLvlStrRef>
              <c:f>'Figure 3.3.3'!$C$4:$V$5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Group 1</c:v>
                  </c:pt>
                  <c:pt idx="7">
                    <c:v>Group 2</c:v>
                  </c:pt>
                  <c:pt idx="14">
                    <c:v>Group 3</c:v>
                  </c:pt>
                </c:lvl>
              </c:multiLvlStrCache>
            </c:multiLvlStrRef>
          </c:cat>
          <c:val>
            <c:numRef>
              <c:f>'Figure 3.3.3'!$C$6:$V$6</c:f>
              <c:numCache>
                <c:formatCode>0.00</c:formatCode>
                <c:ptCount val="20"/>
                <c:pt idx="0">
                  <c:v>3.0856960000405365</c:v>
                </c:pt>
                <c:pt idx="1">
                  <c:v>-7.3494271677499379</c:v>
                </c:pt>
                <c:pt idx="2">
                  <c:v>4.207265521106895</c:v>
                </c:pt>
                <c:pt idx="3">
                  <c:v>4.4903538555866875</c:v>
                </c:pt>
                <c:pt idx="4">
                  <c:v>5.9059405189105609</c:v>
                </c:pt>
                <c:pt idx="5">
                  <c:v>0.40613866086614658</c:v>
                </c:pt>
                <c:pt idx="7">
                  <c:v>-4.1659283131330476</c:v>
                </c:pt>
                <c:pt idx="8">
                  <c:v>4.9749575264300834</c:v>
                </c:pt>
                <c:pt idx="9">
                  <c:v>6.0691392106804658</c:v>
                </c:pt>
                <c:pt idx="10">
                  <c:v>5.4022038827982444</c:v>
                </c:pt>
                <c:pt idx="11">
                  <c:v>7.2427816805172558</c:v>
                </c:pt>
                <c:pt idx="12">
                  <c:v>7.6999689066958501</c:v>
                </c:pt>
                <c:pt idx="14">
                  <c:v>3.4643884835099206</c:v>
                </c:pt>
                <c:pt idx="15">
                  <c:v>6.1084158484268087</c:v>
                </c:pt>
                <c:pt idx="16">
                  <c:v>2.5314071227443962</c:v>
                </c:pt>
                <c:pt idx="17">
                  <c:v>5.0555931186203615</c:v>
                </c:pt>
                <c:pt idx="18">
                  <c:v>10.439591456354949</c:v>
                </c:pt>
                <c:pt idx="19">
                  <c:v>8.0928658733971925</c:v>
                </c:pt>
              </c:numCache>
            </c:numRef>
          </c:val>
          <c:extLst>
            <c:ext xmlns:c16="http://schemas.microsoft.com/office/drawing/2014/chart" uri="{C3380CC4-5D6E-409C-BE32-E72D297353CC}">
              <c16:uniqueId val="{00000000-B6C5-40AD-9479-EFC08F7972AB}"/>
            </c:ext>
          </c:extLst>
        </c:ser>
        <c:ser>
          <c:idx val="1"/>
          <c:order val="1"/>
          <c:tx>
            <c:strRef>
              <c:f>'Figure 3.3.3'!$B$7</c:f>
              <c:strCache>
                <c:ptCount val="1"/>
                <c:pt idx="0">
                  <c:v>from 1 to 3 months</c:v>
                </c:pt>
              </c:strCache>
            </c:strRef>
          </c:tx>
          <c:spPr>
            <a:solidFill>
              <a:srgbClr val="008000"/>
            </a:solidFill>
            <a:ln w="25400">
              <a:noFill/>
            </a:ln>
          </c:spPr>
          <c:invertIfNegative val="0"/>
          <c:cat>
            <c:multiLvlStrRef>
              <c:f>'Figure 3.3.3'!$C$4:$V$5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Group 1</c:v>
                  </c:pt>
                  <c:pt idx="7">
                    <c:v>Group 2</c:v>
                  </c:pt>
                  <c:pt idx="14">
                    <c:v>Group 3</c:v>
                  </c:pt>
                </c:lvl>
              </c:multiLvlStrCache>
            </c:multiLvlStrRef>
          </c:cat>
          <c:val>
            <c:numRef>
              <c:f>'Figure 3.3.3'!$C$7:$V$7</c:f>
              <c:numCache>
                <c:formatCode>0.00</c:formatCode>
                <c:ptCount val="20"/>
                <c:pt idx="0">
                  <c:v>0.66774607028323429</c:v>
                </c:pt>
                <c:pt idx="1">
                  <c:v>-9.5066881135593118</c:v>
                </c:pt>
                <c:pt idx="2">
                  <c:v>4.7725391757832369</c:v>
                </c:pt>
                <c:pt idx="3">
                  <c:v>4.7676834977116211</c:v>
                </c:pt>
                <c:pt idx="4">
                  <c:v>9.1480096611330826</c:v>
                </c:pt>
                <c:pt idx="5">
                  <c:v>-1.1252177073613889</c:v>
                </c:pt>
                <c:pt idx="7">
                  <c:v>-3.8985553652726268</c:v>
                </c:pt>
                <c:pt idx="8">
                  <c:v>5.5334860283027707</c:v>
                </c:pt>
                <c:pt idx="9">
                  <c:v>4.7056670983969155</c:v>
                </c:pt>
                <c:pt idx="10">
                  <c:v>5.0310182801048988</c:v>
                </c:pt>
                <c:pt idx="11">
                  <c:v>7.2971237341200128</c:v>
                </c:pt>
                <c:pt idx="12">
                  <c:v>3.8956859960567809</c:v>
                </c:pt>
                <c:pt idx="14">
                  <c:v>9.8022482097741612</c:v>
                </c:pt>
                <c:pt idx="15">
                  <c:v>9.9031177720719015</c:v>
                </c:pt>
                <c:pt idx="16">
                  <c:v>4.860855330360657</c:v>
                </c:pt>
                <c:pt idx="17">
                  <c:v>7.5877958866351207</c:v>
                </c:pt>
                <c:pt idx="18">
                  <c:v>13.074811638033202</c:v>
                </c:pt>
                <c:pt idx="19">
                  <c:v>10.33456145192719</c:v>
                </c:pt>
              </c:numCache>
            </c:numRef>
          </c:val>
          <c:extLst>
            <c:ext xmlns:c16="http://schemas.microsoft.com/office/drawing/2014/chart" uri="{C3380CC4-5D6E-409C-BE32-E72D297353CC}">
              <c16:uniqueId val="{00000001-B6C5-40AD-9479-EFC08F7972AB}"/>
            </c:ext>
          </c:extLst>
        </c:ser>
        <c:ser>
          <c:idx val="2"/>
          <c:order val="2"/>
          <c:tx>
            <c:strRef>
              <c:f>'Figure 3.3.3'!$B$8</c:f>
              <c:strCache>
                <c:ptCount val="1"/>
                <c:pt idx="0">
                  <c:v>from 3 to 6 months</c:v>
                </c:pt>
              </c:strCache>
            </c:strRef>
          </c:tx>
          <c:spPr>
            <a:solidFill>
              <a:srgbClr val="FF9900"/>
            </a:solidFill>
            <a:ln w="25400">
              <a:noFill/>
            </a:ln>
          </c:spPr>
          <c:invertIfNegative val="0"/>
          <c:cat>
            <c:multiLvlStrRef>
              <c:f>'Figure 3.3.3'!$C$4:$V$5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Group 1</c:v>
                  </c:pt>
                  <c:pt idx="7">
                    <c:v>Group 2</c:v>
                  </c:pt>
                  <c:pt idx="14">
                    <c:v>Group 3</c:v>
                  </c:pt>
                </c:lvl>
              </c:multiLvlStrCache>
            </c:multiLvlStrRef>
          </c:cat>
          <c:val>
            <c:numRef>
              <c:f>'Figure 3.3.3'!$C$8:$V$8</c:f>
              <c:numCache>
                <c:formatCode>0.00</c:formatCode>
                <c:ptCount val="20"/>
                <c:pt idx="0">
                  <c:v>1.5739383910155718</c:v>
                </c:pt>
                <c:pt idx="1">
                  <c:v>-22.125248650695298</c:v>
                </c:pt>
                <c:pt idx="2">
                  <c:v>4.9183947731117978</c:v>
                </c:pt>
                <c:pt idx="3">
                  <c:v>9.6830041198355055</c:v>
                </c:pt>
                <c:pt idx="4">
                  <c:v>9.1680485636947218</c:v>
                </c:pt>
                <c:pt idx="5">
                  <c:v>-1.6850364527336692</c:v>
                </c:pt>
                <c:pt idx="7">
                  <c:v>-5.2393048861755895</c:v>
                </c:pt>
                <c:pt idx="8">
                  <c:v>6.7910078566059102</c:v>
                </c:pt>
                <c:pt idx="9">
                  <c:v>3.5809606879244291</c:v>
                </c:pt>
                <c:pt idx="10">
                  <c:v>3.4277651077896558</c:v>
                </c:pt>
                <c:pt idx="11">
                  <c:v>2.3057395637381619</c:v>
                </c:pt>
                <c:pt idx="12">
                  <c:v>-0.24640526052393313</c:v>
                </c:pt>
                <c:pt idx="14">
                  <c:v>13.755341504276366</c:v>
                </c:pt>
                <c:pt idx="15">
                  <c:v>10.123805136812926</c:v>
                </c:pt>
                <c:pt idx="16">
                  <c:v>7.8733587245727303</c:v>
                </c:pt>
                <c:pt idx="17">
                  <c:v>10.516586147240547</c:v>
                </c:pt>
                <c:pt idx="18">
                  <c:v>14.130232623792892</c:v>
                </c:pt>
                <c:pt idx="19">
                  <c:v>8.2691286652014035</c:v>
                </c:pt>
              </c:numCache>
            </c:numRef>
          </c:val>
          <c:extLst>
            <c:ext xmlns:c16="http://schemas.microsoft.com/office/drawing/2014/chart" uri="{C3380CC4-5D6E-409C-BE32-E72D297353CC}">
              <c16:uniqueId val="{00000002-B6C5-40AD-9479-EFC08F7972AB}"/>
            </c:ext>
          </c:extLst>
        </c:ser>
        <c:ser>
          <c:idx val="3"/>
          <c:order val="3"/>
          <c:tx>
            <c:strRef>
              <c:f>'Figure 3.3.3'!$B$9</c:f>
              <c:strCache>
                <c:ptCount val="1"/>
                <c:pt idx="0">
                  <c:v>from 6 to 12 months</c:v>
                </c:pt>
              </c:strCache>
            </c:strRef>
          </c:tx>
          <c:spPr>
            <a:solidFill>
              <a:srgbClr val="993366"/>
            </a:solidFill>
            <a:ln w="25400">
              <a:noFill/>
            </a:ln>
          </c:spPr>
          <c:invertIfNegative val="0"/>
          <c:cat>
            <c:multiLvlStrRef>
              <c:f>'Figure 3.3.3'!$C$4:$V$5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Group 1</c:v>
                  </c:pt>
                  <c:pt idx="7">
                    <c:v>Group 2</c:v>
                  </c:pt>
                  <c:pt idx="14">
                    <c:v>Group 3</c:v>
                  </c:pt>
                </c:lvl>
              </c:multiLvlStrCache>
            </c:multiLvlStrRef>
          </c:cat>
          <c:val>
            <c:numRef>
              <c:f>'Figure 3.3.3'!$C$9:$V$9</c:f>
              <c:numCache>
                <c:formatCode>0.00</c:formatCode>
                <c:ptCount val="20"/>
                <c:pt idx="0">
                  <c:v>3.5279095023412554</c:v>
                </c:pt>
                <c:pt idx="1">
                  <c:v>-23.911822376654872</c:v>
                </c:pt>
                <c:pt idx="2">
                  <c:v>7.8850821135977789</c:v>
                </c:pt>
                <c:pt idx="3">
                  <c:v>8.4652079116590979</c:v>
                </c:pt>
                <c:pt idx="4">
                  <c:v>9.5441097980597434</c:v>
                </c:pt>
                <c:pt idx="5">
                  <c:v>-1.1220818528480705</c:v>
                </c:pt>
                <c:pt idx="7">
                  <c:v>-7.1905148021050582</c:v>
                </c:pt>
                <c:pt idx="8">
                  <c:v>-0.51024479744000151</c:v>
                </c:pt>
                <c:pt idx="9">
                  <c:v>-4.5664771620986446</c:v>
                </c:pt>
                <c:pt idx="10">
                  <c:v>-6.4269325494866454</c:v>
                </c:pt>
                <c:pt idx="11">
                  <c:v>-6.7494555832753278</c:v>
                </c:pt>
                <c:pt idx="12">
                  <c:v>-6.4303458597865317</c:v>
                </c:pt>
                <c:pt idx="14">
                  <c:v>6.8494074178475026</c:v>
                </c:pt>
                <c:pt idx="15">
                  <c:v>4.7072711790727215</c:v>
                </c:pt>
                <c:pt idx="16">
                  <c:v>6.3667291805024933</c:v>
                </c:pt>
                <c:pt idx="17">
                  <c:v>5.9176468249487568</c:v>
                </c:pt>
                <c:pt idx="18">
                  <c:v>12.173504852156135</c:v>
                </c:pt>
                <c:pt idx="19">
                  <c:v>10.876599441128761</c:v>
                </c:pt>
              </c:numCache>
            </c:numRef>
          </c:val>
          <c:extLst>
            <c:ext xmlns:c16="http://schemas.microsoft.com/office/drawing/2014/chart" uri="{C3380CC4-5D6E-409C-BE32-E72D297353CC}">
              <c16:uniqueId val="{00000003-B6C5-40AD-9479-EFC08F7972AB}"/>
            </c:ext>
          </c:extLst>
        </c:ser>
        <c:ser>
          <c:idx val="4"/>
          <c:order val="4"/>
          <c:tx>
            <c:strRef>
              <c:f>'Figure 3.3.3'!$B$10</c:f>
              <c:strCache>
                <c:ptCount val="1"/>
                <c:pt idx="0">
                  <c:v>Total</c:v>
                </c:pt>
              </c:strCache>
            </c:strRef>
          </c:tx>
          <c:spPr>
            <a:solidFill>
              <a:srgbClr val="3366FF"/>
            </a:solidFill>
            <a:ln w="25400">
              <a:noFill/>
            </a:ln>
          </c:spPr>
          <c:invertIfNegative val="0"/>
          <c:cat>
            <c:multiLvlStrRef>
              <c:f>'Figure 3.3.3'!$C$4:$V$5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Group 1</c:v>
                  </c:pt>
                  <c:pt idx="7">
                    <c:v>Group 2</c:v>
                  </c:pt>
                  <c:pt idx="14">
                    <c:v>Group 3</c:v>
                  </c:pt>
                </c:lvl>
              </c:multiLvlStrCache>
            </c:multiLvlStrRef>
          </c:cat>
          <c:val>
            <c:numRef>
              <c:f>'Figure 3.3.3'!$C$10:$V$10</c:f>
              <c:numCache>
                <c:formatCode>0.00</c:formatCode>
                <c:ptCount val="20"/>
                <c:pt idx="0">
                  <c:v>14.802384602395305</c:v>
                </c:pt>
                <c:pt idx="1">
                  <c:v>-74.659045739529546</c:v>
                </c:pt>
                <c:pt idx="2">
                  <c:v>8.6306854768550796</c:v>
                </c:pt>
                <c:pt idx="3">
                  <c:v>8.5896993000271866</c:v>
                </c:pt>
                <c:pt idx="4">
                  <c:v>8.1370296882837945</c:v>
                </c:pt>
                <c:pt idx="5">
                  <c:v>-3.017549045030516</c:v>
                </c:pt>
                <c:pt idx="7">
                  <c:v>9.8965400573404576</c:v>
                </c:pt>
                <c:pt idx="8">
                  <c:v>10.745531143721349</c:v>
                </c:pt>
                <c:pt idx="9">
                  <c:v>10.508064865944421</c:v>
                </c:pt>
                <c:pt idx="10">
                  <c:v>9.8187557356117008</c:v>
                </c:pt>
                <c:pt idx="11">
                  <c:v>10.20272750878846</c:v>
                </c:pt>
                <c:pt idx="12">
                  <c:v>12.336830072438371</c:v>
                </c:pt>
                <c:pt idx="14">
                  <c:v>19.496343420639946</c:v>
                </c:pt>
                <c:pt idx="15">
                  <c:v>17.778325325367273</c:v>
                </c:pt>
                <c:pt idx="16">
                  <c:v>18.171040183216725</c:v>
                </c:pt>
                <c:pt idx="17">
                  <c:v>17.881093246440727</c:v>
                </c:pt>
                <c:pt idx="18">
                  <c:v>23.986587852092008</c:v>
                </c:pt>
                <c:pt idx="19">
                  <c:v>24.453486618494782</c:v>
                </c:pt>
              </c:numCache>
            </c:numRef>
          </c:val>
          <c:extLst>
            <c:ext xmlns:c16="http://schemas.microsoft.com/office/drawing/2014/chart" uri="{C3380CC4-5D6E-409C-BE32-E72D297353CC}">
              <c16:uniqueId val="{00000004-B6C5-40AD-9479-EFC08F7972AB}"/>
            </c:ext>
          </c:extLst>
        </c:ser>
        <c:dLbls>
          <c:showLegendKey val="0"/>
          <c:showVal val="0"/>
          <c:showCatName val="0"/>
          <c:showSerName val="0"/>
          <c:showPercent val="0"/>
          <c:showBubbleSize val="0"/>
        </c:dLbls>
        <c:gapWidth val="0"/>
        <c:axId val="500181488"/>
        <c:axId val="1"/>
      </c:barChart>
      <c:catAx>
        <c:axId val="500181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auto val="0"/>
        <c:lblAlgn val="ctr"/>
        <c:lblOffset val="100"/>
        <c:tickLblSkip val="1"/>
        <c:tickMarkSkip val="1"/>
        <c:noMultiLvlLbl val="0"/>
      </c:catAx>
      <c:valAx>
        <c:axId val="1"/>
        <c:scaling>
          <c:orientation val="minMax"/>
          <c:max val="30"/>
          <c:min val="-75"/>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81488"/>
        <c:crosses val="autoZero"/>
        <c:crossBetween val="between"/>
      </c:valAx>
      <c:spPr>
        <a:noFill/>
        <a:ln w="12700">
          <a:solidFill>
            <a:srgbClr val="808080"/>
          </a:solidFill>
          <a:prstDash val="solid"/>
        </a:ln>
      </c:spPr>
    </c:plotArea>
    <c:legend>
      <c:legendPos val="r"/>
      <c:layout>
        <c:manualLayout>
          <c:xMode val="edge"/>
          <c:yMode val="edge"/>
          <c:wMode val="edge"/>
          <c:hMode val="edge"/>
          <c:x val="9.8591549295774641E-2"/>
          <c:y val="0.8226415094339623"/>
          <c:w val="0.94131455399061037"/>
          <c:h val="0.9735849056603773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129892486665075E-2"/>
          <c:y val="5.1075453179467281E-2"/>
          <c:w val="0.89771109478949185"/>
          <c:h val="0.5268836222723996"/>
        </c:manualLayout>
      </c:layout>
      <c:barChart>
        <c:barDir val="col"/>
        <c:grouping val="clustered"/>
        <c:varyColors val="0"/>
        <c:ser>
          <c:idx val="0"/>
          <c:order val="0"/>
          <c:tx>
            <c:strRef>
              <c:f>'Figure 3.3.4'!$B$7</c:f>
              <c:strCache>
                <c:ptCount val="1"/>
                <c:pt idx="0">
                  <c:v>Group  1</c:v>
                </c:pt>
              </c:strCache>
            </c:strRef>
          </c:tx>
          <c:spPr>
            <a:solidFill>
              <a:srgbClr val="3366FF"/>
            </a:solidFill>
            <a:ln w="12700">
              <a:solidFill>
                <a:srgbClr val="000000"/>
              </a:solidFill>
              <a:prstDash val="solid"/>
            </a:ln>
          </c:spPr>
          <c:invertIfNegative val="0"/>
          <c:cat>
            <c:multiLvlStrRef>
              <c:f>'Figure 3.3.4'!$C$4:$V$5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Cash and refined precious metals</c:v>
                  </c:pt>
                  <c:pt idx="7">
                    <c:v>Correspondent accounts and deposits with the NBRK</c:v>
                  </c:pt>
                  <c:pt idx="14">
                    <c:v>GS</c:v>
                  </c:pt>
                </c:lvl>
              </c:multiLvlStrCache>
            </c:multiLvlStrRef>
          </c:cat>
          <c:val>
            <c:numRef>
              <c:f>'Figure 3.3.4'!$B$7:$V$7</c:f>
              <c:numCache>
                <c:formatCode>0.00</c:formatCode>
                <c:ptCount val="21"/>
                <c:pt idx="0" formatCode="General">
                  <c:v>0</c:v>
                </c:pt>
                <c:pt idx="1">
                  <c:v>53.543999999999997</c:v>
                </c:pt>
                <c:pt idx="2">
                  <c:v>49.901203000000002</c:v>
                </c:pt>
                <c:pt idx="3">
                  <c:v>57.985101999999998</c:v>
                </c:pt>
                <c:pt idx="4">
                  <c:v>58.515431999999997</c:v>
                </c:pt>
                <c:pt idx="5">
                  <c:v>54.195981000000003</c:v>
                </c:pt>
                <c:pt idx="6">
                  <c:v>52.931612000000001</c:v>
                </c:pt>
                <c:pt idx="8">
                  <c:v>34.588537000000002</c:v>
                </c:pt>
                <c:pt idx="9">
                  <c:v>13.665545</c:v>
                </c:pt>
                <c:pt idx="10">
                  <c:v>48.411195999999997</c:v>
                </c:pt>
                <c:pt idx="11">
                  <c:v>28.399360999999999</c:v>
                </c:pt>
                <c:pt idx="12">
                  <c:v>26.665664</c:v>
                </c:pt>
                <c:pt idx="13">
                  <c:v>30.825783000000001</c:v>
                </c:pt>
                <c:pt idx="15">
                  <c:v>41.164333999999997</c:v>
                </c:pt>
                <c:pt idx="16">
                  <c:v>782.59363399999995</c:v>
                </c:pt>
                <c:pt idx="17">
                  <c:v>804.19644000000005</c:v>
                </c:pt>
                <c:pt idx="18">
                  <c:v>812.993426</c:v>
                </c:pt>
                <c:pt idx="19">
                  <c:v>812.85405900000001</c:v>
                </c:pt>
                <c:pt idx="20">
                  <c:v>802.14195900000004</c:v>
                </c:pt>
              </c:numCache>
            </c:numRef>
          </c:val>
          <c:extLst>
            <c:ext xmlns:c16="http://schemas.microsoft.com/office/drawing/2014/chart" uri="{C3380CC4-5D6E-409C-BE32-E72D297353CC}">
              <c16:uniqueId val="{00000000-CA26-4B91-A07D-A1232691E290}"/>
            </c:ext>
          </c:extLst>
        </c:ser>
        <c:ser>
          <c:idx val="1"/>
          <c:order val="1"/>
          <c:tx>
            <c:strRef>
              <c:f>'Figure 3.3.4'!$B$8</c:f>
              <c:strCache>
                <c:ptCount val="1"/>
                <c:pt idx="0">
                  <c:v>Group  2</c:v>
                </c:pt>
              </c:strCache>
            </c:strRef>
          </c:tx>
          <c:spPr>
            <a:solidFill>
              <a:srgbClr val="99CC00"/>
            </a:solidFill>
            <a:ln w="12700">
              <a:solidFill>
                <a:srgbClr val="000000"/>
              </a:solidFill>
              <a:prstDash val="solid"/>
            </a:ln>
          </c:spPr>
          <c:invertIfNegative val="0"/>
          <c:cat>
            <c:multiLvlStrRef>
              <c:f>'Figure 3.3.4'!$C$4:$V$5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Cash and refined precious metals</c:v>
                  </c:pt>
                  <c:pt idx="7">
                    <c:v>Correspondent accounts and deposits with the NBRK</c:v>
                  </c:pt>
                  <c:pt idx="14">
                    <c:v>GS</c:v>
                  </c:pt>
                </c:lvl>
              </c:multiLvlStrCache>
            </c:multiLvlStrRef>
          </c:cat>
          <c:val>
            <c:numRef>
              <c:f>'Figure 3.3.4'!$C$8:$V$8</c:f>
              <c:numCache>
                <c:formatCode>0.00</c:formatCode>
                <c:ptCount val="20"/>
                <c:pt idx="0">
                  <c:v>139.77380500000001</c:v>
                </c:pt>
                <c:pt idx="1">
                  <c:v>169.77837700000001</c:v>
                </c:pt>
                <c:pt idx="2">
                  <c:v>178.249921</c:v>
                </c:pt>
                <c:pt idx="3">
                  <c:v>187.525339</c:v>
                </c:pt>
                <c:pt idx="4">
                  <c:v>202.79029600000001</c:v>
                </c:pt>
                <c:pt idx="5">
                  <c:v>204.853219</c:v>
                </c:pt>
                <c:pt idx="7">
                  <c:v>156.64434700000001</c:v>
                </c:pt>
                <c:pt idx="8">
                  <c:v>535.73869300000001</c:v>
                </c:pt>
                <c:pt idx="9">
                  <c:v>263.05716699999999</c:v>
                </c:pt>
                <c:pt idx="10">
                  <c:v>462.74716599999999</c:v>
                </c:pt>
                <c:pt idx="11">
                  <c:v>270.08526000000001</c:v>
                </c:pt>
                <c:pt idx="12">
                  <c:v>473.52230400000002</c:v>
                </c:pt>
                <c:pt idx="14">
                  <c:v>311.15647589150001</c:v>
                </c:pt>
                <c:pt idx="15">
                  <c:v>542.741311</c:v>
                </c:pt>
                <c:pt idx="16">
                  <c:v>943.97672899999998</c:v>
                </c:pt>
                <c:pt idx="17">
                  <c:v>1254.290792</c:v>
                </c:pt>
                <c:pt idx="18">
                  <c:v>1123.197977</c:v>
                </c:pt>
                <c:pt idx="19">
                  <c:v>847.270982</c:v>
                </c:pt>
              </c:numCache>
            </c:numRef>
          </c:val>
          <c:extLst>
            <c:ext xmlns:c16="http://schemas.microsoft.com/office/drawing/2014/chart" uri="{C3380CC4-5D6E-409C-BE32-E72D297353CC}">
              <c16:uniqueId val="{00000001-CA26-4B91-A07D-A1232691E290}"/>
            </c:ext>
          </c:extLst>
        </c:ser>
        <c:ser>
          <c:idx val="2"/>
          <c:order val="2"/>
          <c:tx>
            <c:strRef>
              <c:f>'Figure 3.3.4'!$B$9</c:f>
              <c:strCache>
                <c:ptCount val="1"/>
                <c:pt idx="0">
                  <c:v>Group  3</c:v>
                </c:pt>
              </c:strCache>
            </c:strRef>
          </c:tx>
          <c:spPr>
            <a:solidFill>
              <a:srgbClr val="FF9900"/>
            </a:solidFill>
            <a:ln w="12700">
              <a:solidFill>
                <a:srgbClr val="000000"/>
              </a:solidFill>
              <a:prstDash val="solid"/>
            </a:ln>
          </c:spPr>
          <c:invertIfNegative val="0"/>
          <c:cat>
            <c:multiLvlStrRef>
              <c:f>'Figure 3.3.4'!$C$4:$V$5</c:f>
              <c:multiLvlStrCache>
                <c:ptCount val="20"/>
                <c:lvl>
                  <c:pt idx="0">
                    <c:v>01.01.2009</c:v>
                  </c:pt>
                  <c:pt idx="1">
                    <c:v>01.01.2010</c:v>
                  </c:pt>
                  <c:pt idx="2">
                    <c:v>01.01.2011</c:v>
                  </c:pt>
                  <c:pt idx="3">
                    <c:v>01.04.2011</c:v>
                  </c:pt>
                  <c:pt idx="4">
                    <c:v>01.07.2011</c:v>
                  </c:pt>
                  <c:pt idx="5">
                    <c:v>01.10.2011</c:v>
                  </c:pt>
                  <c:pt idx="7">
                    <c:v>01.01.2009</c:v>
                  </c:pt>
                  <c:pt idx="8">
                    <c:v>01.01.2010</c:v>
                  </c:pt>
                  <c:pt idx="9">
                    <c:v>01.01.2011</c:v>
                  </c:pt>
                  <c:pt idx="10">
                    <c:v>01.04.2011</c:v>
                  </c:pt>
                  <c:pt idx="11">
                    <c:v>01.07.2011</c:v>
                  </c:pt>
                  <c:pt idx="12">
                    <c:v>01.10.2011</c:v>
                  </c:pt>
                  <c:pt idx="14">
                    <c:v>01.01.2009</c:v>
                  </c:pt>
                  <c:pt idx="15">
                    <c:v>01.01.2010</c:v>
                  </c:pt>
                  <c:pt idx="16">
                    <c:v>01.01.2011</c:v>
                  </c:pt>
                  <c:pt idx="17">
                    <c:v>01.04.2011</c:v>
                  </c:pt>
                  <c:pt idx="18">
                    <c:v>01.07.2011</c:v>
                  </c:pt>
                  <c:pt idx="19">
                    <c:v>01.10.2011</c:v>
                  </c:pt>
                </c:lvl>
                <c:lvl>
                  <c:pt idx="0">
                    <c:v>Cash and refined precious metals</c:v>
                  </c:pt>
                  <c:pt idx="7">
                    <c:v>Correspondent accounts and deposits with the NBRK</c:v>
                  </c:pt>
                  <c:pt idx="14">
                    <c:v>GS</c:v>
                  </c:pt>
                </c:lvl>
              </c:multiLvlStrCache>
            </c:multiLvlStrRef>
          </c:cat>
          <c:val>
            <c:numRef>
              <c:f>'Figure 3.3.4'!$C$9:$V$9</c:f>
              <c:numCache>
                <c:formatCode>0.00</c:formatCode>
                <c:ptCount val="20"/>
                <c:pt idx="0">
                  <c:v>8.7218879999999999</c:v>
                </c:pt>
                <c:pt idx="1">
                  <c:v>10.53041</c:v>
                </c:pt>
                <c:pt idx="2">
                  <c:v>10.302434999999999</c:v>
                </c:pt>
                <c:pt idx="3">
                  <c:v>14.113545</c:v>
                </c:pt>
                <c:pt idx="4">
                  <c:v>14.661426000000001</c:v>
                </c:pt>
                <c:pt idx="5">
                  <c:v>14.305597000000001</c:v>
                </c:pt>
                <c:pt idx="7">
                  <c:v>103.150105</c:v>
                </c:pt>
                <c:pt idx="8">
                  <c:v>135.98378500000001</c:v>
                </c:pt>
                <c:pt idx="9">
                  <c:v>176.53401500000001</c:v>
                </c:pt>
                <c:pt idx="10">
                  <c:v>238.51038399999999</c:v>
                </c:pt>
                <c:pt idx="11">
                  <c:v>189.271288</c:v>
                </c:pt>
                <c:pt idx="12">
                  <c:v>133.361965</c:v>
                </c:pt>
                <c:pt idx="14">
                  <c:v>38.428086999999998</c:v>
                </c:pt>
                <c:pt idx="15">
                  <c:v>88.075770000000006</c:v>
                </c:pt>
                <c:pt idx="16">
                  <c:v>141.394372</c:v>
                </c:pt>
                <c:pt idx="17">
                  <c:v>150.17343600000001</c:v>
                </c:pt>
                <c:pt idx="18">
                  <c:v>182.16558800000001</c:v>
                </c:pt>
                <c:pt idx="19">
                  <c:v>207.84824399999999</c:v>
                </c:pt>
              </c:numCache>
            </c:numRef>
          </c:val>
          <c:extLst>
            <c:ext xmlns:c16="http://schemas.microsoft.com/office/drawing/2014/chart" uri="{C3380CC4-5D6E-409C-BE32-E72D297353CC}">
              <c16:uniqueId val="{00000002-CA26-4B91-A07D-A1232691E290}"/>
            </c:ext>
          </c:extLst>
        </c:ser>
        <c:dLbls>
          <c:showLegendKey val="0"/>
          <c:showVal val="0"/>
          <c:showCatName val="0"/>
          <c:showSerName val="0"/>
          <c:showPercent val="0"/>
          <c:showBubbleSize val="0"/>
        </c:dLbls>
        <c:gapWidth val="0"/>
        <c:axId val="500194280"/>
        <c:axId val="1"/>
      </c:barChart>
      <c:catAx>
        <c:axId val="500194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30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68700400662098E-2"/>
              <c:y val="0.21505468066491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00194280"/>
        <c:crosses val="autoZero"/>
        <c:crossBetween val="between"/>
      </c:valAx>
      <c:spPr>
        <a:solidFill>
          <a:srgbClr val="FFFFFF"/>
        </a:solidFill>
        <a:ln w="25400">
          <a:noFill/>
        </a:ln>
      </c:spPr>
    </c:plotArea>
    <c:legend>
      <c:legendPos val="r"/>
      <c:layout>
        <c:manualLayout>
          <c:xMode val="edge"/>
          <c:yMode val="edge"/>
          <c:wMode val="edge"/>
          <c:hMode val="edge"/>
          <c:x val="0.35166994106090371"/>
          <c:y val="0.92361111111111116"/>
          <c:w val="0.70333988212180742"/>
          <c:h val="0.982638888888888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32478029792619"/>
          <c:y val="4.8387271433179564E-2"/>
          <c:w val="0.86012878616750765"/>
          <c:h val="0.46774362385406898"/>
        </c:manualLayout>
      </c:layout>
      <c:barChart>
        <c:barDir val="col"/>
        <c:grouping val="stacked"/>
        <c:varyColors val="0"/>
        <c:ser>
          <c:idx val="0"/>
          <c:order val="0"/>
          <c:tx>
            <c:strRef>
              <c:f>'Figure 3.3.5'!$B$6</c:f>
              <c:strCache>
                <c:ptCount val="1"/>
                <c:pt idx="0">
                  <c:v>Government securities of the RK</c:v>
                </c:pt>
              </c:strCache>
            </c:strRef>
          </c:tx>
          <c:spPr>
            <a:solidFill>
              <a:srgbClr val="3366FF"/>
            </a:solidFill>
            <a:ln w="25400">
              <a:noFill/>
            </a:ln>
          </c:spPr>
          <c:invertIfNegative val="0"/>
          <c:cat>
            <c:multiLvlStrRef>
              <c:f>'Figure 3.3.5'!$C$4:$Y$5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3.3.5'!$C$6:$Y$6</c:f>
              <c:numCache>
                <c:formatCode>#,##0</c:formatCode>
                <c:ptCount val="23"/>
                <c:pt idx="0">
                  <c:v>75.568470000000005</c:v>
                </c:pt>
                <c:pt idx="1">
                  <c:v>41.164329000000002</c:v>
                </c:pt>
                <c:pt idx="2">
                  <c:v>24.573169</c:v>
                </c:pt>
                <c:pt idx="3">
                  <c:v>47.375332999999998</c:v>
                </c:pt>
                <c:pt idx="4">
                  <c:v>56.644289999999998</c:v>
                </c:pt>
                <c:pt idx="5">
                  <c:v>60.739624999999997</c:v>
                </c:pt>
                <c:pt idx="6">
                  <c:v>60.336298999999997</c:v>
                </c:pt>
                <c:pt idx="8">
                  <c:v>456.63141999999999</c:v>
                </c:pt>
                <c:pt idx="9">
                  <c:v>311.156476</c:v>
                </c:pt>
                <c:pt idx="10">
                  <c:v>529.96053099999995</c:v>
                </c:pt>
                <c:pt idx="11">
                  <c:v>924.49808599999994</c:v>
                </c:pt>
                <c:pt idx="12">
                  <c:v>1235.678694</c:v>
                </c:pt>
                <c:pt idx="13">
                  <c:v>1121.51722</c:v>
                </c:pt>
                <c:pt idx="14">
                  <c:v>839.51171199999999</c:v>
                </c:pt>
                <c:pt idx="16">
                  <c:v>62.976170000000003</c:v>
                </c:pt>
                <c:pt idx="17">
                  <c:v>38.424078999999999</c:v>
                </c:pt>
                <c:pt idx="18">
                  <c:v>88.185252000000006</c:v>
                </c:pt>
                <c:pt idx="19">
                  <c:v>142.793541</c:v>
                </c:pt>
                <c:pt idx="20">
                  <c:v>153.725976</c:v>
                </c:pt>
                <c:pt idx="21">
                  <c:v>182.60288399999999</c:v>
                </c:pt>
                <c:pt idx="22">
                  <c:v>209.02008963999998</c:v>
                </c:pt>
              </c:numCache>
            </c:numRef>
          </c:val>
          <c:extLst>
            <c:ext xmlns:c16="http://schemas.microsoft.com/office/drawing/2014/chart" uri="{C3380CC4-5D6E-409C-BE32-E72D297353CC}">
              <c16:uniqueId val="{00000000-7DC5-41C6-BB2A-649D94968952}"/>
            </c:ext>
          </c:extLst>
        </c:ser>
        <c:ser>
          <c:idx val="1"/>
          <c:order val="1"/>
          <c:tx>
            <c:strRef>
              <c:f>'Figure 3.3.5'!$B$7</c:f>
              <c:strCache>
                <c:ptCount val="1"/>
                <c:pt idx="0">
                  <c:v>Non-government securities of the Kazakh issuers</c:v>
                </c:pt>
              </c:strCache>
            </c:strRef>
          </c:tx>
          <c:spPr>
            <a:solidFill>
              <a:srgbClr val="FF9900"/>
            </a:solidFill>
            <a:ln w="25400">
              <a:noFill/>
            </a:ln>
          </c:spPr>
          <c:invertIfNegative val="0"/>
          <c:cat>
            <c:multiLvlStrRef>
              <c:f>'Figure 3.3.5'!$C$4:$Y$5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3.3.5'!$C$7:$Y$7</c:f>
              <c:numCache>
                <c:formatCode>#,##0</c:formatCode>
                <c:ptCount val="23"/>
                <c:pt idx="0">
                  <c:v>97.057528000000005</c:v>
                </c:pt>
                <c:pt idx="1">
                  <c:v>94.986632999999998</c:v>
                </c:pt>
                <c:pt idx="2">
                  <c:v>876.29758900000002</c:v>
                </c:pt>
                <c:pt idx="3">
                  <c:v>164.21370400000001</c:v>
                </c:pt>
                <c:pt idx="4">
                  <c:v>162.87863899999999</c:v>
                </c:pt>
                <c:pt idx="5">
                  <c:v>159.55597399999999</c:v>
                </c:pt>
                <c:pt idx="6">
                  <c:v>151.482383</c:v>
                </c:pt>
                <c:pt idx="8">
                  <c:v>85.331945000000005</c:v>
                </c:pt>
                <c:pt idx="9">
                  <c:v>85.766879000000003</c:v>
                </c:pt>
                <c:pt idx="10">
                  <c:v>70.517788999999993</c:v>
                </c:pt>
                <c:pt idx="11">
                  <c:v>123.255169</c:v>
                </c:pt>
                <c:pt idx="12">
                  <c:v>135.69655900000001</c:v>
                </c:pt>
                <c:pt idx="13">
                  <c:v>142.04409200000001</c:v>
                </c:pt>
                <c:pt idx="14">
                  <c:v>148.61470399999999</c:v>
                </c:pt>
                <c:pt idx="16">
                  <c:v>8.9490350000000003</c:v>
                </c:pt>
                <c:pt idx="17">
                  <c:v>7.088463</c:v>
                </c:pt>
                <c:pt idx="18">
                  <c:v>4.7563639999999996</c:v>
                </c:pt>
                <c:pt idx="19">
                  <c:v>8.8786039999999993</c:v>
                </c:pt>
                <c:pt idx="20">
                  <c:v>8.8485840000000007</c:v>
                </c:pt>
                <c:pt idx="21">
                  <c:v>14.067795</c:v>
                </c:pt>
                <c:pt idx="22">
                  <c:v>16.178570879999999</c:v>
                </c:pt>
              </c:numCache>
            </c:numRef>
          </c:val>
          <c:extLst>
            <c:ext xmlns:c16="http://schemas.microsoft.com/office/drawing/2014/chart" uri="{C3380CC4-5D6E-409C-BE32-E72D297353CC}">
              <c16:uniqueId val="{00000001-7DC5-41C6-BB2A-649D94968952}"/>
            </c:ext>
          </c:extLst>
        </c:ser>
        <c:ser>
          <c:idx val="2"/>
          <c:order val="2"/>
          <c:tx>
            <c:strRef>
              <c:f>'Figure 3.3.5'!$B$8</c:f>
              <c:strCache>
                <c:ptCount val="1"/>
                <c:pt idx="0">
                  <c:v>Government securities of international financial institutions</c:v>
                </c:pt>
              </c:strCache>
            </c:strRef>
          </c:tx>
          <c:spPr>
            <a:solidFill>
              <a:srgbClr val="008000"/>
            </a:solidFill>
            <a:ln w="25400">
              <a:noFill/>
            </a:ln>
          </c:spPr>
          <c:invertIfNegative val="0"/>
          <c:cat>
            <c:multiLvlStrRef>
              <c:f>'Figure 3.3.5'!$C$4:$Y$5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3.3.5'!$C$8:$Y$8</c:f>
              <c:numCache>
                <c:formatCode>#,##0</c:formatCode>
                <c:ptCount val="23"/>
                <c:pt idx="0">
                  <c:v>35.290021000000003</c:v>
                </c:pt>
                <c:pt idx="1">
                  <c:v>35.482021000000003</c:v>
                </c:pt>
                <c:pt idx="2">
                  <c:v>43.156950999999999</c:v>
                </c:pt>
                <c:pt idx="3">
                  <c:v>42.815286</c:v>
                </c:pt>
                <c:pt idx="4">
                  <c:v>42.292475000000003</c:v>
                </c:pt>
                <c:pt idx="5">
                  <c:v>42.234996000000002</c:v>
                </c:pt>
                <c:pt idx="6">
                  <c:v>42.860571</c:v>
                </c:pt>
                <c:pt idx="8">
                  <c:v>0.54970200000000002</c:v>
                </c:pt>
                <c:pt idx="9">
                  <c:v>0.24102999999999999</c:v>
                </c:pt>
                <c:pt idx="10">
                  <c:v>9.9999999999999995E-7</c:v>
                </c:pt>
                <c:pt idx="11">
                  <c:v>3.0695169999999998</c:v>
                </c:pt>
                <c:pt idx="12">
                  <c:v>8.4227460000000001</c:v>
                </c:pt>
                <c:pt idx="13">
                  <c:v>7.1059219999999996</c:v>
                </c:pt>
                <c:pt idx="14">
                  <c:v>0.90786299999999998</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7DC5-41C6-BB2A-649D94968952}"/>
            </c:ext>
          </c:extLst>
        </c:ser>
        <c:ser>
          <c:idx val="3"/>
          <c:order val="3"/>
          <c:tx>
            <c:strRef>
              <c:f>'Figure 3.3.5'!$B$9</c:f>
              <c:strCache>
                <c:ptCount val="1"/>
                <c:pt idx="0">
                  <c:v>Foreign government securities</c:v>
                </c:pt>
              </c:strCache>
            </c:strRef>
          </c:tx>
          <c:spPr>
            <a:solidFill>
              <a:srgbClr val="FF0000"/>
            </a:solidFill>
            <a:ln w="25400">
              <a:noFill/>
            </a:ln>
          </c:spPr>
          <c:invertIfNegative val="0"/>
          <c:cat>
            <c:multiLvlStrRef>
              <c:f>'Figure 3.3.5'!$C$4:$Y$5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3.3.5'!$C$9:$Y$9</c:f>
              <c:numCache>
                <c:formatCode>#,##0</c:formatCode>
                <c:ptCount val="23"/>
                <c:pt idx="0">
                  <c:v>130.718166</c:v>
                </c:pt>
                <c:pt idx="1">
                  <c:v>140.765353</c:v>
                </c:pt>
                <c:pt idx="2">
                  <c:v>8.6783579999999994</c:v>
                </c:pt>
                <c:pt idx="3">
                  <c:v>8.8632360000000006</c:v>
                </c:pt>
                <c:pt idx="4">
                  <c:v>8.5553340000000002</c:v>
                </c:pt>
                <c:pt idx="5">
                  <c:v>0</c:v>
                </c:pt>
                <c:pt idx="6">
                  <c:v>0</c:v>
                </c:pt>
                <c:pt idx="8">
                  <c:v>5.8614059999999997</c:v>
                </c:pt>
                <c:pt idx="9">
                  <c:v>5.1926600000000001</c:v>
                </c:pt>
                <c:pt idx="10">
                  <c:v>4.2555000000000003E-2</c:v>
                </c:pt>
                <c:pt idx="11">
                  <c:v>16.184207000000001</c:v>
                </c:pt>
                <c:pt idx="12">
                  <c:v>29.656654</c:v>
                </c:pt>
                <c:pt idx="13">
                  <c:v>8.7589849999999991</c:v>
                </c:pt>
                <c:pt idx="14">
                  <c:v>8.3118429999999996</c:v>
                </c:pt>
                <c:pt idx="16">
                  <c:v>0</c:v>
                </c:pt>
                <c:pt idx="17">
                  <c:v>0</c:v>
                </c:pt>
                <c:pt idx="18">
                  <c:v>0.392538</c:v>
                </c:pt>
                <c:pt idx="19">
                  <c:v>0.16020200000000001</c:v>
                </c:pt>
                <c:pt idx="20">
                  <c:v>0.185972</c:v>
                </c:pt>
                <c:pt idx="21">
                  <c:v>9.7620999999999999E-2</c:v>
                </c:pt>
                <c:pt idx="22">
                  <c:v>0</c:v>
                </c:pt>
              </c:numCache>
            </c:numRef>
          </c:val>
          <c:extLst>
            <c:ext xmlns:c16="http://schemas.microsoft.com/office/drawing/2014/chart" uri="{C3380CC4-5D6E-409C-BE32-E72D297353CC}">
              <c16:uniqueId val="{00000003-7DC5-41C6-BB2A-649D94968952}"/>
            </c:ext>
          </c:extLst>
        </c:ser>
        <c:ser>
          <c:idx val="4"/>
          <c:order val="4"/>
          <c:tx>
            <c:strRef>
              <c:f>'Figure 3.3.5'!$B$10</c:f>
              <c:strCache>
                <c:ptCount val="1"/>
                <c:pt idx="0">
                  <c:v>Non-government securities of foreign issuers</c:v>
                </c:pt>
              </c:strCache>
            </c:strRef>
          </c:tx>
          <c:spPr>
            <a:solidFill>
              <a:srgbClr val="800080"/>
            </a:solidFill>
            <a:ln w="25400">
              <a:noFill/>
            </a:ln>
          </c:spPr>
          <c:invertIfNegative val="0"/>
          <c:cat>
            <c:multiLvlStrRef>
              <c:f>'Figure 3.3.5'!$C$4:$Y$5</c:f>
              <c:multiLvlStrCache>
                <c:ptCount val="23"/>
                <c:lvl>
                  <c:pt idx="0">
                    <c:v>01.10.2008</c:v>
                  </c:pt>
                  <c:pt idx="1">
                    <c:v>01.01.2009</c:v>
                  </c:pt>
                  <c:pt idx="2">
                    <c:v>01.01.2010</c:v>
                  </c:pt>
                  <c:pt idx="3">
                    <c:v>01.01.2011</c:v>
                  </c:pt>
                  <c:pt idx="4">
                    <c:v>01.04.2011</c:v>
                  </c:pt>
                  <c:pt idx="5">
                    <c:v>01.07.2011</c:v>
                  </c:pt>
                  <c:pt idx="6">
                    <c:v>01.10.2011</c:v>
                  </c:pt>
                  <c:pt idx="8">
                    <c:v>01.10.2008</c:v>
                  </c:pt>
                  <c:pt idx="9">
                    <c:v>01.01.2009</c:v>
                  </c:pt>
                  <c:pt idx="10">
                    <c:v>01.01.2010</c:v>
                  </c:pt>
                  <c:pt idx="11">
                    <c:v>01.01.2011</c:v>
                  </c:pt>
                  <c:pt idx="12">
                    <c:v>01.04.2011</c:v>
                  </c:pt>
                  <c:pt idx="13">
                    <c:v>01.07.2011</c:v>
                  </c:pt>
                  <c:pt idx="14">
                    <c:v>01.10.2011</c:v>
                  </c:pt>
                  <c:pt idx="16">
                    <c:v>01.10.2008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3.3.5'!$C$10:$Y$10</c:f>
              <c:numCache>
                <c:formatCode>#,##0</c:formatCode>
                <c:ptCount val="23"/>
                <c:pt idx="0">
                  <c:v>45.510705000000002</c:v>
                </c:pt>
                <c:pt idx="1">
                  <c:v>31.133862000000001</c:v>
                </c:pt>
                <c:pt idx="2">
                  <c:v>33.149256000000001</c:v>
                </c:pt>
                <c:pt idx="3">
                  <c:v>20.199752</c:v>
                </c:pt>
                <c:pt idx="4">
                  <c:v>21.542904</c:v>
                </c:pt>
                <c:pt idx="5">
                  <c:v>18.826781</c:v>
                </c:pt>
                <c:pt idx="6">
                  <c:v>14.785399</c:v>
                </c:pt>
                <c:pt idx="8">
                  <c:v>19.777429999999999</c:v>
                </c:pt>
                <c:pt idx="9">
                  <c:v>35.222405000000002</c:v>
                </c:pt>
                <c:pt idx="10">
                  <c:v>56.517248000000002</c:v>
                </c:pt>
                <c:pt idx="11">
                  <c:v>50.796092999999999</c:v>
                </c:pt>
                <c:pt idx="12">
                  <c:v>47.430115000000001</c:v>
                </c:pt>
                <c:pt idx="13">
                  <c:v>44.207433000000002</c:v>
                </c:pt>
                <c:pt idx="14">
                  <c:v>80.534011000000007</c:v>
                </c:pt>
                <c:pt idx="16">
                  <c:v>0</c:v>
                </c:pt>
                <c:pt idx="17">
                  <c:v>7.8885999999999998E-2</c:v>
                </c:pt>
                <c:pt idx="18">
                  <c:v>2.0237449999999999</c:v>
                </c:pt>
                <c:pt idx="19">
                  <c:v>0.75587899999999997</c:v>
                </c:pt>
                <c:pt idx="20">
                  <c:v>0.75225500000000001</c:v>
                </c:pt>
                <c:pt idx="21">
                  <c:v>0</c:v>
                </c:pt>
                <c:pt idx="22">
                  <c:v>1.0883929999999999</c:v>
                </c:pt>
              </c:numCache>
            </c:numRef>
          </c:val>
          <c:extLst>
            <c:ext xmlns:c16="http://schemas.microsoft.com/office/drawing/2014/chart" uri="{C3380CC4-5D6E-409C-BE32-E72D297353CC}">
              <c16:uniqueId val="{00000004-7DC5-41C6-BB2A-649D94968952}"/>
            </c:ext>
          </c:extLst>
        </c:ser>
        <c:dLbls>
          <c:showLegendKey val="0"/>
          <c:showVal val="0"/>
          <c:showCatName val="0"/>
          <c:showSerName val="0"/>
          <c:showPercent val="0"/>
          <c:showBubbleSize val="0"/>
        </c:dLbls>
        <c:gapWidth val="50"/>
        <c:overlap val="100"/>
        <c:axId val="500197232"/>
        <c:axId val="1"/>
      </c:barChart>
      <c:catAx>
        <c:axId val="500197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1253985813756752E-2"/>
              <c:y val="0.1935491396908719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97232"/>
        <c:crosses val="autoZero"/>
        <c:crossBetween val="between"/>
      </c:valAx>
      <c:spPr>
        <a:solidFill>
          <a:srgbClr val="FFFFFF"/>
        </a:solidFill>
        <a:ln w="25400">
          <a:noFill/>
        </a:ln>
      </c:spPr>
    </c:plotArea>
    <c:legend>
      <c:legendPos val="r"/>
      <c:layout>
        <c:manualLayout>
          <c:xMode val="edge"/>
          <c:yMode val="edge"/>
          <c:x val="4.1322314049586778E-2"/>
          <c:y val="0.78125"/>
          <c:w val="0.91942148760330578"/>
          <c:h val="0.2083333333333333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3327-4AC5-A814-84D6A6D98CF1}"/>
            </c:ext>
          </c:extLst>
        </c:ser>
        <c:ser>
          <c:idx val="1"/>
          <c:order val="1"/>
          <c:spPr>
            <a:solidFill>
              <a:srgbClr val="008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3327-4AC5-A814-84D6A6D98CF1}"/>
            </c:ext>
          </c:extLst>
        </c:ser>
        <c:ser>
          <c:idx val="2"/>
          <c:order val="2"/>
          <c:spPr>
            <a:solidFill>
              <a:srgbClr val="99CC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3327-4AC5-A814-84D6A6D98CF1}"/>
            </c:ext>
          </c:extLst>
        </c:ser>
        <c:ser>
          <c:idx val="3"/>
          <c:order val="3"/>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3327-4AC5-A814-84D6A6D98CF1}"/>
            </c:ext>
          </c:extLst>
        </c:ser>
        <c:ser>
          <c:idx val="4"/>
          <c:order val="4"/>
          <c:spPr>
            <a:solidFill>
              <a:srgbClr val="FFCC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3327-4AC5-A814-84D6A6D98CF1}"/>
            </c:ext>
          </c:extLst>
        </c:ser>
        <c:dLbls>
          <c:showLegendKey val="0"/>
          <c:showVal val="0"/>
          <c:showCatName val="0"/>
          <c:showSerName val="0"/>
          <c:showPercent val="0"/>
          <c:showBubbleSize val="0"/>
        </c:dLbls>
        <c:gapWidth val="150"/>
        <c:overlap val="100"/>
        <c:axId val="500196904"/>
        <c:axId val="1"/>
      </c:barChart>
      <c:catAx>
        <c:axId val="500196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96904"/>
        <c:crosses val="autoZero"/>
        <c:crossBetween val="between"/>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56" r="0.75000000000000056"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4496124031009"/>
          <c:y val="7.9584775086505188E-2"/>
          <c:w val="0.77519379844961245"/>
          <c:h val="0.52595155709342556"/>
        </c:manualLayout>
      </c:layout>
      <c:barChart>
        <c:barDir val="col"/>
        <c:grouping val="clustered"/>
        <c:varyColors val="0"/>
        <c:ser>
          <c:idx val="1"/>
          <c:order val="1"/>
          <c:tx>
            <c:strRef>
              <c:f>'Figure 3.3.6'!$B$5</c:f>
              <c:strCache>
                <c:ptCount val="1"/>
                <c:pt idx="0">
                  <c:v>Customer deposits (KZT bln.)</c:v>
                </c:pt>
              </c:strCache>
            </c:strRef>
          </c:tx>
          <c:spPr>
            <a:solidFill>
              <a:srgbClr val="99CC00"/>
            </a:solidFill>
            <a:ln w="25400">
              <a:noFill/>
            </a:ln>
          </c:spPr>
          <c:invertIfNegative val="0"/>
          <c:cat>
            <c:strRef>
              <c:f>'Figure 3.3.6'!$C$4:$U$4</c:f>
              <c:strCache>
                <c:ptCount val="19"/>
                <c:pt idx="0">
                  <c:v>1qtr.2007</c:v>
                </c:pt>
                <c:pt idx="1">
                  <c:v>2qtr.2007</c:v>
                </c:pt>
                <c:pt idx="2">
                  <c:v>3qtr.2007</c:v>
                </c:pt>
                <c:pt idx="3">
                  <c:v>4qtr.2007</c:v>
                </c:pt>
                <c:pt idx="4">
                  <c:v>1qtr.2008</c:v>
                </c:pt>
                <c:pt idx="5">
                  <c:v>2qtr.2008</c:v>
                </c:pt>
                <c:pt idx="6">
                  <c:v>3qtr.2008</c:v>
                </c:pt>
                <c:pt idx="7">
                  <c:v>4qtr.2008</c:v>
                </c:pt>
                <c:pt idx="8">
                  <c:v>1qtr.2009</c:v>
                </c:pt>
                <c:pt idx="9">
                  <c:v>2qtr.2009</c:v>
                </c:pt>
                <c:pt idx="10">
                  <c:v>3qtr.2009</c:v>
                </c:pt>
                <c:pt idx="11">
                  <c:v>4qtr.2009</c:v>
                </c:pt>
                <c:pt idx="12">
                  <c:v>1qtr.2010</c:v>
                </c:pt>
                <c:pt idx="13">
                  <c:v>2qtr.2010</c:v>
                </c:pt>
                <c:pt idx="14">
                  <c:v>3qtr.2010</c:v>
                </c:pt>
                <c:pt idx="15">
                  <c:v>4qtr.2010</c:v>
                </c:pt>
                <c:pt idx="16">
                  <c:v>1qtr.2011</c:v>
                </c:pt>
                <c:pt idx="17">
                  <c:v>2qtr.2011</c:v>
                </c:pt>
                <c:pt idx="18">
                  <c:v>3qtr.2011</c:v>
                </c:pt>
              </c:strCache>
            </c:strRef>
          </c:cat>
          <c:val>
            <c:numRef>
              <c:f>'Figure 3.3.6'!$C$5:$U$5</c:f>
              <c:numCache>
                <c:formatCode>#,##0</c:formatCode>
                <c:ptCount val="19"/>
                <c:pt idx="0">
                  <c:v>3387.6925150000002</c:v>
                </c:pt>
                <c:pt idx="1">
                  <c:v>3658.2586879999999</c:v>
                </c:pt>
                <c:pt idx="2">
                  <c:v>3647.020743</c:v>
                </c:pt>
                <c:pt idx="3">
                  <c:v>3894.9468649999999</c:v>
                </c:pt>
                <c:pt idx="4">
                  <c:v>4125.5722299999998</c:v>
                </c:pt>
                <c:pt idx="5">
                  <c:v>4361.4132929999996</c:v>
                </c:pt>
                <c:pt idx="6">
                  <c:v>4962.4021419999999</c:v>
                </c:pt>
                <c:pt idx="7">
                  <c:v>4588.5571810000001</c:v>
                </c:pt>
                <c:pt idx="8">
                  <c:v>5393.0900769999998</c:v>
                </c:pt>
                <c:pt idx="9">
                  <c:v>5369.8054940000002</c:v>
                </c:pt>
                <c:pt idx="10">
                  <c:v>6033.9307179999996</c:v>
                </c:pt>
                <c:pt idx="11">
                  <c:v>6003.8466099999996</c:v>
                </c:pt>
                <c:pt idx="12">
                  <c:v>6470.2669459999997</c:v>
                </c:pt>
                <c:pt idx="13">
                  <c:v>6708.4400690000002</c:v>
                </c:pt>
                <c:pt idx="14">
                  <c:v>6730.6820360000002</c:v>
                </c:pt>
                <c:pt idx="15">
                  <c:v>6825.3167370000001</c:v>
                </c:pt>
                <c:pt idx="16">
                  <c:v>7238.893873</c:v>
                </c:pt>
                <c:pt idx="17">
                  <c:v>7411.863284</c:v>
                </c:pt>
                <c:pt idx="18">
                  <c:v>7847.4345139999996</c:v>
                </c:pt>
              </c:numCache>
            </c:numRef>
          </c:val>
          <c:extLst>
            <c:ext xmlns:c16="http://schemas.microsoft.com/office/drawing/2014/chart" uri="{C3380CC4-5D6E-409C-BE32-E72D297353CC}">
              <c16:uniqueId val="{00000000-1582-4F38-9FE0-CE950269531C}"/>
            </c:ext>
          </c:extLst>
        </c:ser>
        <c:dLbls>
          <c:showLegendKey val="0"/>
          <c:showVal val="0"/>
          <c:showCatName val="0"/>
          <c:showSerName val="0"/>
          <c:showPercent val="0"/>
          <c:showBubbleSize val="0"/>
        </c:dLbls>
        <c:gapWidth val="150"/>
        <c:axId val="500190672"/>
        <c:axId val="1"/>
      </c:barChart>
      <c:lineChart>
        <c:grouping val="standard"/>
        <c:varyColors val="0"/>
        <c:ser>
          <c:idx val="0"/>
          <c:order val="0"/>
          <c:tx>
            <c:strRef>
              <c:f>'Figure 3.3.6'!$B$6</c:f>
              <c:strCache>
                <c:ptCount val="1"/>
                <c:pt idx="0">
                  <c:v>Average-weighted rate on the Tenge deposits, % pa </c:v>
                </c:pt>
              </c:strCache>
            </c:strRef>
          </c:tx>
          <c:spPr>
            <a:ln w="12700">
              <a:solidFill>
                <a:srgbClr val="003366"/>
              </a:solidFill>
              <a:prstDash val="solid"/>
            </a:ln>
          </c:spPr>
          <c:marker>
            <c:symbol val="diamond"/>
            <c:size val="5"/>
            <c:spPr>
              <a:solidFill>
                <a:srgbClr val="003366"/>
              </a:solidFill>
              <a:ln>
                <a:solidFill>
                  <a:srgbClr val="003366"/>
                </a:solidFill>
                <a:prstDash val="solid"/>
              </a:ln>
            </c:spPr>
          </c:marker>
          <c:cat>
            <c:strRef>
              <c:f>'Figure 3.3.6'!$C$4:$U$4</c:f>
              <c:strCache>
                <c:ptCount val="19"/>
                <c:pt idx="0">
                  <c:v>1qtr.2007</c:v>
                </c:pt>
                <c:pt idx="1">
                  <c:v>2qtr.2007</c:v>
                </c:pt>
                <c:pt idx="2">
                  <c:v>3qtr.2007</c:v>
                </c:pt>
                <c:pt idx="3">
                  <c:v>4qtr.2007</c:v>
                </c:pt>
                <c:pt idx="4">
                  <c:v>1qtr.2008</c:v>
                </c:pt>
                <c:pt idx="5">
                  <c:v>2qtr.2008</c:v>
                </c:pt>
                <c:pt idx="6">
                  <c:v>3qtr.2008</c:v>
                </c:pt>
                <c:pt idx="7">
                  <c:v>4qtr.2008</c:v>
                </c:pt>
                <c:pt idx="8">
                  <c:v>1qtr.2009</c:v>
                </c:pt>
                <c:pt idx="9">
                  <c:v>2qtr.2009</c:v>
                </c:pt>
                <c:pt idx="10">
                  <c:v>3qtr.2009</c:v>
                </c:pt>
                <c:pt idx="11">
                  <c:v>4qtr.2009</c:v>
                </c:pt>
                <c:pt idx="12">
                  <c:v>1qtr.2010</c:v>
                </c:pt>
                <c:pt idx="13">
                  <c:v>2qtr.2010</c:v>
                </c:pt>
                <c:pt idx="14">
                  <c:v>3qtr.2010</c:v>
                </c:pt>
                <c:pt idx="15">
                  <c:v>4qtr.2010</c:v>
                </c:pt>
                <c:pt idx="16">
                  <c:v>1qtr.2011</c:v>
                </c:pt>
                <c:pt idx="17">
                  <c:v>2qtr.2011</c:v>
                </c:pt>
                <c:pt idx="18">
                  <c:v>3qtr.2011</c:v>
                </c:pt>
              </c:strCache>
            </c:strRef>
          </c:cat>
          <c:val>
            <c:numRef>
              <c:f>'Figure 3.3.6'!$C$6:$U$6</c:f>
              <c:numCache>
                <c:formatCode>0</c:formatCode>
                <c:ptCount val="19"/>
                <c:pt idx="0">
                  <c:v>4.7133347693180419</c:v>
                </c:pt>
                <c:pt idx="1">
                  <c:v>4.2091166326164453</c:v>
                </c:pt>
                <c:pt idx="2">
                  <c:v>5.4863711038236742</c:v>
                </c:pt>
                <c:pt idx="3" formatCode="0.0">
                  <c:v>6.0056476616381991</c:v>
                </c:pt>
                <c:pt idx="4" formatCode="0.0">
                  <c:v>6.0644943479874351</c:v>
                </c:pt>
                <c:pt idx="5" formatCode="0.0">
                  <c:v>5.7162171479321753</c:v>
                </c:pt>
                <c:pt idx="6" formatCode="0.00">
                  <c:v>6.3074138266825122</c:v>
                </c:pt>
                <c:pt idx="7" formatCode="0.00">
                  <c:v>5.1086291617931741</c:v>
                </c:pt>
                <c:pt idx="8" formatCode="0.00">
                  <c:v>6.1438882616336397</c:v>
                </c:pt>
                <c:pt idx="9" formatCode="0.00">
                  <c:v>4.6711234494665517</c:v>
                </c:pt>
                <c:pt idx="10" formatCode="0.00">
                  <c:v>4.2627790596230239</c:v>
                </c:pt>
                <c:pt idx="11" formatCode="0.00">
                  <c:v>4.4373262728703553</c:v>
                </c:pt>
                <c:pt idx="12" formatCode="0.00">
                  <c:v>3.8043478614254678</c:v>
                </c:pt>
                <c:pt idx="13" formatCode="0.00">
                  <c:v>3.6640167984103691</c:v>
                </c:pt>
                <c:pt idx="14" formatCode="0.00">
                  <c:v>2.431909575804506</c:v>
                </c:pt>
                <c:pt idx="15" formatCode="0.00">
                  <c:v>2.8207791286859734</c:v>
                </c:pt>
                <c:pt idx="16" formatCode="0.00">
                  <c:v>3.3760819225699721</c:v>
                </c:pt>
                <c:pt idx="17" formatCode="0.00">
                  <c:v>3.1008758843232598</c:v>
                </c:pt>
                <c:pt idx="18" formatCode="0.00">
                  <c:v>2.8579602365986303</c:v>
                </c:pt>
              </c:numCache>
            </c:numRef>
          </c:val>
          <c:smooth val="0"/>
          <c:extLst>
            <c:ext xmlns:c16="http://schemas.microsoft.com/office/drawing/2014/chart" uri="{C3380CC4-5D6E-409C-BE32-E72D297353CC}">
              <c16:uniqueId val="{00000001-1582-4F38-9FE0-CE950269531C}"/>
            </c:ext>
          </c:extLst>
        </c:ser>
        <c:dLbls>
          <c:showLegendKey val="0"/>
          <c:showVal val="0"/>
          <c:showCatName val="0"/>
          <c:showSerName val="0"/>
          <c:showPercent val="0"/>
          <c:showBubbleSize val="0"/>
        </c:dLbls>
        <c:marker val="1"/>
        <c:smooth val="0"/>
        <c:axId val="3"/>
        <c:axId val="4"/>
      </c:lineChart>
      <c:catAx>
        <c:axId val="500190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2.8700889133044416E-2"/>
              <c:y val="0.2914439328301955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001906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25" b="1" i="0" u="none" strike="noStrike" baseline="0">
                    <a:solidFill>
                      <a:srgbClr val="000000"/>
                    </a:solidFill>
                    <a:latin typeface="Times New Roman"/>
                    <a:ea typeface="Times New Roman"/>
                    <a:cs typeface="Times New Roman"/>
                  </a:defRPr>
                </a:pPr>
                <a:r>
                  <a:rPr lang="ru-RU"/>
                  <a:t>%</a:t>
                </a:r>
              </a:p>
            </c:rich>
          </c:tx>
          <c:layout>
            <c:manualLayout>
              <c:xMode val="edge"/>
              <c:yMode val="edge"/>
              <c:x val="0.93655700014242405"/>
              <c:y val="0.366310110890118"/>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7.9457364341085274E-2"/>
          <c:y val="0.86851211072664358"/>
          <c:w val="0.8468992248062015"/>
          <c:h val="0.1141868512110726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tx2">
                <a:lumMod val="60000"/>
                <a:lumOff val="40000"/>
              </a:schemeClr>
            </a:solidFill>
            <a:ln w="12700">
              <a:solidFill>
                <a:schemeClr val="tx1"/>
              </a:solidFill>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57B3-4519-8CBD-0FB81C3F3B43}"/>
            </c:ext>
          </c:extLst>
        </c:ser>
        <c:ser>
          <c:idx val="1"/>
          <c:order val="1"/>
          <c:spPr>
            <a:solidFill>
              <a:srgbClr val="1F497D">
                <a:lumMod val="20000"/>
                <a:lumOff val="80000"/>
              </a:srgbClr>
            </a:solidFill>
            <a:ln>
              <a:solidFill>
                <a:prstClr val="black"/>
              </a:solidFill>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57B3-4519-8CBD-0FB81C3F3B43}"/>
            </c:ext>
          </c:extLst>
        </c:ser>
        <c:dLbls>
          <c:showLegendKey val="0"/>
          <c:showVal val="0"/>
          <c:showCatName val="0"/>
          <c:showSerName val="0"/>
          <c:showPercent val="0"/>
          <c:showBubbleSize val="0"/>
        </c:dLbls>
        <c:gapWidth val="150"/>
        <c:overlap val="100"/>
        <c:axId val="500145408"/>
        <c:axId val="1"/>
      </c:barChart>
      <c:lineChart>
        <c:grouping val="standard"/>
        <c:varyColors val="0"/>
        <c:ser>
          <c:idx val="2"/>
          <c:order val="2"/>
          <c:spPr>
            <a:ln w="25400">
              <a:solidFill>
                <a:srgbClr val="99CC00"/>
              </a:solidFill>
              <a:prstDash val="solid"/>
            </a:ln>
          </c:spPr>
          <c:marker>
            <c:symbol val="triangle"/>
            <c:size val="5"/>
            <c:spPr>
              <a:solidFill>
                <a:srgbClr val="99CC00"/>
              </a:solidFill>
              <a:ln>
                <a:solidFill>
                  <a:srgbClr val="99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2-57B3-4519-8CBD-0FB81C3F3B43}"/>
            </c:ext>
          </c:extLst>
        </c:ser>
        <c:ser>
          <c:idx val="3"/>
          <c:order val="3"/>
          <c:spPr>
            <a:ln w="25400">
              <a:solidFill>
                <a:srgbClr val="666699"/>
              </a:solidFill>
              <a:prstDash val="solid"/>
            </a:ln>
          </c:spPr>
          <c:marker>
            <c:symbol val="x"/>
            <c:size val="4"/>
            <c:spPr>
              <a:solidFill>
                <a:srgbClr val="666699"/>
              </a:solidFill>
              <a:ln>
                <a:solidFill>
                  <a:srgbClr val="666699"/>
                </a:solidFill>
                <a:prstDash val="solid"/>
              </a:ln>
            </c:spPr>
          </c:marker>
          <c:val>
            <c:numLit>
              <c:formatCode>General</c:formatCode>
              <c:ptCount val="1"/>
              <c:pt idx="0">
                <c:v>0</c:v>
              </c:pt>
            </c:numLit>
          </c:val>
          <c:smooth val="0"/>
          <c:extLst>
            <c:ext xmlns:c16="http://schemas.microsoft.com/office/drawing/2014/chart" uri="{C3380CC4-5D6E-409C-BE32-E72D297353CC}">
              <c16:uniqueId val="{00000003-57B3-4519-8CBD-0FB81C3F3B43}"/>
            </c:ext>
          </c:extLst>
        </c:ser>
        <c:dLbls>
          <c:showLegendKey val="0"/>
          <c:showVal val="0"/>
          <c:showCatName val="0"/>
          <c:showSerName val="0"/>
          <c:showPercent val="0"/>
          <c:showBubbleSize val="0"/>
        </c:dLbls>
        <c:marker val="1"/>
        <c:smooth val="0"/>
        <c:axId val="3"/>
        <c:axId val="4"/>
      </c:lineChart>
      <c:catAx>
        <c:axId val="500145408"/>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4540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plotArea>
    <c:legend>
      <c:legendPos val="b"/>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56" l="0.70000000000000051" r="0.70000000000000051" t="0.75000000000000056" header="0.30000000000000027" footer="0.30000000000000027"/>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70588235294124E-2"/>
          <c:y val="4.5774647887323945E-2"/>
          <c:w val="0.89411764705882357"/>
          <c:h val="0.60563380281690138"/>
        </c:manualLayout>
      </c:layout>
      <c:lineChart>
        <c:grouping val="standard"/>
        <c:varyColors val="0"/>
        <c:ser>
          <c:idx val="0"/>
          <c:order val="0"/>
          <c:tx>
            <c:strRef>
              <c:f>'Figure 3.3.7'!$C$4</c:f>
              <c:strCache>
                <c:ptCount val="1"/>
                <c:pt idx="0">
                  <c:v>Interest rate on the Tenge interbank deposits with maturity less than 30 days</c:v>
                </c:pt>
              </c:strCache>
            </c:strRef>
          </c:tx>
          <c:spPr>
            <a:ln w="12700">
              <a:solidFill>
                <a:srgbClr val="000080"/>
              </a:solidFill>
              <a:prstDash val="solid"/>
            </a:ln>
          </c:spPr>
          <c:marker>
            <c:symbol val="none"/>
          </c:marker>
          <c:cat>
            <c:strRef>
              <c:f>'Figure 3.3.7'!$B$5:$B$61</c:f>
              <c:strCache>
                <c:ptCount val="57"/>
                <c:pt idx="0">
                  <c:v>Jan.07</c:v>
                </c:pt>
                <c:pt idx="1">
                  <c:v>Feb.07</c:v>
                </c:pt>
                <c:pt idx="2">
                  <c:v>Mar.07</c:v>
                </c:pt>
                <c:pt idx="3">
                  <c:v>Apr.07</c:v>
                </c:pt>
                <c:pt idx="4">
                  <c:v>May.07</c:v>
                </c:pt>
                <c:pt idx="5">
                  <c:v>Jun.07</c:v>
                </c:pt>
                <c:pt idx="6">
                  <c:v>Jul.07</c:v>
                </c:pt>
                <c:pt idx="7">
                  <c:v>Aug.07</c:v>
                </c:pt>
                <c:pt idx="8">
                  <c:v>Sep.07</c:v>
                </c:pt>
                <c:pt idx="9">
                  <c:v>Oct.07</c:v>
                </c:pt>
                <c:pt idx="10">
                  <c:v>Nov.07</c:v>
                </c:pt>
                <c:pt idx="11">
                  <c:v>Dec.07</c:v>
                </c:pt>
                <c:pt idx="12">
                  <c:v>Jan.08</c:v>
                </c:pt>
                <c:pt idx="13">
                  <c:v>Feb.08</c:v>
                </c:pt>
                <c:pt idx="14">
                  <c:v>Mar.08</c:v>
                </c:pt>
                <c:pt idx="15">
                  <c:v>Apr.08</c:v>
                </c:pt>
                <c:pt idx="16">
                  <c:v>May.08</c:v>
                </c:pt>
                <c:pt idx="17">
                  <c:v>Jun.08</c:v>
                </c:pt>
                <c:pt idx="18">
                  <c:v>Jul.08</c:v>
                </c:pt>
                <c:pt idx="19">
                  <c:v>Aug.08</c:v>
                </c:pt>
                <c:pt idx="20">
                  <c:v>Sep.08</c:v>
                </c:pt>
                <c:pt idx="21">
                  <c:v>Oct.08</c:v>
                </c:pt>
                <c:pt idx="22">
                  <c:v>Nov.08</c:v>
                </c:pt>
                <c:pt idx="23">
                  <c:v>Dec.08</c:v>
                </c:pt>
                <c:pt idx="24">
                  <c:v>Jan.09</c:v>
                </c:pt>
                <c:pt idx="25">
                  <c:v>Feb.09</c:v>
                </c:pt>
                <c:pt idx="26">
                  <c:v>Mar.09</c:v>
                </c:pt>
                <c:pt idx="27">
                  <c:v>Apr.09</c:v>
                </c:pt>
                <c:pt idx="28">
                  <c:v>May.09</c:v>
                </c:pt>
                <c:pt idx="29">
                  <c:v>Jun.09</c:v>
                </c:pt>
                <c:pt idx="30">
                  <c:v>Jul.09</c:v>
                </c:pt>
                <c:pt idx="31">
                  <c:v>Aug.09</c:v>
                </c:pt>
                <c:pt idx="32">
                  <c:v>Sep.09</c:v>
                </c:pt>
                <c:pt idx="33">
                  <c:v>Oct.09</c:v>
                </c:pt>
                <c:pt idx="34">
                  <c:v>Nov.09</c:v>
                </c:pt>
                <c:pt idx="35">
                  <c:v>Dec.09</c:v>
                </c:pt>
                <c:pt idx="36">
                  <c:v>Jan.10</c:v>
                </c:pt>
                <c:pt idx="37">
                  <c:v>Feb.10</c:v>
                </c:pt>
                <c:pt idx="38">
                  <c:v>Mar.10</c:v>
                </c:pt>
                <c:pt idx="39">
                  <c:v>Apr.10</c:v>
                </c:pt>
                <c:pt idx="40">
                  <c:v>May.10</c:v>
                </c:pt>
                <c:pt idx="41">
                  <c:v>Jun.10</c:v>
                </c:pt>
                <c:pt idx="42">
                  <c:v>Jul.10</c:v>
                </c:pt>
                <c:pt idx="43">
                  <c:v>Aug.10</c:v>
                </c:pt>
                <c:pt idx="44">
                  <c:v>Sep.10</c:v>
                </c:pt>
                <c:pt idx="45">
                  <c:v>Oct.10</c:v>
                </c:pt>
                <c:pt idx="46">
                  <c:v>Nov.10</c:v>
                </c:pt>
                <c:pt idx="47">
                  <c:v>Dec.10</c:v>
                </c:pt>
                <c:pt idx="48">
                  <c:v>Jan.11</c:v>
                </c:pt>
                <c:pt idx="49">
                  <c:v>Feb.11</c:v>
                </c:pt>
                <c:pt idx="50">
                  <c:v>Mar.11</c:v>
                </c:pt>
                <c:pt idx="51">
                  <c:v>Apr.11</c:v>
                </c:pt>
                <c:pt idx="52">
                  <c:v>May.11</c:v>
                </c:pt>
                <c:pt idx="53">
                  <c:v>Jun.11</c:v>
                </c:pt>
                <c:pt idx="54">
                  <c:v>Jul.11</c:v>
                </c:pt>
                <c:pt idx="55">
                  <c:v>Aug.11</c:v>
                </c:pt>
                <c:pt idx="56">
                  <c:v>Sep.11</c:v>
                </c:pt>
              </c:strCache>
            </c:strRef>
          </c:cat>
          <c:val>
            <c:numRef>
              <c:f>'Figure 3.3.7'!$C$5:$C$61</c:f>
              <c:numCache>
                <c:formatCode>0.00</c:formatCode>
                <c:ptCount val="57"/>
                <c:pt idx="0">
                  <c:v>4.4262994888320355</c:v>
                </c:pt>
                <c:pt idx="1">
                  <c:v>4.4574789427322923</c:v>
                </c:pt>
                <c:pt idx="2">
                  <c:v>4.4078005082917224</c:v>
                </c:pt>
                <c:pt idx="3">
                  <c:v>4.7584493846604277</c:v>
                </c:pt>
                <c:pt idx="4">
                  <c:v>4.4037905513717988</c:v>
                </c:pt>
                <c:pt idx="5">
                  <c:v>4.9905787134482189</c:v>
                </c:pt>
                <c:pt idx="6">
                  <c:v>4.8879199527430908</c:v>
                </c:pt>
                <c:pt idx="7">
                  <c:v>8.5118854037954108</c:v>
                </c:pt>
                <c:pt idx="8">
                  <c:v>8.470405745924344</c:v>
                </c:pt>
                <c:pt idx="9">
                  <c:v>6.8435339171785445</c:v>
                </c:pt>
                <c:pt idx="10">
                  <c:v>6.0873439048562927</c:v>
                </c:pt>
                <c:pt idx="11">
                  <c:v>6.9424311503294707</c:v>
                </c:pt>
                <c:pt idx="12">
                  <c:v>5.5002732044000284</c:v>
                </c:pt>
                <c:pt idx="13">
                  <c:v>5.7828946409041198</c:v>
                </c:pt>
                <c:pt idx="14">
                  <c:v>5.213461019056397</c:v>
                </c:pt>
                <c:pt idx="15">
                  <c:v>5.4693421674703835</c:v>
                </c:pt>
                <c:pt idx="16">
                  <c:v>5.4639352694393564</c:v>
                </c:pt>
                <c:pt idx="17">
                  <c:v>5.4508652000342925</c:v>
                </c:pt>
                <c:pt idx="18">
                  <c:v>5.1892573710002212</c:v>
                </c:pt>
                <c:pt idx="19">
                  <c:v>4.9266342313965916</c:v>
                </c:pt>
                <c:pt idx="20">
                  <c:v>5.0219859387036694</c:v>
                </c:pt>
                <c:pt idx="21">
                  <c:v>4.9914012200220448</c:v>
                </c:pt>
                <c:pt idx="22">
                  <c:v>5.7640529892815362</c:v>
                </c:pt>
                <c:pt idx="23">
                  <c:v>6.6531919460343412</c:v>
                </c:pt>
                <c:pt idx="24">
                  <c:v>9.8908314711594674</c:v>
                </c:pt>
                <c:pt idx="25">
                  <c:v>7.0858813053271179</c:v>
                </c:pt>
                <c:pt idx="26">
                  <c:v>5.2361794199349765</c:v>
                </c:pt>
                <c:pt idx="27">
                  <c:v>4.8212515543061034</c:v>
                </c:pt>
                <c:pt idx="28">
                  <c:v>4.5511499848000803</c:v>
                </c:pt>
                <c:pt idx="29">
                  <c:v>4.3156596805740159</c:v>
                </c:pt>
                <c:pt idx="30">
                  <c:v>4.0748656241405055</c:v>
                </c:pt>
                <c:pt idx="31">
                  <c:v>2.5955624020002546</c:v>
                </c:pt>
                <c:pt idx="32">
                  <c:v>1.9416802647017783</c:v>
                </c:pt>
                <c:pt idx="33">
                  <c:v>1.5353106270408796</c:v>
                </c:pt>
                <c:pt idx="34">
                  <c:v>1.1042054386350093</c:v>
                </c:pt>
                <c:pt idx="35">
                  <c:v>0.61439338289307432</c:v>
                </c:pt>
                <c:pt idx="36">
                  <c:v>0.57689236607490968</c:v>
                </c:pt>
                <c:pt idx="37">
                  <c:v>0.71479346124691134</c:v>
                </c:pt>
                <c:pt idx="38">
                  <c:v>0.66818492405158891</c:v>
                </c:pt>
                <c:pt idx="39">
                  <c:v>0.60334574779156025</c:v>
                </c:pt>
                <c:pt idx="40">
                  <c:v>0.91456973544973541</c:v>
                </c:pt>
                <c:pt idx="41">
                  <c:v>0.78556503563596491</c:v>
                </c:pt>
                <c:pt idx="42">
                  <c:v>0.64751976022468005</c:v>
                </c:pt>
                <c:pt idx="43">
                  <c:v>0.86</c:v>
                </c:pt>
                <c:pt idx="44">
                  <c:v>0.59389108257809176</c:v>
                </c:pt>
                <c:pt idx="45">
                  <c:v>0.61266590103360463</c:v>
                </c:pt>
                <c:pt idx="46">
                  <c:v>0.6</c:v>
                </c:pt>
                <c:pt idx="47">
                  <c:v>0.56000000000000005</c:v>
                </c:pt>
                <c:pt idx="48">
                  <c:v>0.63</c:v>
                </c:pt>
                <c:pt idx="49">
                  <c:v>0.63</c:v>
                </c:pt>
                <c:pt idx="50">
                  <c:v>0.56999999999999995</c:v>
                </c:pt>
                <c:pt idx="51">
                  <c:v>0.61</c:v>
                </c:pt>
                <c:pt idx="52">
                  <c:v>0.63</c:v>
                </c:pt>
                <c:pt idx="53">
                  <c:v>0.61</c:v>
                </c:pt>
                <c:pt idx="54">
                  <c:v>0.63</c:v>
                </c:pt>
                <c:pt idx="55">
                  <c:v>0.7</c:v>
                </c:pt>
                <c:pt idx="56">
                  <c:v>0.64</c:v>
                </c:pt>
              </c:numCache>
            </c:numRef>
          </c:val>
          <c:smooth val="0"/>
          <c:extLst>
            <c:ext xmlns:c16="http://schemas.microsoft.com/office/drawing/2014/chart" uri="{C3380CC4-5D6E-409C-BE32-E72D297353CC}">
              <c16:uniqueId val="{00000000-B9AA-4DF7-8375-3DF852741696}"/>
            </c:ext>
          </c:extLst>
        </c:ser>
        <c:ser>
          <c:idx val="1"/>
          <c:order val="1"/>
          <c:tx>
            <c:strRef>
              <c:f>'Figure 3.3.7'!$D$4</c:f>
              <c:strCache>
                <c:ptCount val="1"/>
                <c:pt idx="0">
                  <c:v>Interest rate on the Tenge interbank deposits with maturity more than 30 days</c:v>
                </c:pt>
              </c:strCache>
            </c:strRef>
          </c:tx>
          <c:spPr>
            <a:ln w="12700">
              <a:solidFill>
                <a:srgbClr val="003300"/>
              </a:solidFill>
              <a:prstDash val="solid"/>
            </a:ln>
          </c:spPr>
          <c:marker>
            <c:symbol val="none"/>
          </c:marker>
          <c:cat>
            <c:strRef>
              <c:f>'Figure 3.3.7'!$B$5:$B$61</c:f>
              <c:strCache>
                <c:ptCount val="57"/>
                <c:pt idx="0">
                  <c:v>Jan.07</c:v>
                </c:pt>
                <c:pt idx="1">
                  <c:v>Feb.07</c:v>
                </c:pt>
                <c:pt idx="2">
                  <c:v>Mar.07</c:v>
                </c:pt>
                <c:pt idx="3">
                  <c:v>Apr.07</c:v>
                </c:pt>
                <c:pt idx="4">
                  <c:v>May.07</c:v>
                </c:pt>
                <c:pt idx="5">
                  <c:v>Jun.07</c:v>
                </c:pt>
                <c:pt idx="6">
                  <c:v>Jul.07</c:v>
                </c:pt>
                <c:pt idx="7">
                  <c:v>Aug.07</c:v>
                </c:pt>
                <c:pt idx="8">
                  <c:v>Sep.07</c:v>
                </c:pt>
                <c:pt idx="9">
                  <c:v>Oct.07</c:v>
                </c:pt>
                <c:pt idx="10">
                  <c:v>Nov.07</c:v>
                </c:pt>
                <c:pt idx="11">
                  <c:v>Dec.07</c:v>
                </c:pt>
                <c:pt idx="12">
                  <c:v>Jan.08</c:v>
                </c:pt>
                <c:pt idx="13">
                  <c:v>Feb.08</c:v>
                </c:pt>
                <c:pt idx="14">
                  <c:v>Mar.08</c:v>
                </c:pt>
                <c:pt idx="15">
                  <c:v>Apr.08</c:v>
                </c:pt>
                <c:pt idx="16">
                  <c:v>May.08</c:v>
                </c:pt>
                <c:pt idx="17">
                  <c:v>Jun.08</c:v>
                </c:pt>
                <c:pt idx="18">
                  <c:v>Jul.08</c:v>
                </c:pt>
                <c:pt idx="19">
                  <c:v>Aug.08</c:v>
                </c:pt>
                <c:pt idx="20">
                  <c:v>Sep.08</c:v>
                </c:pt>
                <c:pt idx="21">
                  <c:v>Oct.08</c:v>
                </c:pt>
                <c:pt idx="22">
                  <c:v>Nov.08</c:v>
                </c:pt>
                <c:pt idx="23">
                  <c:v>Dec.08</c:v>
                </c:pt>
                <c:pt idx="24">
                  <c:v>Jan.09</c:v>
                </c:pt>
                <c:pt idx="25">
                  <c:v>Feb.09</c:v>
                </c:pt>
                <c:pt idx="26">
                  <c:v>Mar.09</c:v>
                </c:pt>
                <c:pt idx="27">
                  <c:v>Apr.09</c:v>
                </c:pt>
                <c:pt idx="28">
                  <c:v>May.09</c:v>
                </c:pt>
                <c:pt idx="29">
                  <c:v>Jun.09</c:v>
                </c:pt>
                <c:pt idx="30">
                  <c:v>Jul.09</c:v>
                </c:pt>
                <c:pt idx="31">
                  <c:v>Aug.09</c:v>
                </c:pt>
                <c:pt idx="32">
                  <c:v>Sep.09</c:v>
                </c:pt>
                <c:pt idx="33">
                  <c:v>Oct.09</c:v>
                </c:pt>
                <c:pt idx="34">
                  <c:v>Nov.09</c:v>
                </c:pt>
                <c:pt idx="35">
                  <c:v>Dec.09</c:v>
                </c:pt>
                <c:pt idx="36">
                  <c:v>Jan.10</c:v>
                </c:pt>
                <c:pt idx="37">
                  <c:v>Feb.10</c:v>
                </c:pt>
                <c:pt idx="38">
                  <c:v>Mar.10</c:v>
                </c:pt>
                <c:pt idx="39">
                  <c:v>Apr.10</c:v>
                </c:pt>
                <c:pt idx="40">
                  <c:v>May.10</c:v>
                </c:pt>
                <c:pt idx="41">
                  <c:v>Jun.10</c:v>
                </c:pt>
                <c:pt idx="42">
                  <c:v>Jul.10</c:v>
                </c:pt>
                <c:pt idx="43">
                  <c:v>Aug.10</c:v>
                </c:pt>
                <c:pt idx="44">
                  <c:v>Sep.10</c:v>
                </c:pt>
                <c:pt idx="45">
                  <c:v>Oct.10</c:v>
                </c:pt>
                <c:pt idx="46">
                  <c:v>Nov.10</c:v>
                </c:pt>
                <c:pt idx="47">
                  <c:v>Dec.10</c:v>
                </c:pt>
                <c:pt idx="48">
                  <c:v>Jan.11</c:v>
                </c:pt>
                <c:pt idx="49">
                  <c:v>Feb.11</c:v>
                </c:pt>
                <c:pt idx="50">
                  <c:v>Mar.11</c:v>
                </c:pt>
                <c:pt idx="51">
                  <c:v>Apr.11</c:v>
                </c:pt>
                <c:pt idx="52">
                  <c:v>May.11</c:v>
                </c:pt>
                <c:pt idx="53">
                  <c:v>Jun.11</c:v>
                </c:pt>
                <c:pt idx="54">
                  <c:v>Jul.11</c:v>
                </c:pt>
                <c:pt idx="55">
                  <c:v>Aug.11</c:v>
                </c:pt>
                <c:pt idx="56">
                  <c:v>Sep.11</c:v>
                </c:pt>
              </c:strCache>
            </c:strRef>
          </c:cat>
          <c:val>
            <c:numRef>
              <c:f>'Figure 3.3.7'!$D$5:$D$61</c:f>
              <c:numCache>
                <c:formatCode>0.00</c:formatCode>
                <c:ptCount val="57"/>
                <c:pt idx="2">
                  <c:v>9.5221084080239002</c:v>
                </c:pt>
                <c:pt idx="3">
                  <c:v>7.100289079229122</c:v>
                </c:pt>
                <c:pt idx="4">
                  <c:v>6.4697278911564622</c:v>
                </c:pt>
                <c:pt idx="5">
                  <c:v>9.0851486097794822</c:v>
                </c:pt>
                <c:pt idx="6">
                  <c:v>10.352597402597402</c:v>
                </c:pt>
                <c:pt idx="7">
                  <c:v>6.7692857142857141</c:v>
                </c:pt>
                <c:pt idx="8">
                  <c:v>11</c:v>
                </c:pt>
                <c:pt idx="9">
                  <c:v>13.826506024096386</c:v>
                </c:pt>
                <c:pt idx="10">
                  <c:v>11.497304415182031</c:v>
                </c:pt>
                <c:pt idx="11">
                  <c:v>8.1146666666666665</c:v>
                </c:pt>
                <c:pt idx="12">
                  <c:v>12.160320170757739</c:v>
                </c:pt>
                <c:pt idx="13">
                  <c:v>10.615238095238094</c:v>
                </c:pt>
                <c:pt idx="14">
                  <c:v>6.2555819033178146</c:v>
                </c:pt>
                <c:pt idx="15">
                  <c:v>12.279825892554703</c:v>
                </c:pt>
                <c:pt idx="16">
                  <c:v>7.86271167721985</c:v>
                </c:pt>
                <c:pt idx="17">
                  <c:v>9.1794813295736137</c:v>
                </c:pt>
                <c:pt idx="18">
                  <c:v>9.25</c:v>
                </c:pt>
                <c:pt idx="19">
                  <c:v>8.6879289940828404</c:v>
                </c:pt>
                <c:pt idx="20">
                  <c:v>8.6605239889686541</c:v>
                </c:pt>
                <c:pt idx="21">
                  <c:v>11.657482225010456</c:v>
                </c:pt>
                <c:pt idx="22">
                  <c:v>8.7766666666666673</c:v>
                </c:pt>
                <c:pt idx="23">
                  <c:v>9.4129384965831431</c:v>
                </c:pt>
                <c:pt idx="24">
                  <c:v>13.620780930981589</c:v>
                </c:pt>
                <c:pt idx="25">
                  <c:v>10.149235169078624</c:v>
                </c:pt>
                <c:pt idx="26">
                  <c:v>11.681007885119923</c:v>
                </c:pt>
                <c:pt idx="27">
                  <c:v>10.731128863774288</c:v>
                </c:pt>
                <c:pt idx="28">
                  <c:v>9.1141035694970256</c:v>
                </c:pt>
                <c:pt idx="29">
                  <c:v>10.311471813994297</c:v>
                </c:pt>
                <c:pt idx="30">
                  <c:v>7.6313832718545846</c:v>
                </c:pt>
                <c:pt idx="31">
                  <c:v>3.6087866108786613</c:v>
                </c:pt>
                <c:pt idx="32">
                  <c:v>3.5199816513761468</c:v>
                </c:pt>
                <c:pt idx="33">
                  <c:v>4.7408759124087592</c:v>
                </c:pt>
                <c:pt idx="34">
                  <c:v>5.3656325301204824</c:v>
                </c:pt>
                <c:pt idx="35">
                  <c:v>8.879109225874867</c:v>
                </c:pt>
                <c:pt idx="36">
                  <c:v>6.1247619047619049</c:v>
                </c:pt>
                <c:pt idx="37">
                  <c:v>6.671829268292683</c:v>
                </c:pt>
                <c:pt idx="38">
                  <c:v>5.7611574846967164</c:v>
                </c:pt>
                <c:pt idx="39">
                  <c:v>1</c:v>
                </c:pt>
                <c:pt idx="40">
                  <c:v>1.4357414965986395</c:v>
                </c:pt>
                <c:pt idx="41">
                  <c:v>1.1166666666666667</c:v>
                </c:pt>
                <c:pt idx="42">
                  <c:v>5.1787826086956521</c:v>
                </c:pt>
                <c:pt idx="43">
                  <c:v>3.17</c:v>
                </c:pt>
                <c:pt idx="44">
                  <c:v>1.3230867346938775</c:v>
                </c:pt>
                <c:pt idx="45">
                  <c:v>1</c:v>
                </c:pt>
                <c:pt idx="46">
                  <c:v>2.64</c:v>
                </c:pt>
                <c:pt idx="47">
                  <c:v>1</c:v>
                </c:pt>
                <c:pt idx="48">
                  <c:v>1</c:v>
                </c:pt>
                <c:pt idx="49">
                  <c:v>1.44</c:v>
                </c:pt>
                <c:pt idx="50">
                  <c:v>1.02</c:v>
                </c:pt>
                <c:pt idx="51">
                  <c:v>1.05</c:v>
                </c:pt>
                <c:pt idx="52">
                  <c:v>1.42</c:v>
                </c:pt>
                <c:pt idx="53">
                  <c:v>1</c:v>
                </c:pt>
                <c:pt idx="54">
                  <c:v>2.11</c:v>
                </c:pt>
                <c:pt idx="55">
                  <c:v>1.1200000000000001</c:v>
                </c:pt>
                <c:pt idx="56">
                  <c:v>0.95</c:v>
                </c:pt>
              </c:numCache>
            </c:numRef>
          </c:val>
          <c:smooth val="0"/>
          <c:extLst>
            <c:ext xmlns:c16="http://schemas.microsoft.com/office/drawing/2014/chart" uri="{C3380CC4-5D6E-409C-BE32-E72D297353CC}">
              <c16:uniqueId val="{00000001-B9AA-4DF7-8375-3DF852741696}"/>
            </c:ext>
          </c:extLst>
        </c:ser>
        <c:dLbls>
          <c:showLegendKey val="0"/>
          <c:showVal val="0"/>
          <c:showCatName val="0"/>
          <c:showSerName val="0"/>
          <c:showPercent val="0"/>
          <c:showBubbleSize val="0"/>
        </c:dLbls>
        <c:smooth val="0"/>
        <c:axId val="500138520"/>
        <c:axId val="1"/>
      </c:lineChart>
      <c:catAx>
        <c:axId val="50013852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38520"/>
        <c:crosses val="autoZero"/>
        <c:crossBetween val="between"/>
      </c:valAx>
      <c:spPr>
        <a:solidFill>
          <a:srgbClr val="FFFFFF"/>
        </a:solidFill>
        <a:ln w="25400">
          <a:noFill/>
        </a:ln>
      </c:spPr>
    </c:plotArea>
    <c:legend>
      <c:legendPos val="r"/>
      <c:layout>
        <c:manualLayout>
          <c:xMode val="edge"/>
          <c:yMode val="edge"/>
          <c:x val="0.12745098039215685"/>
          <c:y val="0.80633802816901412"/>
          <c:w val="0.86274509803921573"/>
          <c:h val="0.1830985915492957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spPr>
            <a:gradFill rotWithShape="0">
              <a:gsLst>
                <a:gs pos="0">
                  <a:srgbClr val="CCFFCC"/>
                </a:gs>
                <a:gs pos="50000">
                  <a:srgbClr val="008000"/>
                </a:gs>
                <a:gs pos="100000">
                  <a:srgbClr val="CCFFCC"/>
                </a:gs>
              </a:gsLst>
              <a:lin ang="5400000" scaled="1"/>
            </a:gradFill>
            <a:ln w="25400">
              <a:pattFill prst="pct50">
                <a:fgClr>
                  <a:srgbClr val="008000"/>
                </a:fgClr>
                <a:bgClr>
                  <a:srgbClr val="FFFFFF"/>
                </a:bgClr>
              </a:pattFill>
              <a:prstDash val="solid"/>
            </a:ln>
          </c:spPr>
          <c:invertIfNegative val="0"/>
          <c:val>
            <c:numLit>
              <c:formatCode>General</c:formatCode>
              <c:ptCount val="1"/>
              <c:pt idx="0">
                <c:v>0</c:v>
              </c:pt>
            </c:numLit>
          </c:val>
          <c:extLst>
            <c:ext xmlns:c16="http://schemas.microsoft.com/office/drawing/2014/chart" uri="{C3380CC4-5D6E-409C-BE32-E72D297353CC}">
              <c16:uniqueId val="{00000000-BC70-487C-BCBA-D9EBD4E99EE2}"/>
            </c:ext>
          </c:extLst>
        </c:ser>
        <c:dLbls>
          <c:showLegendKey val="0"/>
          <c:showVal val="0"/>
          <c:showCatName val="0"/>
          <c:showSerName val="0"/>
          <c:showPercent val="0"/>
          <c:showBubbleSize val="0"/>
        </c:dLbls>
        <c:gapWidth val="60"/>
        <c:axId val="500142456"/>
        <c:axId val="1"/>
      </c:barChart>
      <c:lineChart>
        <c:grouping val="standard"/>
        <c:varyColors val="0"/>
        <c:ser>
          <c:idx val="0"/>
          <c:order val="0"/>
          <c:spPr>
            <a:ln w="3175">
              <a:solidFill>
                <a:srgbClr val="FF0000"/>
              </a:solidFill>
              <a:prstDash val="solid"/>
            </a:ln>
          </c:spPr>
          <c:marker>
            <c:symbol val="circle"/>
            <c:size val="6"/>
            <c:spPr>
              <a:solidFill>
                <a:srgbClr val="800000"/>
              </a:solidFill>
              <a:ln>
                <a:solidFill>
                  <a:srgbClr val="FF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BC70-487C-BCBA-D9EBD4E99EE2}"/>
            </c:ext>
          </c:extLst>
        </c:ser>
        <c:ser>
          <c:idx val="1"/>
          <c:order val="1"/>
          <c:spPr>
            <a:ln w="12700">
              <a:pattFill prst="pct75">
                <a:fgClr>
                  <a:srgbClr val="FF0000"/>
                </a:fgClr>
                <a:bgClr>
                  <a:srgbClr val="FFFFFF"/>
                </a:bgClr>
              </a:pattFill>
              <a:prstDash val="solid"/>
            </a:ln>
          </c:spPr>
          <c:marker>
            <c:symbol val="diamond"/>
            <c:size val="5"/>
            <c:spPr>
              <a:solidFill>
                <a:srgbClr val="0000FF"/>
              </a:solid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2-BC70-487C-BCBA-D9EBD4E99EE2}"/>
            </c:ext>
          </c:extLst>
        </c:ser>
        <c:dLbls>
          <c:showLegendKey val="0"/>
          <c:showVal val="0"/>
          <c:showCatName val="0"/>
          <c:showSerName val="0"/>
          <c:showPercent val="0"/>
          <c:showBubbleSize val="0"/>
        </c:dLbls>
        <c:marker val="1"/>
        <c:smooth val="0"/>
        <c:axId val="3"/>
        <c:axId val="4"/>
      </c:lineChart>
      <c:catAx>
        <c:axId val="500142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12700">
              <a:solidFill>
                <a:srgbClr val="969696"/>
              </a:solidFill>
              <a:prstDash val="sysDash"/>
            </a:ln>
          </c:spPr>
        </c:majorGridlines>
        <c:title>
          <c:tx>
            <c:rich>
              <a:bodyPr/>
              <a:lstStyle/>
              <a:p>
                <a:pPr algn="r">
                  <a:defRPr sz="800" b="1" i="0" u="none" strike="noStrike" baseline="0">
                    <a:solidFill>
                      <a:srgbClr val="000000"/>
                    </a:solidFill>
                    <a:latin typeface="Times New Roman"/>
                    <a:ea typeface="Times New Roman"/>
                    <a:cs typeface="Times New Roman"/>
                  </a:defRPr>
                </a:pPr>
                <a:r>
                  <a:rPr lang="ru-RU"/>
                  <a:t> млрд. 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42456"/>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overlay val="0"/>
      <c:spPr>
        <a:noFill/>
        <a:ln w="3175">
          <a:noFill/>
          <a:prstDash val="solid"/>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56" r="0.75000000000000056"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44365891431882"/>
          <c:y val="5.2631785592291411E-2"/>
          <c:w val="0.76988378294307258"/>
          <c:h val="0.57894964151520589"/>
        </c:manualLayout>
      </c:layout>
      <c:barChart>
        <c:barDir val="col"/>
        <c:grouping val="stacked"/>
        <c:varyColors val="0"/>
        <c:ser>
          <c:idx val="0"/>
          <c:order val="0"/>
          <c:tx>
            <c:strRef>
              <c:f>'Figure 3.3.8'!$C$5</c:f>
              <c:strCache>
                <c:ptCount val="1"/>
                <c:pt idx="0">
                  <c:v>Interbank deposits in the Tenge with maturity less than 30 days</c:v>
                </c:pt>
              </c:strCache>
            </c:strRef>
          </c:tx>
          <c:spPr>
            <a:solidFill>
              <a:srgbClr val="008000"/>
            </a:solidFill>
            <a:ln w="25400">
              <a:noFill/>
            </a:ln>
          </c:spPr>
          <c:invertIfNegative val="0"/>
          <c:cat>
            <c:strRef>
              <c:f>'Figure 3.3.8'!$B$6:$B$38</c:f>
              <c:strCache>
                <c:ptCount val="33"/>
                <c:pt idx="0">
                  <c:v>Jan.09</c:v>
                </c:pt>
                <c:pt idx="1">
                  <c:v>Feb.09</c:v>
                </c:pt>
                <c:pt idx="2">
                  <c:v>Mar.09</c:v>
                </c:pt>
                <c:pt idx="3">
                  <c:v>Apr.09</c:v>
                </c:pt>
                <c:pt idx="4">
                  <c:v>May.09</c:v>
                </c:pt>
                <c:pt idx="5">
                  <c:v>Jun.09</c:v>
                </c:pt>
                <c:pt idx="6">
                  <c:v>Jul.09</c:v>
                </c:pt>
                <c:pt idx="7">
                  <c:v>Aug.09</c:v>
                </c:pt>
                <c:pt idx="8">
                  <c:v>Sep.09</c:v>
                </c:pt>
                <c:pt idx="9">
                  <c:v>Oct.09</c:v>
                </c:pt>
                <c:pt idx="10">
                  <c:v>Nov.09</c:v>
                </c:pt>
                <c:pt idx="11">
                  <c:v>Dec.09</c:v>
                </c:pt>
                <c:pt idx="12">
                  <c:v>Jan.10</c:v>
                </c:pt>
                <c:pt idx="13">
                  <c:v>Feb.10</c:v>
                </c:pt>
                <c:pt idx="14">
                  <c:v>Mar.10</c:v>
                </c:pt>
                <c:pt idx="15">
                  <c:v>Apr.10</c:v>
                </c:pt>
                <c:pt idx="16">
                  <c:v>May.10</c:v>
                </c:pt>
                <c:pt idx="17">
                  <c:v>Jun.10</c:v>
                </c:pt>
                <c:pt idx="18">
                  <c:v>Jul.10</c:v>
                </c:pt>
                <c:pt idx="19">
                  <c:v>Aug.10</c:v>
                </c:pt>
                <c:pt idx="20">
                  <c:v>Sep.10</c:v>
                </c:pt>
                <c:pt idx="21">
                  <c:v>Oct.10</c:v>
                </c:pt>
                <c:pt idx="22">
                  <c:v>Nov.10</c:v>
                </c:pt>
                <c:pt idx="23">
                  <c:v>Dec.10</c:v>
                </c:pt>
                <c:pt idx="24">
                  <c:v>Jan.11</c:v>
                </c:pt>
                <c:pt idx="25">
                  <c:v>Feb.11</c:v>
                </c:pt>
                <c:pt idx="26">
                  <c:v>Mar.11</c:v>
                </c:pt>
                <c:pt idx="27">
                  <c:v>Apr.11</c:v>
                </c:pt>
                <c:pt idx="28">
                  <c:v>May.11</c:v>
                </c:pt>
                <c:pt idx="29">
                  <c:v>Jun.11</c:v>
                </c:pt>
                <c:pt idx="30">
                  <c:v>Jul.11</c:v>
                </c:pt>
                <c:pt idx="31">
                  <c:v>Aug.11</c:v>
                </c:pt>
                <c:pt idx="32">
                  <c:v>Sep.11</c:v>
                </c:pt>
              </c:strCache>
            </c:strRef>
          </c:cat>
          <c:val>
            <c:numRef>
              <c:f>'Figure 3.3.8'!$C$6:$C$38</c:f>
              <c:numCache>
                <c:formatCode>#,##0.00</c:formatCode>
                <c:ptCount val="33"/>
                <c:pt idx="0">
                  <c:v>256.610007</c:v>
                </c:pt>
                <c:pt idx="1">
                  <c:v>191.05799999999999</c:v>
                </c:pt>
                <c:pt idx="2">
                  <c:v>406.58294000000001</c:v>
                </c:pt>
                <c:pt idx="3">
                  <c:v>745.10699999999997</c:v>
                </c:pt>
                <c:pt idx="4">
                  <c:v>966.93534999999997</c:v>
                </c:pt>
                <c:pt idx="5">
                  <c:v>1483.271</c:v>
                </c:pt>
                <c:pt idx="6">
                  <c:v>2555.9102720000001</c:v>
                </c:pt>
                <c:pt idx="7">
                  <c:v>2359.7301360000001</c:v>
                </c:pt>
                <c:pt idx="8">
                  <c:v>2150.1497000000004</c:v>
                </c:pt>
                <c:pt idx="9">
                  <c:v>2177.5252999999998</c:v>
                </c:pt>
                <c:pt idx="10">
                  <c:v>1597.5408</c:v>
                </c:pt>
                <c:pt idx="11">
                  <c:v>1701.6858</c:v>
                </c:pt>
                <c:pt idx="12">
                  <c:v>1923.6579999999999</c:v>
                </c:pt>
                <c:pt idx="13">
                  <c:v>2031.58</c:v>
                </c:pt>
                <c:pt idx="14">
                  <c:v>2255.0700000000002</c:v>
                </c:pt>
                <c:pt idx="15">
                  <c:v>1624.45</c:v>
                </c:pt>
                <c:pt idx="16">
                  <c:v>1185.25</c:v>
                </c:pt>
                <c:pt idx="17">
                  <c:v>1463.2</c:v>
                </c:pt>
                <c:pt idx="18">
                  <c:v>1097.2070000000001</c:v>
                </c:pt>
                <c:pt idx="19">
                  <c:v>1338.575</c:v>
                </c:pt>
                <c:pt idx="20">
                  <c:v>1109.71</c:v>
                </c:pt>
                <c:pt idx="21">
                  <c:v>1003.6035000000001</c:v>
                </c:pt>
                <c:pt idx="22">
                  <c:v>1049.1602</c:v>
                </c:pt>
                <c:pt idx="23">
                  <c:v>1390.2570000000001</c:v>
                </c:pt>
                <c:pt idx="24">
                  <c:v>960.17560000000003</c:v>
                </c:pt>
                <c:pt idx="25">
                  <c:v>1142.4041999999999</c:v>
                </c:pt>
                <c:pt idx="26">
                  <c:v>1678.9935</c:v>
                </c:pt>
                <c:pt idx="27">
                  <c:v>1255.6228000000001</c:v>
                </c:pt>
                <c:pt idx="28">
                  <c:v>1263.6481999999999</c:v>
                </c:pt>
                <c:pt idx="29">
                  <c:v>1907.9083999999998</c:v>
                </c:pt>
                <c:pt idx="30">
                  <c:v>1538.3068000000001</c:v>
                </c:pt>
                <c:pt idx="31">
                  <c:v>812.45690000000002</c:v>
                </c:pt>
                <c:pt idx="32">
                  <c:v>1003.8079</c:v>
                </c:pt>
              </c:numCache>
            </c:numRef>
          </c:val>
          <c:extLst>
            <c:ext xmlns:c16="http://schemas.microsoft.com/office/drawing/2014/chart" uri="{C3380CC4-5D6E-409C-BE32-E72D297353CC}">
              <c16:uniqueId val="{00000000-5AB9-41F1-B165-92A60C583E1B}"/>
            </c:ext>
          </c:extLst>
        </c:ser>
        <c:ser>
          <c:idx val="1"/>
          <c:order val="1"/>
          <c:tx>
            <c:strRef>
              <c:f>'Figure 3.3.8'!$D$5</c:f>
              <c:strCache>
                <c:ptCount val="1"/>
                <c:pt idx="0">
                  <c:v>Interbank foreign currency deposits with maturity less than 30 days</c:v>
                </c:pt>
              </c:strCache>
            </c:strRef>
          </c:tx>
          <c:spPr>
            <a:solidFill>
              <a:srgbClr val="99CC00"/>
            </a:solidFill>
            <a:ln w="25400">
              <a:noFill/>
            </a:ln>
          </c:spPr>
          <c:invertIfNegative val="0"/>
          <c:cat>
            <c:strRef>
              <c:f>'Figure 3.3.8'!$B$6:$B$38</c:f>
              <c:strCache>
                <c:ptCount val="33"/>
                <c:pt idx="0">
                  <c:v>Jan.09</c:v>
                </c:pt>
                <c:pt idx="1">
                  <c:v>Feb.09</c:v>
                </c:pt>
                <c:pt idx="2">
                  <c:v>Mar.09</c:v>
                </c:pt>
                <c:pt idx="3">
                  <c:v>Apr.09</c:v>
                </c:pt>
                <c:pt idx="4">
                  <c:v>May.09</c:v>
                </c:pt>
                <c:pt idx="5">
                  <c:v>Jun.09</c:v>
                </c:pt>
                <c:pt idx="6">
                  <c:v>Jul.09</c:v>
                </c:pt>
                <c:pt idx="7">
                  <c:v>Aug.09</c:v>
                </c:pt>
                <c:pt idx="8">
                  <c:v>Sep.09</c:v>
                </c:pt>
                <c:pt idx="9">
                  <c:v>Oct.09</c:v>
                </c:pt>
                <c:pt idx="10">
                  <c:v>Nov.09</c:v>
                </c:pt>
                <c:pt idx="11">
                  <c:v>Dec.09</c:v>
                </c:pt>
                <c:pt idx="12">
                  <c:v>Jan.10</c:v>
                </c:pt>
                <c:pt idx="13">
                  <c:v>Feb.10</c:v>
                </c:pt>
                <c:pt idx="14">
                  <c:v>Mar.10</c:v>
                </c:pt>
                <c:pt idx="15">
                  <c:v>Apr.10</c:v>
                </c:pt>
                <c:pt idx="16">
                  <c:v>May.10</c:v>
                </c:pt>
                <c:pt idx="17">
                  <c:v>Jun.10</c:v>
                </c:pt>
                <c:pt idx="18">
                  <c:v>Jul.10</c:v>
                </c:pt>
                <c:pt idx="19">
                  <c:v>Aug.10</c:v>
                </c:pt>
                <c:pt idx="20">
                  <c:v>Sep.10</c:v>
                </c:pt>
                <c:pt idx="21">
                  <c:v>Oct.10</c:v>
                </c:pt>
                <c:pt idx="22">
                  <c:v>Nov.10</c:v>
                </c:pt>
                <c:pt idx="23">
                  <c:v>Dec.10</c:v>
                </c:pt>
                <c:pt idx="24">
                  <c:v>Jan.11</c:v>
                </c:pt>
                <c:pt idx="25">
                  <c:v>Feb.11</c:v>
                </c:pt>
                <c:pt idx="26">
                  <c:v>Mar.11</c:v>
                </c:pt>
                <c:pt idx="27">
                  <c:v>Apr.11</c:v>
                </c:pt>
                <c:pt idx="28">
                  <c:v>May.11</c:v>
                </c:pt>
                <c:pt idx="29">
                  <c:v>Jun.11</c:v>
                </c:pt>
                <c:pt idx="30">
                  <c:v>Jul.11</c:v>
                </c:pt>
                <c:pt idx="31">
                  <c:v>Aug.11</c:v>
                </c:pt>
                <c:pt idx="32">
                  <c:v>Sep.11</c:v>
                </c:pt>
              </c:strCache>
            </c:strRef>
          </c:cat>
          <c:val>
            <c:numRef>
              <c:f>'Figure 3.3.8'!$D$6:$D$38</c:f>
              <c:numCache>
                <c:formatCode>#,##0.00</c:formatCode>
                <c:ptCount val="33"/>
                <c:pt idx="0">
                  <c:v>3640.2514449800001</c:v>
                </c:pt>
                <c:pt idx="1">
                  <c:v>2301.2009451000004</c:v>
                </c:pt>
                <c:pt idx="2">
                  <c:v>1882.9450098500001</c:v>
                </c:pt>
                <c:pt idx="3">
                  <c:v>1891.8212115000001</c:v>
                </c:pt>
                <c:pt idx="4">
                  <c:v>1314.47258382</c:v>
                </c:pt>
                <c:pt idx="5">
                  <c:v>1936.8702067299998</c:v>
                </c:pt>
                <c:pt idx="6">
                  <c:v>1541.2095197199999</c:v>
                </c:pt>
                <c:pt idx="7">
                  <c:v>1502.6511120600003</c:v>
                </c:pt>
                <c:pt idx="8">
                  <c:v>2056.76401446</c:v>
                </c:pt>
                <c:pt idx="9">
                  <c:v>2278.0052159299998</c:v>
                </c:pt>
                <c:pt idx="10">
                  <c:v>1773.02335139</c:v>
                </c:pt>
                <c:pt idx="11">
                  <c:v>1969.6583858399997</c:v>
                </c:pt>
                <c:pt idx="12">
                  <c:v>1113.6240401300001</c:v>
                </c:pt>
                <c:pt idx="13">
                  <c:v>2061.2421797400002</c:v>
                </c:pt>
                <c:pt idx="14">
                  <c:v>2042.887252</c:v>
                </c:pt>
                <c:pt idx="15">
                  <c:v>1770.3875641099996</c:v>
                </c:pt>
                <c:pt idx="16">
                  <c:v>1655.2323427699996</c:v>
                </c:pt>
                <c:pt idx="17">
                  <c:v>2272.7925518299999</c:v>
                </c:pt>
                <c:pt idx="18">
                  <c:v>2019.1426161200002</c:v>
                </c:pt>
                <c:pt idx="19">
                  <c:v>1897.6186850000004</c:v>
                </c:pt>
                <c:pt idx="20">
                  <c:v>2289.5134557300003</c:v>
                </c:pt>
                <c:pt idx="21">
                  <c:v>1889.96903578</c:v>
                </c:pt>
                <c:pt idx="22">
                  <c:v>1600.9250500000001</c:v>
                </c:pt>
                <c:pt idx="23">
                  <c:v>2701.0239264699994</c:v>
                </c:pt>
                <c:pt idx="24">
                  <c:v>1408.8297243000002</c:v>
                </c:pt>
                <c:pt idx="25">
                  <c:v>1279.9144463</c:v>
                </c:pt>
                <c:pt idx="26">
                  <c:v>1527.4877966399999</c:v>
                </c:pt>
                <c:pt idx="27">
                  <c:v>1247.4599227999997</c:v>
                </c:pt>
                <c:pt idx="28">
                  <c:v>1621.6847625999999</c:v>
                </c:pt>
                <c:pt idx="29">
                  <c:v>2034.0377772700001</c:v>
                </c:pt>
                <c:pt idx="30">
                  <c:v>1256.5206512999998</c:v>
                </c:pt>
                <c:pt idx="31">
                  <c:v>1346.6346298800001</c:v>
                </c:pt>
                <c:pt idx="32">
                  <c:v>1362.3471351799999</c:v>
                </c:pt>
              </c:numCache>
            </c:numRef>
          </c:val>
          <c:extLst>
            <c:ext xmlns:c16="http://schemas.microsoft.com/office/drawing/2014/chart" uri="{C3380CC4-5D6E-409C-BE32-E72D297353CC}">
              <c16:uniqueId val="{00000001-5AB9-41F1-B165-92A60C583E1B}"/>
            </c:ext>
          </c:extLst>
        </c:ser>
        <c:dLbls>
          <c:showLegendKey val="0"/>
          <c:showVal val="0"/>
          <c:showCatName val="0"/>
          <c:showSerName val="0"/>
          <c:showPercent val="0"/>
          <c:showBubbleSize val="0"/>
        </c:dLbls>
        <c:gapWidth val="150"/>
        <c:overlap val="100"/>
        <c:axId val="298119656"/>
        <c:axId val="1"/>
      </c:barChart>
      <c:lineChart>
        <c:grouping val="standard"/>
        <c:varyColors val="0"/>
        <c:ser>
          <c:idx val="3"/>
          <c:order val="3"/>
          <c:tx>
            <c:strRef>
              <c:f>'Figure 3.3.8'!$F$5</c:f>
              <c:strCache>
                <c:ptCount val="1"/>
                <c:pt idx="0">
                  <c:v>Average for the year</c:v>
                </c:pt>
              </c:strCache>
            </c:strRef>
          </c:tx>
          <c:spPr>
            <a:ln w="25400">
              <a:solidFill>
                <a:srgbClr val="800000"/>
              </a:solidFill>
              <a:prstDash val="lgDash"/>
            </a:ln>
          </c:spPr>
          <c:marker>
            <c:symbol val="none"/>
          </c:marker>
          <c:cat>
            <c:strRef>
              <c:f>'Figure 3.3.8'!$B$6:$B$38</c:f>
              <c:strCache>
                <c:ptCount val="33"/>
                <c:pt idx="0">
                  <c:v>Jan.09</c:v>
                </c:pt>
                <c:pt idx="1">
                  <c:v>Feb.09</c:v>
                </c:pt>
                <c:pt idx="2">
                  <c:v>Mar.09</c:v>
                </c:pt>
                <c:pt idx="3">
                  <c:v>Apr.09</c:v>
                </c:pt>
                <c:pt idx="4">
                  <c:v>May.09</c:v>
                </c:pt>
                <c:pt idx="5">
                  <c:v>Jun.09</c:v>
                </c:pt>
                <c:pt idx="6">
                  <c:v>Jul.09</c:v>
                </c:pt>
                <c:pt idx="7">
                  <c:v>Aug.09</c:v>
                </c:pt>
                <c:pt idx="8">
                  <c:v>Sep.09</c:v>
                </c:pt>
                <c:pt idx="9">
                  <c:v>Oct.09</c:v>
                </c:pt>
                <c:pt idx="10">
                  <c:v>Nov.09</c:v>
                </c:pt>
                <c:pt idx="11">
                  <c:v>Dec.09</c:v>
                </c:pt>
                <c:pt idx="12">
                  <c:v>Jan.10</c:v>
                </c:pt>
                <c:pt idx="13">
                  <c:v>Feb.10</c:v>
                </c:pt>
                <c:pt idx="14">
                  <c:v>Mar.10</c:v>
                </c:pt>
                <c:pt idx="15">
                  <c:v>Apr.10</c:v>
                </c:pt>
                <c:pt idx="16">
                  <c:v>May.10</c:v>
                </c:pt>
                <c:pt idx="17">
                  <c:v>Jun.10</c:v>
                </c:pt>
                <c:pt idx="18">
                  <c:v>Jul.10</c:v>
                </c:pt>
                <c:pt idx="19">
                  <c:v>Aug.10</c:v>
                </c:pt>
                <c:pt idx="20">
                  <c:v>Sep.10</c:v>
                </c:pt>
                <c:pt idx="21">
                  <c:v>Oct.10</c:v>
                </c:pt>
                <c:pt idx="22">
                  <c:v>Nov.10</c:v>
                </c:pt>
                <c:pt idx="23">
                  <c:v>Dec.10</c:v>
                </c:pt>
                <c:pt idx="24">
                  <c:v>Jan.11</c:v>
                </c:pt>
                <c:pt idx="25">
                  <c:v>Feb.11</c:v>
                </c:pt>
                <c:pt idx="26">
                  <c:v>Mar.11</c:v>
                </c:pt>
                <c:pt idx="27">
                  <c:v>Apr.11</c:v>
                </c:pt>
                <c:pt idx="28">
                  <c:v>May.11</c:v>
                </c:pt>
                <c:pt idx="29">
                  <c:v>Jun.11</c:v>
                </c:pt>
                <c:pt idx="30">
                  <c:v>Jul.11</c:v>
                </c:pt>
                <c:pt idx="31">
                  <c:v>Aug.11</c:v>
                </c:pt>
                <c:pt idx="32">
                  <c:v>Sep.11</c:v>
                </c:pt>
              </c:strCache>
            </c:strRef>
          </c:cat>
          <c:val>
            <c:numRef>
              <c:f>'Figure 3.3.8'!$F$6:$F$38</c:f>
              <c:numCache>
                <c:formatCode>#,##0.00</c:formatCode>
                <c:ptCount val="33"/>
                <c:pt idx="0">
                  <c:v>3390.0816088649995</c:v>
                </c:pt>
                <c:pt idx="1">
                  <c:v>3390.0816088649995</c:v>
                </c:pt>
                <c:pt idx="2">
                  <c:v>3390.0816088649995</c:v>
                </c:pt>
                <c:pt idx="3">
                  <c:v>3390.0816088649995</c:v>
                </c:pt>
                <c:pt idx="4">
                  <c:v>3390.0816088649995</c:v>
                </c:pt>
                <c:pt idx="5">
                  <c:v>3390.0816088649995</c:v>
                </c:pt>
                <c:pt idx="6">
                  <c:v>3390.0816088649995</c:v>
                </c:pt>
                <c:pt idx="7">
                  <c:v>3390.0816088649995</c:v>
                </c:pt>
                <c:pt idx="8">
                  <c:v>3390.0816088649995</c:v>
                </c:pt>
                <c:pt idx="9">
                  <c:v>3390.0816088649995</c:v>
                </c:pt>
                <c:pt idx="10">
                  <c:v>3390.0816088649995</c:v>
                </c:pt>
                <c:pt idx="11">
                  <c:v>3390.0816088649995</c:v>
                </c:pt>
                <c:pt idx="12">
                  <c:v>3398.8399499733332</c:v>
                </c:pt>
                <c:pt idx="13">
                  <c:v>3398.8399499733332</c:v>
                </c:pt>
                <c:pt idx="14">
                  <c:v>3398.8399499733332</c:v>
                </c:pt>
                <c:pt idx="15">
                  <c:v>3398.8399499733332</c:v>
                </c:pt>
                <c:pt idx="16">
                  <c:v>3398.8399499733332</c:v>
                </c:pt>
                <c:pt idx="17">
                  <c:v>3398.8399499733332</c:v>
                </c:pt>
                <c:pt idx="18">
                  <c:v>3398.8399499733332</c:v>
                </c:pt>
                <c:pt idx="19">
                  <c:v>3398.8399499733332</c:v>
                </c:pt>
                <c:pt idx="20">
                  <c:v>3398.8399499733332</c:v>
                </c:pt>
                <c:pt idx="21">
                  <c:v>3398.8399499733332</c:v>
                </c:pt>
                <c:pt idx="22">
                  <c:v>3398.8399499733332</c:v>
                </c:pt>
                <c:pt idx="23">
                  <c:v>3398.8399499733332</c:v>
                </c:pt>
                <c:pt idx="24">
                  <c:v>2738.6934606966661</c:v>
                </c:pt>
                <c:pt idx="25">
                  <c:v>2738.6934606966661</c:v>
                </c:pt>
                <c:pt idx="26">
                  <c:v>2738.6934606966661</c:v>
                </c:pt>
                <c:pt idx="27">
                  <c:v>2738.6934606966661</c:v>
                </c:pt>
                <c:pt idx="28">
                  <c:v>2738.6934606966661</c:v>
                </c:pt>
                <c:pt idx="29">
                  <c:v>2738.6934606966661</c:v>
                </c:pt>
                <c:pt idx="30">
                  <c:v>2738.6934606966661</c:v>
                </c:pt>
                <c:pt idx="31">
                  <c:v>2738.6934606966661</c:v>
                </c:pt>
                <c:pt idx="32">
                  <c:v>2738.6934606966661</c:v>
                </c:pt>
              </c:numCache>
            </c:numRef>
          </c:val>
          <c:smooth val="0"/>
          <c:extLst>
            <c:ext xmlns:c16="http://schemas.microsoft.com/office/drawing/2014/chart" uri="{C3380CC4-5D6E-409C-BE32-E72D297353CC}">
              <c16:uniqueId val="{00000002-5AB9-41F1-B165-92A60C583E1B}"/>
            </c:ext>
          </c:extLst>
        </c:ser>
        <c:dLbls>
          <c:showLegendKey val="0"/>
          <c:showVal val="0"/>
          <c:showCatName val="0"/>
          <c:showSerName val="0"/>
          <c:showPercent val="0"/>
          <c:showBubbleSize val="0"/>
        </c:dLbls>
        <c:marker val="1"/>
        <c:smooth val="0"/>
        <c:axId val="298119656"/>
        <c:axId val="1"/>
      </c:lineChart>
      <c:lineChart>
        <c:grouping val="standard"/>
        <c:varyColors val="0"/>
        <c:ser>
          <c:idx val="2"/>
          <c:order val="2"/>
          <c:tx>
            <c:strRef>
              <c:f>'Figure 3.3.8'!$E$5</c:f>
              <c:strCache>
                <c:ptCount val="1"/>
                <c:pt idx="0">
                  <c:v>Share of deposist with resident banks</c:v>
                </c:pt>
              </c:strCache>
            </c:strRef>
          </c:tx>
          <c:spPr>
            <a:ln w="25400">
              <a:pattFill prst="pct75">
                <a:fgClr>
                  <a:srgbClr val="003300"/>
                </a:fgClr>
                <a:bgClr>
                  <a:srgbClr val="FFFFFF"/>
                </a:bgClr>
              </a:pattFill>
              <a:prstDash val="solid"/>
            </a:ln>
          </c:spPr>
          <c:marker>
            <c:symbol val="none"/>
          </c:marker>
          <c:val>
            <c:numRef>
              <c:f>'Figure 3.3.8'!$E$6:$E$38</c:f>
              <c:numCache>
                <c:formatCode>#,##0.00</c:formatCode>
                <c:ptCount val="33"/>
                <c:pt idx="0">
                  <c:v>9.5200244799953939</c:v>
                </c:pt>
                <c:pt idx="1">
                  <c:v>7.8202694380210023</c:v>
                </c:pt>
                <c:pt idx="2">
                  <c:v>18.473602387239268</c:v>
                </c:pt>
                <c:pt idx="3">
                  <c:v>29.109917458213669</c:v>
                </c:pt>
                <c:pt idx="4">
                  <c:v>42.972701614061755</c:v>
                </c:pt>
                <c:pt idx="5">
                  <c:v>43.29861577311496</c:v>
                </c:pt>
                <c:pt idx="6">
                  <c:v>62.784717494923505</c:v>
                </c:pt>
                <c:pt idx="7">
                  <c:v>61.113954019573036</c:v>
                </c:pt>
                <c:pt idx="8">
                  <c:v>51.395149669180554</c:v>
                </c:pt>
                <c:pt idx="9">
                  <c:v>49.122752995961889</c:v>
                </c:pt>
                <c:pt idx="10">
                  <c:v>47.999008098772244</c:v>
                </c:pt>
                <c:pt idx="11">
                  <c:v>46.758560437373653</c:v>
                </c:pt>
                <c:pt idx="12">
                  <c:v>63.676630765485974</c:v>
                </c:pt>
                <c:pt idx="13">
                  <c:v>49.911076276706666</c:v>
                </c:pt>
                <c:pt idx="14">
                  <c:v>52.696339149163784</c:v>
                </c:pt>
                <c:pt idx="15">
                  <c:v>48.07965415652837</c:v>
                </c:pt>
                <c:pt idx="16">
                  <c:v>41.734956142833887</c:v>
                </c:pt>
                <c:pt idx="17">
                  <c:v>39.155842515891749</c:v>
                </c:pt>
                <c:pt idx="18">
                  <c:v>35.624123951221364</c:v>
                </c:pt>
                <c:pt idx="19">
                  <c:v>41.389954693023881</c:v>
                </c:pt>
                <c:pt idx="20">
                  <c:v>32.709469220852412</c:v>
                </c:pt>
                <c:pt idx="21">
                  <c:v>34.708015354081226</c:v>
                </c:pt>
                <c:pt idx="22">
                  <c:v>39.681129125940387</c:v>
                </c:pt>
                <c:pt idx="23">
                  <c:v>35.46186056580094</c:v>
                </c:pt>
                <c:pt idx="24">
                  <c:v>40.445943289854</c:v>
                </c:pt>
                <c:pt idx="25">
                  <c:v>47.518690068220032</c:v>
                </c:pt>
                <c:pt idx="26">
                  <c:v>52.749858412472108</c:v>
                </c:pt>
                <c:pt idx="27">
                  <c:v>50.208919319859724</c:v>
                </c:pt>
                <c:pt idx="28">
                  <c:v>44.301645479700809</c:v>
                </c:pt>
                <c:pt idx="29">
                  <c:v>48.521767268893669</c:v>
                </c:pt>
                <c:pt idx="30">
                  <c:v>55.515949744170889</c:v>
                </c:pt>
                <c:pt idx="31">
                  <c:v>38.721288673040441</c:v>
                </c:pt>
                <c:pt idx="32">
                  <c:v>43.599729151370703</c:v>
                </c:pt>
              </c:numCache>
            </c:numRef>
          </c:val>
          <c:smooth val="0"/>
          <c:extLst>
            <c:ext xmlns:c16="http://schemas.microsoft.com/office/drawing/2014/chart" uri="{C3380CC4-5D6E-409C-BE32-E72D297353CC}">
              <c16:uniqueId val="{00000003-5AB9-41F1-B165-92A60C583E1B}"/>
            </c:ext>
          </c:extLst>
        </c:ser>
        <c:dLbls>
          <c:showLegendKey val="0"/>
          <c:showVal val="0"/>
          <c:showCatName val="0"/>
          <c:showSerName val="0"/>
          <c:showPercent val="0"/>
          <c:showBubbleSize val="0"/>
        </c:dLbls>
        <c:marker val="1"/>
        <c:smooth val="0"/>
        <c:axId val="3"/>
        <c:axId val="4"/>
      </c:lineChart>
      <c:catAx>
        <c:axId val="29811965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1844387130567464E-2"/>
              <c:y val="0.245615207190010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8119656"/>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093332422384291"/>
              <c:y val="0.3157905829953074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wMode val="edge"/>
          <c:hMode val="edge"/>
          <c:x val="0.11062906724511931"/>
          <c:y val="0.79166666666666663"/>
          <c:w val="0.95878524945770061"/>
          <c:h val="0.9810606060606060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51807564326283"/>
          <c:y val="5.2325581395348882E-2"/>
          <c:w val="0.775180536881514"/>
          <c:h val="0.58139534883720867"/>
        </c:manualLayout>
      </c:layout>
      <c:barChart>
        <c:barDir val="col"/>
        <c:grouping val="stacked"/>
        <c:varyColors val="0"/>
        <c:ser>
          <c:idx val="0"/>
          <c:order val="0"/>
          <c:tx>
            <c:strRef>
              <c:f>'Figure 3.3.8'!$G$5</c:f>
              <c:strCache>
                <c:ptCount val="1"/>
                <c:pt idx="0">
                  <c:v>Interbank deposits in the Tenge with maturity more than 30 days</c:v>
                </c:pt>
              </c:strCache>
            </c:strRef>
          </c:tx>
          <c:spPr>
            <a:solidFill>
              <a:srgbClr val="008000"/>
            </a:solidFill>
            <a:ln w="25400">
              <a:noFill/>
            </a:ln>
          </c:spPr>
          <c:invertIfNegative val="0"/>
          <c:cat>
            <c:strRef>
              <c:f>'Figure 3.3.8'!$B$6:$B$38</c:f>
              <c:strCache>
                <c:ptCount val="33"/>
                <c:pt idx="0">
                  <c:v>Jan.09</c:v>
                </c:pt>
                <c:pt idx="1">
                  <c:v>Feb.09</c:v>
                </c:pt>
                <c:pt idx="2">
                  <c:v>Mar.09</c:v>
                </c:pt>
                <c:pt idx="3">
                  <c:v>Apr.09</c:v>
                </c:pt>
                <c:pt idx="4">
                  <c:v>May.09</c:v>
                </c:pt>
                <c:pt idx="5">
                  <c:v>Jun.09</c:v>
                </c:pt>
                <c:pt idx="6">
                  <c:v>Jul.09</c:v>
                </c:pt>
                <c:pt idx="7">
                  <c:v>Aug.09</c:v>
                </c:pt>
                <c:pt idx="8">
                  <c:v>Sep.09</c:v>
                </c:pt>
                <c:pt idx="9">
                  <c:v>Oct.09</c:v>
                </c:pt>
                <c:pt idx="10">
                  <c:v>Nov.09</c:v>
                </c:pt>
                <c:pt idx="11">
                  <c:v>Dec.09</c:v>
                </c:pt>
                <c:pt idx="12">
                  <c:v>Jan.10</c:v>
                </c:pt>
                <c:pt idx="13">
                  <c:v>Feb.10</c:v>
                </c:pt>
                <c:pt idx="14">
                  <c:v>Mar.10</c:v>
                </c:pt>
                <c:pt idx="15">
                  <c:v>Apr.10</c:v>
                </c:pt>
                <c:pt idx="16">
                  <c:v>May.10</c:v>
                </c:pt>
                <c:pt idx="17">
                  <c:v>Jun.10</c:v>
                </c:pt>
                <c:pt idx="18">
                  <c:v>Jul.10</c:v>
                </c:pt>
                <c:pt idx="19">
                  <c:v>Aug.10</c:v>
                </c:pt>
                <c:pt idx="20">
                  <c:v>Sep.10</c:v>
                </c:pt>
                <c:pt idx="21">
                  <c:v>Oct.10</c:v>
                </c:pt>
                <c:pt idx="22">
                  <c:v>Nov.10</c:v>
                </c:pt>
                <c:pt idx="23">
                  <c:v>Dec.10</c:v>
                </c:pt>
                <c:pt idx="24">
                  <c:v>Jan.11</c:v>
                </c:pt>
                <c:pt idx="25">
                  <c:v>Feb.11</c:v>
                </c:pt>
                <c:pt idx="26">
                  <c:v>Mar.11</c:v>
                </c:pt>
                <c:pt idx="27">
                  <c:v>Apr.11</c:v>
                </c:pt>
                <c:pt idx="28">
                  <c:v>May.11</c:v>
                </c:pt>
                <c:pt idx="29">
                  <c:v>Jun.11</c:v>
                </c:pt>
                <c:pt idx="30">
                  <c:v>Jul.11</c:v>
                </c:pt>
                <c:pt idx="31">
                  <c:v>Aug.11</c:v>
                </c:pt>
                <c:pt idx="32">
                  <c:v>Sep.11</c:v>
                </c:pt>
              </c:strCache>
            </c:strRef>
          </c:cat>
          <c:val>
            <c:numRef>
              <c:f>'Figure 3.3.8'!$G$6:$G$38</c:f>
              <c:numCache>
                <c:formatCode>#,##0.00</c:formatCode>
                <c:ptCount val="33"/>
                <c:pt idx="0">
                  <c:v>23.000240000000002</c:v>
                </c:pt>
                <c:pt idx="1">
                  <c:v>17.650959999999998</c:v>
                </c:pt>
                <c:pt idx="2">
                  <c:v>22.350960000000001</c:v>
                </c:pt>
                <c:pt idx="3">
                  <c:v>16.082719999999998</c:v>
                </c:pt>
                <c:pt idx="4">
                  <c:v>11.450239999999999</c:v>
                </c:pt>
                <c:pt idx="5">
                  <c:v>12.56448</c:v>
                </c:pt>
                <c:pt idx="6">
                  <c:v>10.80048</c:v>
                </c:pt>
                <c:pt idx="7">
                  <c:v>1.0029999999999999</c:v>
                </c:pt>
                <c:pt idx="8">
                  <c:v>13.625</c:v>
                </c:pt>
                <c:pt idx="9">
                  <c:v>1.37</c:v>
                </c:pt>
                <c:pt idx="10">
                  <c:v>3.8450000000000002</c:v>
                </c:pt>
                <c:pt idx="11">
                  <c:v>4.7149999999999999</c:v>
                </c:pt>
                <c:pt idx="12">
                  <c:v>3.15</c:v>
                </c:pt>
                <c:pt idx="13">
                  <c:v>4.0999999999999996</c:v>
                </c:pt>
                <c:pt idx="14">
                  <c:v>17.97</c:v>
                </c:pt>
                <c:pt idx="15">
                  <c:v>45.2</c:v>
                </c:pt>
                <c:pt idx="16">
                  <c:v>14.7</c:v>
                </c:pt>
                <c:pt idx="17">
                  <c:v>15.6</c:v>
                </c:pt>
                <c:pt idx="18">
                  <c:v>23</c:v>
                </c:pt>
                <c:pt idx="19">
                  <c:v>3.15</c:v>
                </c:pt>
                <c:pt idx="20">
                  <c:v>39.200000000000003</c:v>
                </c:pt>
                <c:pt idx="21">
                  <c:v>22.6</c:v>
                </c:pt>
                <c:pt idx="22">
                  <c:v>13.8</c:v>
                </c:pt>
                <c:pt idx="23">
                  <c:v>54.5</c:v>
                </c:pt>
                <c:pt idx="24">
                  <c:v>29.5</c:v>
                </c:pt>
                <c:pt idx="25">
                  <c:v>35.5</c:v>
                </c:pt>
                <c:pt idx="26">
                  <c:v>49.6</c:v>
                </c:pt>
                <c:pt idx="27">
                  <c:v>62.300160000000005</c:v>
                </c:pt>
                <c:pt idx="28">
                  <c:v>42.35</c:v>
                </c:pt>
                <c:pt idx="29">
                  <c:v>77.3</c:v>
                </c:pt>
                <c:pt idx="30">
                  <c:v>35.204999999999998</c:v>
                </c:pt>
                <c:pt idx="31">
                  <c:v>17.300049999999999</c:v>
                </c:pt>
                <c:pt idx="32">
                  <c:v>63.3</c:v>
                </c:pt>
              </c:numCache>
            </c:numRef>
          </c:val>
          <c:extLst>
            <c:ext xmlns:c16="http://schemas.microsoft.com/office/drawing/2014/chart" uri="{C3380CC4-5D6E-409C-BE32-E72D297353CC}">
              <c16:uniqueId val="{00000000-768E-4B41-BAB8-2A5A11F19598}"/>
            </c:ext>
          </c:extLst>
        </c:ser>
        <c:ser>
          <c:idx val="1"/>
          <c:order val="1"/>
          <c:tx>
            <c:strRef>
              <c:f>'Figure 3.3.8'!$H$5</c:f>
              <c:strCache>
                <c:ptCount val="1"/>
                <c:pt idx="0">
                  <c:v>Interbank foreign currency deposits with maturity more than 30 days</c:v>
                </c:pt>
              </c:strCache>
            </c:strRef>
          </c:tx>
          <c:spPr>
            <a:solidFill>
              <a:srgbClr val="99CC00"/>
            </a:solidFill>
            <a:ln w="25400">
              <a:noFill/>
            </a:ln>
          </c:spPr>
          <c:invertIfNegative val="0"/>
          <c:cat>
            <c:strRef>
              <c:f>'Figure 3.3.8'!$B$6:$B$38</c:f>
              <c:strCache>
                <c:ptCount val="33"/>
                <c:pt idx="0">
                  <c:v>Jan.09</c:v>
                </c:pt>
                <c:pt idx="1">
                  <c:v>Feb.09</c:v>
                </c:pt>
                <c:pt idx="2">
                  <c:v>Mar.09</c:v>
                </c:pt>
                <c:pt idx="3">
                  <c:v>Apr.09</c:v>
                </c:pt>
                <c:pt idx="4">
                  <c:v>May.09</c:v>
                </c:pt>
                <c:pt idx="5">
                  <c:v>Jun.09</c:v>
                </c:pt>
                <c:pt idx="6">
                  <c:v>Jul.09</c:v>
                </c:pt>
                <c:pt idx="7">
                  <c:v>Aug.09</c:v>
                </c:pt>
                <c:pt idx="8">
                  <c:v>Sep.09</c:v>
                </c:pt>
                <c:pt idx="9">
                  <c:v>Oct.09</c:v>
                </c:pt>
                <c:pt idx="10">
                  <c:v>Nov.09</c:v>
                </c:pt>
                <c:pt idx="11">
                  <c:v>Dec.09</c:v>
                </c:pt>
                <c:pt idx="12">
                  <c:v>Jan.10</c:v>
                </c:pt>
                <c:pt idx="13">
                  <c:v>Feb.10</c:v>
                </c:pt>
                <c:pt idx="14">
                  <c:v>Mar.10</c:v>
                </c:pt>
                <c:pt idx="15">
                  <c:v>Apr.10</c:v>
                </c:pt>
                <c:pt idx="16">
                  <c:v>May.10</c:v>
                </c:pt>
                <c:pt idx="17">
                  <c:v>Jun.10</c:v>
                </c:pt>
                <c:pt idx="18">
                  <c:v>Jul.10</c:v>
                </c:pt>
                <c:pt idx="19">
                  <c:v>Aug.10</c:v>
                </c:pt>
                <c:pt idx="20">
                  <c:v>Sep.10</c:v>
                </c:pt>
                <c:pt idx="21">
                  <c:v>Oct.10</c:v>
                </c:pt>
                <c:pt idx="22">
                  <c:v>Nov.10</c:v>
                </c:pt>
                <c:pt idx="23">
                  <c:v>Dec.10</c:v>
                </c:pt>
                <c:pt idx="24">
                  <c:v>Jan.11</c:v>
                </c:pt>
                <c:pt idx="25">
                  <c:v>Feb.11</c:v>
                </c:pt>
                <c:pt idx="26">
                  <c:v>Mar.11</c:v>
                </c:pt>
                <c:pt idx="27">
                  <c:v>Apr.11</c:v>
                </c:pt>
                <c:pt idx="28">
                  <c:v>May.11</c:v>
                </c:pt>
                <c:pt idx="29">
                  <c:v>Jun.11</c:v>
                </c:pt>
                <c:pt idx="30">
                  <c:v>Jul.11</c:v>
                </c:pt>
                <c:pt idx="31">
                  <c:v>Aug.11</c:v>
                </c:pt>
                <c:pt idx="32">
                  <c:v>Sep.11</c:v>
                </c:pt>
              </c:strCache>
            </c:strRef>
          </c:cat>
          <c:val>
            <c:numRef>
              <c:f>'Figure 3.3.8'!$H$6:$H$38</c:f>
              <c:numCache>
                <c:formatCode>#,##0.00</c:formatCode>
                <c:ptCount val="33"/>
                <c:pt idx="0">
                  <c:v>18.267586379999997</c:v>
                </c:pt>
                <c:pt idx="1">
                  <c:v>4.1496618739999995</c:v>
                </c:pt>
                <c:pt idx="2">
                  <c:v>27.408431500000003</c:v>
                </c:pt>
                <c:pt idx="3">
                  <c:v>123.375874517</c:v>
                </c:pt>
                <c:pt idx="4">
                  <c:v>122.95452400000001</c:v>
                </c:pt>
                <c:pt idx="5">
                  <c:v>19.67035564</c:v>
                </c:pt>
                <c:pt idx="6">
                  <c:v>32.259208999999998</c:v>
                </c:pt>
                <c:pt idx="7">
                  <c:v>16.510653599999998</c:v>
                </c:pt>
                <c:pt idx="8">
                  <c:v>15.192605310000001</c:v>
                </c:pt>
                <c:pt idx="9">
                  <c:v>10.248050000000001</c:v>
                </c:pt>
                <c:pt idx="10">
                  <c:v>76.854624000000001</c:v>
                </c:pt>
                <c:pt idx="11">
                  <c:v>154.0846895</c:v>
                </c:pt>
                <c:pt idx="12">
                  <c:v>26.7209535</c:v>
                </c:pt>
                <c:pt idx="13">
                  <c:v>38.11637502</c:v>
                </c:pt>
                <c:pt idx="14">
                  <c:v>58.151274069999992</c:v>
                </c:pt>
                <c:pt idx="15">
                  <c:v>8.65978256</c:v>
                </c:pt>
                <c:pt idx="16">
                  <c:v>11.77210066</c:v>
                </c:pt>
                <c:pt idx="17">
                  <c:v>89.713109770000017</c:v>
                </c:pt>
                <c:pt idx="18">
                  <c:v>18.748044999999998</c:v>
                </c:pt>
                <c:pt idx="19">
                  <c:v>5.2374679500000001</c:v>
                </c:pt>
                <c:pt idx="20">
                  <c:v>42.30705974</c:v>
                </c:pt>
                <c:pt idx="21">
                  <c:v>15.20904434</c:v>
                </c:pt>
                <c:pt idx="22">
                  <c:v>11.511927500000001</c:v>
                </c:pt>
                <c:pt idx="23">
                  <c:v>142.42629783000001</c:v>
                </c:pt>
                <c:pt idx="24">
                  <c:v>9.8300826499999996</c:v>
                </c:pt>
                <c:pt idx="25">
                  <c:v>5.7046911999999992</c:v>
                </c:pt>
                <c:pt idx="26">
                  <c:v>54.292168399999994</c:v>
                </c:pt>
                <c:pt idx="27">
                  <c:v>4.7640076000000002</c:v>
                </c:pt>
                <c:pt idx="28">
                  <c:v>7.5508667999999997</c:v>
                </c:pt>
                <c:pt idx="29">
                  <c:v>2.8031336000000002</c:v>
                </c:pt>
                <c:pt idx="30">
                  <c:v>4.0235574000000005</c:v>
                </c:pt>
                <c:pt idx="31">
                  <c:v>28.456426879999999</c:v>
                </c:pt>
                <c:pt idx="32">
                  <c:v>44.767828870000002</c:v>
                </c:pt>
              </c:numCache>
            </c:numRef>
          </c:val>
          <c:extLst>
            <c:ext xmlns:c16="http://schemas.microsoft.com/office/drawing/2014/chart" uri="{C3380CC4-5D6E-409C-BE32-E72D297353CC}">
              <c16:uniqueId val="{00000001-768E-4B41-BAB8-2A5A11F19598}"/>
            </c:ext>
          </c:extLst>
        </c:ser>
        <c:dLbls>
          <c:showLegendKey val="0"/>
          <c:showVal val="0"/>
          <c:showCatName val="0"/>
          <c:showSerName val="0"/>
          <c:showPercent val="0"/>
          <c:showBubbleSize val="0"/>
        </c:dLbls>
        <c:gapWidth val="150"/>
        <c:overlap val="100"/>
        <c:axId val="501197800"/>
        <c:axId val="1"/>
      </c:barChart>
      <c:lineChart>
        <c:grouping val="standard"/>
        <c:varyColors val="0"/>
        <c:ser>
          <c:idx val="3"/>
          <c:order val="3"/>
          <c:tx>
            <c:strRef>
              <c:f>'Figure 3.3.8'!$J$5</c:f>
              <c:strCache>
                <c:ptCount val="1"/>
                <c:pt idx="0">
                  <c:v>Average for the year</c:v>
                </c:pt>
              </c:strCache>
            </c:strRef>
          </c:tx>
          <c:spPr>
            <a:ln w="25400">
              <a:solidFill>
                <a:srgbClr val="800000"/>
              </a:solidFill>
              <a:prstDash val="lgDash"/>
            </a:ln>
          </c:spPr>
          <c:marker>
            <c:symbol val="none"/>
          </c:marker>
          <c:val>
            <c:numRef>
              <c:f>'Figure 3.3.8'!$J$6:$J$38</c:f>
              <c:numCache>
                <c:formatCode>#,##0.00</c:formatCode>
                <c:ptCount val="33"/>
                <c:pt idx="0">
                  <c:v>63.286195443416659</c:v>
                </c:pt>
                <c:pt idx="1">
                  <c:v>63.286195443416659</c:v>
                </c:pt>
                <c:pt idx="2">
                  <c:v>63.286195443416659</c:v>
                </c:pt>
                <c:pt idx="3">
                  <c:v>63.286195443416659</c:v>
                </c:pt>
                <c:pt idx="4">
                  <c:v>63.286195443416659</c:v>
                </c:pt>
                <c:pt idx="5">
                  <c:v>63.286195443416659</c:v>
                </c:pt>
                <c:pt idx="6">
                  <c:v>63.286195443416659</c:v>
                </c:pt>
                <c:pt idx="7">
                  <c:v>63.286195443416659</c:v>
                </c:pt>
                <c:pt idx="8">
                  <c:v>63.286195443416659</c:v>
                </c:pt>
                <c:pt idx="9">
                  <c:v>63.286195443416659</c:v>
                </c:pt>
                <c:pt idx="10">
                  <c:v>63.286195443416659</c:v>
                </c:pt>
                <c:pt idx="11">
                  <c:v>63.286195443416659</c:v>
                </c:pt>
                <c:pt idx="12">
                  <c:v>60.461953161666656</c:v>
                </c:pt>
                <c:pt idx="13">
                  <c:v>60.461953161666656</c:v>
                </c:pt>
                <c:pt idx="14">
                  <c:v>60.461953161666656</c:v>
                </c:pt>
                <c:pt idx="15">
                  <c:v>60.461953161666656</c:v>
                </c:pt>
                <c:pt idx="16">
                  <c:v>60.461953161666656</c:v>
                </c:pt>
                <c:pt idx="17">
                  <c:v>60.461953161666656</c:v>
                </c:pt>
                <c:pt idx="18">
                  <c:v>60.461953161666656</c:v>
                </c:pt>
                <c:pt idx="19">
                  <c:v>60.461953161666656</c:v>
                </c:pt>
                <c:pt idx="20">
                  <c:v>60.461953161666656</c:v>
                </c:pt>
                <c:pt idx="21">
                  <c:v>60.461953161666656</c:v>
                </c:pt>
                <c:pt idx="22">
                  <c:v>60.461953161666656</c:v>
                </c:pt>
                <c:pt idx="23">
                  <c:v>60.461953161666656</c:v>
                </c:pt>
                <c:pt idx="24">
                  <c:v>63.838663711111103</c:v>
                </c:pt>
                <c:pt idx="25">
                  <c:v>63.838663711111103</c:v>
                </c:pt>
                <c:pt idx="26">
                  <c:v>63.838663711111103</c:v>
                </c:pt>
                <c:pt idx="27">
                  <c:v>63.838663711111103</c:v>
                </c:pt>
                <c:pt idx="28">
                  <c:v>63.838663711111103</c:v>
                </c:pt>
                <c:pt idx="29">
                  <c:v>63.838663711111103</c:v>
                </c:pt>
                <c:pt idx="30">
                  <c:v>63.838663711111103</c:v>
                </c:pt>
                <c:pt idx="31">
                  <c:v>63.838663711111103</c:v>
                </c:pt>
                <c:pt idx="32">
                  <c:v>63.838663711111103</c:v>
                </c:pt>
              </c:numCache>
            </c:numRef>
          </c:val>
          <c:smooth val="0"/>
          <c:extLst>
            <c:ext xmlns:c16="http://schemas.microsoft.com/office/drawing/2014/chart" uri="{C3380CC4-5D6E-409C-BE32-E72D297353CC}">
              <c16:uniqueId val="{00000002-768E-4B41-BAB8-2A5A11F19598}"/>
            </c:ext>
          </c:extLst>
        </c:ser>
        <c:dLbls>
          <c:showLegendKey val="0"/>
          <c:showVal val="0"/>
          <c:showCatName val="0"/>
          <c:showSerName val="0"/>
          <c:showPercent val="0"/>
          <c:showBubbleSize val="0"/>
        </c:dLbls>
        <c:marker val="1"/>
        <c:smooth val="0"/>
        <c:axId val="501197800"/>
        <c:axId val="1"/>
      </c:lineChart>
      <c:lineChart>
        <c:grouping val="standard"/>
        <c:varyColors val="0"/>
        <c:ser>
          <c:idx val="2"/>
          <c:order val="2"/>
          <c:tx>
            <c:strRef>
              <c:f>'Figure 3.3.8'!$I$5</c:f>
              <c:strCache>
                <c:ptCount val="1"/>
                <c:pt idx="0">
                  <c:v>Share of deposist with resident banks</c:v>
                </c:pt>
              </c:strCache>
            </c:strRef>
          </c:tx>
          <c:spPr>
            <a:ln w="25400">
              <a:pattFill prst="pct75">
                <a:fgClr>
                  <a:srgbClr val="003300"/>
                </a:fgClr>
                <a:bgClr>
                  <a:srgbClr val="FFFFFF"/>
                </a:bgClr>
              </a:pattFill>
              <a:prstDash val="solid"/>
            </a:ln>
          </c:spPr>
          <c:marker>
            <c:symbol val="none"/>
          </c:marker>
          <c:val>
            <c:numRef>
              <c:f>'Figure 3.3.8'!$I$6:$I$38</c:f>
              <c:numCache>
                <c:formatCode>#,##0.00</c:formatCode>
                <c:ptCount val="33"/>
                <c:pt idx="0">
                  <c:v>67.549924178972475</c:v>
                </c:pt>
                <c:pt idx="1">
                  <c:v>91.738869723950884</c:v>
                </c:pt>
                <c:pt idx="2">
                  <c:v>94.293657107925029</c:v>
                </c:pt>
                <c:pt idx="3">
                  <c:v>26.985966788452316</c:v>
                </c:pt>
                <c:pt idx="4">
                  <c:v>10.888192921494955</c:v>
                </c:pt>
                <c:pt idx="5">
                  <c:v>39.219930081827457</c:v>
                </c:pt>
                <c:pt idx="6">
                  <c:v>58.260492777827544</c:v>
                </c:pt>
                <c:pt idx="7">
                  <c:v>2.7292991566305735</c:v>
                </c:pt>
                <c:pt idx="8">
                  <c:v>47.280125650384932</c:v>
                </c:pt>
                <c:pt idx="9">
                  <c:v>11.79199607507284</c:v>
                </c:pt>
                <c:pt idx="10">
                  <c:v>41.269089432188686</c:v>
                </c:pt>
                <c:pt idx="11">
                  <c:v>2.9691493823733199</c:v>
                </c:pt>
                <c:pt idx="12">
                  <c:v>10.545361399327275</c:v>
                </c:pt>
                <c:pt idx="13">
                  <c:v>29.501952723557174</c:v>
                </c:pt>
                <c:pt idx="14">
                  <c:v>23.607066775412942</c:v>
                </c:pt>
                <c:pt idx="15">
                  <c:v>83.9216161885671</c:v>
                </c:pt>
                <c:pt idx="16">
                  <c:v>55.530160559611595</c:v>
                </c:pt>
                <c:pt idx="17">
                  <c:v>14.812970611227632</c:v>
                </c:pt>
                <c:pt idx="18">
                  <c:v>55.092400135144061</c:v>
                </c:pt>
                <c:pt idx="19">
                  <c:v>37.556030243906925</c:v>
                </c:pt>
                <c:pt idx="20">
                  <c:v>48.093993483563736</c:v>
                </c:pt>
                <c:pt idx="21">
                  <c:v>59.77405775392841</c:v>
                </c:pt>
                <c:pt idx="22">
                  <c:v>54.519751607221536</c:v>
                </c:pt>
                <c:pt idx="23">
                  <c:v>27.675328587677029</c:v>
                </c:pt>
                <c:pt idx="24">
                  <c:v>75.006198849165145</c:v>
                </c:pt>
                <c:pt idx="25">
                  <c:v>87.932342033908995</c:v>
                </c:pt>
                <c:pt idx="26">
                  <c:v>47.741808419122378</c:v>
                </c:pt>
                <c:pt idx="27">
                  <c:v>93.763871602873678</c:v>
                </c:pt>
                <c:pt idx="28">
                  <c:v>84.86826525426207</c:v>
                </c:pt>
                <c:pt idx="29">
                  <c:v>96.590309433287899</c:v>
                </c:pt>
                <c:pt idx="30">
                  <c:v>90.052362975753979</c:v>
                </c:pt>
                <c:pt idx="31">
                  <c:v>37.80896428143005</c:v>
                </c:pt>
                <c:pt idx="32">
                  <c:v>70.109842329804536</c:v>
                </c:pt>
              </c:numCache>
            </c:numRef>
          </c:val>
          <c:smooth val="0"/>
          <c:extLst>
            <c:ext xmlns:c16="http://schemas.microsoft.com/office/drawing/2014/chart" uri="{C3380CC4-5D6E-409C-BE32-E72D297353CC}">
              <c16:uniqueId val="{00000003-768E-4B41-BAB8-2A5A11F19598}"/>
            </c:ext>
          </c:extLst>
        </c:ser>
        <c:dLbls>
          <c:showLegendKey val="0"/>
          <c:showVal val="0"/>
          <c:showCatName val="0"/>
          <c:showSerName val="0"/>
          <c:showPercent val="0"/>
          <c:showBubbleSize val="0"/>
        </c:dLbls>
        <c:marker val="1"/>
        <c:smooth val="0"/>
        <c:axId val="3"/>
        <c:axId val="4"/>
      </c:lineChart>
      <c:catAx>
        <c:axId val="50119780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2589938959708559E-2"/>
              <c:y val="0.247092754915069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19780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784261667060665"/>
              <c:y val="0.3168606943000049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wMode val="edge"/>
          <c:hMode val="edge"/>
          <c:x val="2.5404157043879907E-2"/>
          <c:y val="0.79245283018867929"/>
          <c:w val="0.92378752886836024"/>
          <c:h val="0.9811320754716981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3175">
              <a:solidFill>
                <a:srgbClr val="333399"/>
              </a:solidFill>
              <a:prstDash val="solid"/>
            </a:ln>
          </c:spPr>
          <c:invertIfNegative val="0"/>
          <c:val>
            <c:numLit>
              <c:formatCode>General</c:formatCode>
              <c:ptCount val="1"/>
              <c:pt idx="0">
                <c:v>0</c:v>
              </c:pt>
            </c:numLit>
          </c:val>
          <c:extLst>
            <c:ext xmlns:c16="http://schemas.microsoft.com/office/drawing/2014/chart" uri="{C3380CC4-5D6E-409C-BE32-E72D297353CC}">
              <c16:uniqueId val="{00000000-226A-49A0-B89B-8689F59575B7}"/>
            </c:ext>
          </c:extLst>
        </c:ser>
        <c:ser>
          <c:idx val="1"/>
          <c:order val="1"/>
          <c:spPr>
            <a:solidFill>
              <a:srgbClr val="993366"/>
            </a:solidFill>
            <a:ln w="25400">
              <a:solidFill>
                <a:srgbClr val="993366"/>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26A-49A0-B89B-8689F59575B7}"/>
            </c:ext>
          </c:extLst>
        </c:ser>
        <c:dLbls>
          <c:showLegendKey val="0"/>
          <c:showVal val="0"/>
          <c:showCatName val="0"/>
          <c:showSerName val="0"/>
          <c:showPercent val="0"/>
          <c:showBubbleSize val="0"/>
        </c:dLbls>
        <c:gapWidth val="150"/>
        <c:axId val="496148400"/>
        <c:axId val="1"/>
      </c:barChart>
      <c:catAx>
        <c:axId val="496148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12700">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496148400"/>
        <c:crosses val="autoZero"/>
        <c:crossBetween val="between"/>
        <c:majorUnit val="25"/>
      </c:valAx>
      <c:spPr>
        <a:solidFill>
          <a:srgbClr val="FFFFFF"/>
        </a:solidFill>
        <a:ln w="25400">
          <a:noFill/>
        </a:ln>
      </c:spPr>
    </c:plotArea>
    <c:legend>
      <c:legendPos val="b"/>
      <c:overlay val="0"/>
      <c:spPr>
        <a:solidFill>
          <a:srgbClr val="FFFFFF"/>
        </a:solidFill>
        <a:ln w="25400">
          <a:noFill/>
        </a:ln>
      </c:spPr>
      <c:txPr>
        <a:bodyPr/>
        <a:lstStyle/>
        <a:p>
          <a:pPr>
            <a:defRPr sz="27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8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55C-4887-BFA8-9B07780C6531}"/>
            </c:ext>
          </c:extLst>
        </c:ser>
        <c:ser>
          <c:idx val="1"/>
          <c:order val="1"/>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55C-4887-BFA8-9B07780C6531}"/>
            </c:ext>
          </c:extLst>
        </c:ser>
        <c:ser>
          <c:idx val="2"/>
          <c:order val="2"/>
          <c:spPr>
            <a:ln w="25400">
              <a:solidFill>
                <a:srgbClr val="FF6600"/>
              </a:solidFill>
              <a:prstDash val="solid"/>
            </a:ln>
          </c:spPr>
          <c:marker>
            <c:symbol val="diamond"/>
            <c:size val="5"/>
            <c:spPr>
              <a:solidFill>
                <a:srgbClr val="FF6600"/>
              </a:solidFill>
              <a:ln>
                <a:solidFill>
                  <a:srgbClr val="FF6600"/>
                </a:solidFill>
                <a:prstDash val="solid"/>
              </a:ln>
            </c:spPr>
          </c:marker>
          <c:val>
            <c:numLit>
              <c:formatCode>General</c:formatCode>
              <c:ptCount val="1"/>
              <c:pt idx="0">
                <c:v>0</c:v>
              </c:pt>
            </c:numLit>
          </c:val>
          <c:smooth val="0"/>
          <c:extLst>
            <c:ext xmlns:c16="http://schemas.microsoft.com/office/drawing/2014/chart" uri="{C3380CC4-5D6E-409C-BE32-E72D297353CC}">
              <c16:uniqueId val="{00000002-955C-4887-BFA8-9B07780C6531}"/>
            </c:ext>
          </c:extLst>
        </c:ser>
        <c:dLbls>
          <c:showLegendKey val="0"/>
          <c:showVal val="0"/>
          <c:showCatName val="0"/>
          <c:showSerName val="0"/>
          <c:showPercent val="0"/>
          <c:showBubbleSize val="0"/>
        </c:dLbls>
        <c:smooth val="0"/>
        <c:axId val="501197144"/>
        <c:axId val="1"/>
      </c:lineChart>
      <c:catAx>
        <c:axId val="50119714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501197144"/>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56" r="0.75000000000000056"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2225">
              <a:solidFill>
                <a:srgbClr val="0070C0"/>
              </a:solidFill>
              <a:prstDash val="solid"/>
            </a:ln>
          </c:spPr>
          <c:marker>
            <c:symbol val="diamond"/>
            <c:size val="5"/>
            <c:spPr>
              <a:solidFill>
                <a:srgbClr val="0070C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100-49F3-AC31-FFA43641697C}"/>
            </c:ext>
          </c:extLst>
        </c:ser>
        <c:ser>
          <c:idx val="1"/>
          <c:order val="1"/>
          <c:spPr>
            <a:ln w="25400">
              <a:solidFill>
                <a:srgbClr val="00B050"/>
              </a:solidFill>
              <a:prstDash val="solid"/>
            </a:ln>
          </c:spPr>
          <c:marker>
            <c:symbol val="square"/>
            <c:size val="5"/>
            <c:spPr>
              <a:solidFill>
                <a:srgbClr val="92D050"/>
              </a:solidFill>
              <a:ln>
                <a:solidFill>
                  <a:srgbClr val="00B050"/>
                </a:solidFill>
                <a:prstDash val="solid"/>
              </a:ln>
            </c:spPr>
          </c:marker>
          <c:val>
            <c:numLit>
              <c:formatCode>General</c:formatCode>
              <c:ptCount val="1"/>
              <c:pt idx="0">
                <c:v>0</c:v>
              </c:pt>
            </c:numLit>
          </c:val>
          <c:smooth val="0"/>
          <c:extLst>
            <c:ext xmlns:c16="http://schemas.microsoft.com/office/drawing/2014/chart" uri="{C3380CC4-5D6E-409C-BE32-E72D297353CC}">
              <c16:uniqueId val="{00000001-3100-49F3-AC31-FFA43641697C}"/>
            </c:ext>
          </c:extLst>
        </c:ser>
        <c:dLbls>
          <c:showLegendKey val="0"/>
          <c:showVal val="0"/>
          <c:showCatName val="0"/>
          <c:showSerName val="0"/>
          <c:showPercent val="0"/>
          <c:showBubbleSize val="0"/>
        </c:dLbls>
        <c:marker val="1"/>
        <c:smooth val="0"/>
        <c:axId val="501198456"/>
        <c:axId val="1"/>
      </c:lineChart>
      <c:catAx>
        <c:axId val="50119845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rot="-5400000" vert="horz"/>
              <a:lstStyle/>
              <a:p>
                <a:pPr>
                  <a:defRPr b="1"/>
                </a:pPr>
                <a:r>
                  <a:rPr lang="en-US" b="1"/>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501198456"/>
        <c:crosses val="autoZero"/>
        <c:crossBetween val="midCat"/>
      </c:valAx>
      <c:spPr>
        <a:noFill/>
        <a:ln w="12700">
          <a:solidFill>
            <a:srgbClr val="808080"/>
          </a:solidFill>
          <a:prstDash val="solid"/>
        </a:ln>
      </c:spPr>
    </c:plotArea>
    <c:legend>
      <c:legendPos val="b"/>
      <c:overlay val="0"/>
      <c:spPr>
        <a:noFill/>
        <a:ln w="25400">
          <a:noFill/>
        </a:ln>
      </c:spPr>
      <c:txPr>
        <a:bodyPr/>
        <a:lstStyle/>
        <a:p>
          <a:pPr>
            <a:defRPr b="0"/>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65535146852801E-2"/>
          <c:y val="5.163048616208897E-2"/>
          <c:w val="0.91013271585299849"/>
          <c:h val="0.79619644449958293"/>
        </c:manualLayout>
      </c:layout>
      <c:barChart>
        <c:barDir val="col"/>
        <c:grouping val="clustered"/>
        <c:varyColors val="0"/>
        <c:ser>
          <c:idx val="4"/>
          <c:order val="1"/>
          <c:tx>
            <c:v>inter-quartile range</c:v>
          </c:tx>
          <c:spPr>
            <a:solidFill>
              <a:srgbClr val="FF8080"/>
            </a:solidFill>
            <a:ln w="25400">
              <a:noFill/>
            </a:ln>
          </c:spPr>
          <c:invertIfNegative val="0"/>
          <c:cat>
            <c:strRef>
              <c:f>'Figure 3.3.9'!$C$4:$V$4</c:f>
              <c:strCache>
                <c:ptCount val="20"/>
                <c:pt idx="0">
                  <c:v>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pt idx="16">
                  <c:v>01.01.2011</c:v>
                </c:pt>
                <c:pt idx="17">
                  <c:v>01.04.2011</c:v>
                </c:pt>
                <c:pt idx="18">
                  <c:v>01.07.2011</c:v>
                </c:pt>
                <c:pt idx="19">
                  <c:v>01.10.2011</c:v>
                </c:pt>
              </c:strCache>
            </c:strRef>
          </c:cat>
          <c:val>
            <c:numRef>
              <c:f>'Figure 3.3.9'!$C$6:$V$6</c:f>
              <c:numCache>
                <c:formatCode>0.00</c:formatCode>
                <c:ptCount val="20"/>
                <c:pt idx="0">
                  <c:v>-3.7162548770145361E-2</c:v>
                </c:pt>
                <c:pt idx="1">
                  <c:v>-3.5923399934395438E-2</c:v>
                </c:pt>
                <c:pt idx="2">
                  <c:v>-1.1548833570701009E-2</c:v>
                </c:pt>
                <c:pt idx="3">
                  <c:v>-2.3502299222451836E-3</c:v>
                </c:pt>
                <c:pt idx="4">
                  <c:v>1.5413485780450089E-3</c:v>
                </c:pt>
                <c:pt idx="5">
                  <c:v>-2.0179376059801975E-2</c:v>
                </c:pt>
                <c:pt idx="6">
                  <c:v>-3.6972808801891216E-2</c:v>
                </c:pt>
                <c:pt idx="7">
                  <c:v>-1.5251413415309337E-2</c:v>
                </c:pt>
                <c:pt idx="8">
                  <c:v>-5.8016397162415695E-3</c:v>
                </c:pt>
                <c:pt idx="9">
                  <c:v>-3.2509672436958946E-3</c:v>
                </c:pt>
                <c:pt idx="10">
                  <c:v>-1.2941443711637049E-3</c:v>
                </c:pt>
                <c:pt idx="11">
                  <c:v>-1.9430979698990594E-4</c:v>
                </c:pt>
                <c:pt idx="12">
                  <c:v>-1.1450179796017357E-2</c:v>
                </c:pt>
                <c:pt idx="13">
                  <c:v>-2.4363233757797378E-2</c:v>
                </c:pt>
                <c:pt idx="14">
                  <c:v>-1.7019125310106187E-2</c:v>
                </c:pt>
                <c:pt idx="15">
                  <c:v>-1.8452923929703741E-2</c:v>
                </c:pt>
                <c:pt idx="16">
                  <c:v>-1.4024305869643944E-2</c:v>
                </c:pt>
                <c:pt idx="17">
                  <c:v>-2.0907364966258151E-2</c:v>
                </c:pt>
                <c:pt idx="18">
                  <c:v>-3.0547408948011605E-3</c:v>
                </c:pt>
                <c:pt idx="19">
                  <c:v>-1.3374812709189283E-2</c:v>
                </c:pt>
              </c:numCache>
            </c:numRef>
          </c:val>
          <c:extLst>
            <c:ext xmlns:c16="http://schemas.microsoft.com/office/drawing/2014/chart" uri="{C3380CC4-5D6E-409C-BE32-E72D297353CC}">
              <c16:uniqueId val="{00000000-813A-43A7-A54C-6B5B4C02ECA2}"/>
            </c:ext>
          </c:extLst>
        </c:ser>
        <c:ser>
          <c:idx val="5"/>
          <c:order val="2"/>
          <c:tx>
            <c:strRef>
              <c:f>'Figure 3.3.9'!$B$7</c:f>
              <c:strCache>
                <c:ptCount val="1"/>
                <c:pt idx="0">
                  <c:v>75th percentile</c:v>
                </c:pt>
              </c:strCache>
            </c:strRef>
          </c:tx>
          <c:spPr>
            <a:solidFill>
              <a:srgbClr val="FF8080"/>
            </a:solidFill>
            <a:ln w="25400">
              <a:noFill/>
            </a:ln>
          </c:spPr>
          <c:invertIfNegative val="0"/>
          <c:cat>
            <c:strRef>
              <c:f>'Figure 3.3.9'!$C$4:$V$4</c:f>
              <c:strCache>
                <c:ptCount val="20"/>
                <c:pt idx="0">
                  <c:v>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pt idx="16">
                  <c:v>01.01.2011</c:v>
                </c:pt>
                <c:pt idx="17">
                  <c:v>01.04.2011</c:v>
                </c:pt>
                <c:pt idx="18">
                  <c:v>01.07.2011</c:v>
                </c:pt>
                <c:pt idx="19">
                  <c:v>01.10.2011</c:v>
                </c:pt>
              </c:strCache>
            </c:strRef>
          </c:cat>
          <c:val>
            <c:numRef>
              <c:f>'Figure 3.3.9'!$C$7:$V$7</c:f>
              <c:numCache>
                <c:formatCode>0.00</c:formatCode>
                <c:ptCount val="20"/>
                <c:pt idx="0">
                  <c:v>1.047925424443462E-2</c:v>
                </c:pt>
                <c:pt idx="1">
                  <c:v>1.5300752846525175E-2</c:v>
                </c:pt>
                <c:pt idx="2">
                  <c:v>2.0897985746048137E-2</c:v>
                </c:pt>
                <c:pt idx="3">
                  <c:v>1.6470243876055189E-2</c:v>
                </c:pt>
                <c:pt idx="4">
                  <c:v>3.4998300817928395E-2</c:v>
                </c:pt>
                <c:pt idx="5">
                  <c:v>1.1039624885424858E-2</c:v>
                </c:pt>
                <c:pt idx="6">
                  <c:v>1.5559348319833289E-2</c:v>
                </c:pt>
                <c:pt idx="7">
                  <c:v>9.3911589768651133E-3</c:v>
                </c:pt>
                <c:pt idx="8">
                  <c:v>2.9212809289979842E-2</c:v>
                </c:pt>
                <c:pt idx="9">
                  <c:v>5.0965338671757843E-2</c:v>
                </c:pt>
                <c:pt idx="10">
                  <c:v>4.4197144130108348E-2</c:v>
                </c:pt>
                <c:pt idx="11">
                  <c:v>8.1084853749094757E-2</c:v>
                </c:pt>
                <c:pt idx="12">
                  <c:v>1.984490175349065E-2</c:v>
                </c:pt>
                <c:pt idx="13">
                  <c:v>2.5168476925363045E-2</c:v>
                </c:pt>
                <c:pt idx="14">
                  <c:v>3.9280110993752407E-2</c:v>
                </c:pt>
                <c:pt idx="15">
                  <c:v>1.9679614893984135E-2</c:v>
                </c:pt>
                <c:pt idx="16">
                  <c:v>1.394742716374537E-2</c:v>
                </c:pt>
                <c:pt idx="17">
                  <c:v>1.1549782356648108E-2</c:v>
                </c:pt>
                <c:pt idx="18">
                  <c:v>1.0437484825955582E-2</c:v>
                </c:pt>
                <c:pt idx="19">
                  <c:v>2.0551479691922975E-2</c:v>
                </c:pt>
              </c:numCache>
            </c:numRef>
          </c:val>
          <c:extLst>
            <c:ext xmlns:c16="http://schemas.microsoft.com/office/drawing/2014/chart" uri="{C3380CC4-5D6E-409C-BE32-E72D297353CC}">
              <c16:uniqueId val="{00000001-813A-43A7-A54C-6B5B4C02ECA2}"/>
            </c:ext>
          </c:extLst>
        </c:ser>
        <c:dLbls>
          <c:showLegendKey val="0"/>
          <c:showVal val="0"/>
          <c:showCatName val="0"/>
          <c:showSerName val="0"/>
          <c:showPercent val="0"/>
          <c:showBubbleSize val="0"/>
        </c:dLbls>
        <c:gapWidth val="110"/>
        <c:overlap val="100"/>
        <c:axId val="501205344"/>
        <c:axId val="1"/>
      </c:barChart>
      <c:lineChart>
        <c:grouping val="standard"/>
        <c:varyColors val="0"/>
        <c:ser>
          <c:idx val="0"/>
          <c:order val="0"/>
          <c:tx>
            <c:strRef>
              <c:f>'Figure 3.3.9'!$B$5</c:f>
              <c:strCache>
                <c:ptCount val="1"/>
                <c:pt idx="0">
                  <c:v>median</c:v>
                </c:pt>
              </c:strCache>
            </c:strRef>
          </c:tx>
          <c:spPr>
            <a:ln w="12700">
              <a:solidFill>
                <a:srgbClr val="800080"/>
              </a:solidFill>
              <a:prstDash val="solid"/>
            </a:ln>
          </c:spPr>
          <c:marker>
            <c:symbol val="triangle"/>
            <c:size val="3"/>
            <c:spPr>
              <a:solidFill>
                <a:srgbClr val="800080"/>
              </a:solidFill>
              <a:ln>
                <a:solidFill>
                  <a:srgbClr val="800080"/>
                </a:solidFill>
                <a:prstDash val="solid"/>
              </a:ln>
            </c:spPr>
          </c:marker>
          <c:cat>
            <c:strRef>
              <c:f>'Figure 3.3.9'!$C$4:$V$4</c:f>
              <c:strCache>
                <c:ptCount val="20"/>
                <c:pt idx="0">
                  <c:v>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pt idx="16">
                  <c:v>01.01.2011</c:v>
                </c:pt>
                <c:pt idx="17">
                  <c:v>01.04.2011</c:v>
                </c:pt>
                <c:pt idx="18">
                  <c:v>01.07.2011</c:v>
                </c:pt>
                <c:pt idx="19">
                  <c:v>01.10.2011</c:v>
                </c:pt>
              </c:strCache>
            </c:strRef>
          </c:cat>
          <c:val>
            <c:numRef>
              <c:f>'Figure 3.3.9'!$C$5:$V$5</c:f>
              <c:numCache>
                <c:formatCode>0.00</c:formatCode>
                <c:ptCount val="20"/>
                <c:pt idx="0">
                  <c:v>1.4315229114678059E-3</c:v>
                </c:pt>
                <c:pt idx="1">
                  <c:v>-1.9319552685845389E-5</c:v>
                </c:pt>
                <c:pt idx="2">
                  <c:v>3.3959589502352986E-3</c:v>
                </c:pt>
                <c:pt idx="3">
                  <c:v>7.0412295641652809E-3</c:v>
                </c:pt>
                <c:pt idx="4">
                  <c:v>1.0015049872329734E-2</c:v>
                </c:pt>
                <c:pt idx="5">
                  <c:v>4.2198171821748783E-5</c:v>
                </c:pt>
                <c:pt idx="6">
                  <c:v>2.1193954731583563E-3</c:v>
                </c:pt>
                <c:pt idx="7">
                  <c:v>1.1676093788463595E-3</c:v>
                </c:pt>
                <c:pt idx="8">
                  <c:v>9.0889436442270419E-3</c:v>
                </c:pt>
                <c:pt idx="9">
                  <c:v>1.6410539469767806E-2</c:v>
                </c:pt>
                <c:pt idx="10">
                  <c:v>1.1795814417119348E-2</c:v>
                </c:pt>
                <c:pt idx="11">
                  <c:v>2.0262278524376901E-2</c:v>
                </c:pt>
                <c:pt idx="12">
                  <c:v>3.986115592932416E-3</c:v>
                </c:pt>
                <c:pt idx="13">
                  <c:v>-1.6494448343883054E-4</c:v>
                </c:pt>
                <c:pt idx="14">
                  <c:v>4.4522586522983366E-3</c:v>
                </c:pt>
                <c:pt idx="15">
                  <c:v>2.4076581173939635E-3</c:v>
                </c:pt>
                <c:pt idx="16">
                  <c:v>1.4086783787392477E-3</c:v>
                </c:pt>
                <c:pt idx="17">
                  <c:v>-3.5748447729840837E-5</c:v>
                </c:pt>
                <c:pt idx="18">
                  <c:v>3.1196874575357505E-3</c:v>
                </c:pt>
                <c:pt idx="19">
                  <c:v>2.9017787176408758E-3</c:v>
                </c:pt>
              </c:numCache>
            </c:numRef>
          </c:val>
          <c:smooth val="0"/>
          <c:extLst>
            <c:ext xmlns:c16="http://schemas.microsoft.com/office/drawing/2014/chart" uri="{C3380CC4-5D6E-409C-BE32-E72D297353CC}">
              <c16:uniqueId val="{00000002-813A-43A7-A54C-6B5B4C02ECA2}"/>
            </c:ext>
          </c:extLst>
        </c:ser>
        <c:ser>
          <c:idx val="1"/>
          <c:order val="3"/>
          <c:tx>
            <c:strRef>
              <c:f>'Figure 3.3.9'!$B$8</c:f>
              <c:strCache>
                <c:ptCount val="1"/>
                <c:pt idx="0">
                  <c:v>10th percentile</c:v>
                </c:pt>
              </c:strCache>
            </c:strRef>
          </c:tx>
          <c:spPr>
            <a:ln w="25400">
              <a:pattFill prst="pct75">
                <a:fgClr>
                  <a:srgbClr val="993366"/>
                </a:fgClr>
                <a:bgClr>
                  <a:srgbClr val="FFFFFF"/>
                </a:bgClr>
              </a:pattFill>
              <a:prstDash val="solid"/>
            </a:ln>
          </c:spPr>
          <c:marker>
            <c:symbol val="none"/>
          </c:marker>
          <c:cat>
            <c:strRef>
              <c:f>'Figure 3.3.9'!$C$4:$V$4</c:f>
              <c:strCache>
                <c:ptCount val="20"/>
                <c:pt idx="0">
                  <c:v>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pt idx="16">
                  <c:v>01.01.2011</c:v>
                </c:pt>
                <c:pt idx="17">
                  <c:v>01.04.2011</c:v>
                </c:pt>
                <c:pt idx="18">
                  <c:v>01.07.2011</c:v>
                </c:pt>
                <c:pt idx="19">
                  <c:v>01.10.2011</c:v>
                </c:pt>
              </c:strCache>
            </c:strRef>
          </c:cat>
          <c:val>
            <c:numRef>
              <c:f>'Figure 3.3.9'!$C$8:$V$8</c:f>
              <c:numCache>
                <c:formatCode>0.00</c:formatCode>
                <c:ptCount val="20"/>
                <c:pt idx="0">
                  <c:v>-0.10877864407794152</c:v>
                </c:pt>
                <c:pt idx="1">
                  <c:v>-8.8528197711396889E-2</c:v>
                </c:pt>
                <c:pt idx="2">
                  <c:v>-6.3791012743503031E-2</c:v>
                </c:pt>
                <c:pt idx="3">
                  <c:v>-2.3168362461051674E-2</c:v>
                </c:pt>
                <c:pt idx="4">
                  <c:v>-2.8110917402988832E-2</c:v>
                </c:pt>
                <c:pt idx="5">
                  <c:v>-6.7814484861714847E-2</c:v>
                </c:pt>
                <c:pt idx="6">
                  <c:v>-8.221298409475597E-2</c:v>
                </c:pt>
                <c:pt idx="7">
                  <c:v>-7.3060707709770883E-2</c:v>
                </c:pt>
                <c:pt idx="8">
                  <c:v>-4.677355634535417E-2</c:v>
                </c:pt>
                <c:pt idx="9">
                  <c:v>-6.197608608559646E-2</c:v>
                </c:pt>
                <c:pt idx="10">
                  <c:v>-2.9686392309820571E-2</c:v>
                </c:pt>
                <c:pt idx="11">
                  <c:v>-2.9146195665101779E-2</c:v>
                </c:pt>
                <c:pt idx="12">
                  <c:v>-4.9592689450146332E-2</c:v>
                </c:pt>
                <c:pt idx="13">
                  <c:v>-5.4359421521591733E-2</c:v>
                </c:pt>
                <c:pt idx="14">
                  <c:v>-5.3046618600498217E-2</c:v>
                </c:pt>
                <c:pt idx="15">
                  <c:v>-5.3992870969914689E-2</c:v>
                </c:pt>
                <c:pt idx="16">
                  <c:v>-5.0207800220410305E-2</c:v>
                </c:pt>
                <c:pt idx="17">
                  <c:v>-8.7244529739318177E-2</c:v>
                </c:pt>
                <c:pt idx="18">
                  <c:v>-4.9011220099601654E-2</c:v>
                </c:pt>
                <c:pt idx="19">
                  <c:v>-6.7798312068980709E-2</c:v>
                </c:pt>
              </c:numCache>
            </c:numRef>
          </c:val>
          <c:smooth val="0"/>
          <c:extLst>
            <c:ext xmlns:c16="http://schemas.microsoft.com/office/drawing/2014/chart" uri="{C3380CC4-5D6E-409C-BE32-E72D297353CC}">
              <c16:uniqueId val="{00000003-813A-43A7-A54C-6B5B4C02ECA2}"/>
            </c:ext>
          </c:extLst>
        </c:ser>
        <c:ser>
          <c:idx val="2"/>
          <c:order val="4"/>
          <c:tx>
            <c:v>10-90th percentile</c:v>
          </c:tx>
          <c:spPr>
            <a:ln w="25400">
              <a:pattFill prst="pct75">
                <a:fgClr>
                  <a:srgbClr val="993366"/>
                </a:fgClr>
                <a:bgClr>
                  <a:srgbClr val="FFFFFF"/>
                </a:bgClr>
              </a:pattFill>
              <a:prstDash val="solid"/>
            </a:ln>
          </c:spPr>
          <c:marker>
            <c:symbol val="none"/>
          </c:marker>
          <c:cat>
            <c:strRef>
              <c:f>'Figure 3.3.9'!$C$4:$V$4</c:f>
              <c:strCache>
                <c:ptCount val="20"/>
                <c:pt idx="0">
                  <c:v>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pt idx="12">
                  <c:v>01.01.2010</c:v>
                </c:pt>
                <c:pt idx="13">
                  <c:v>01.04.2010</c:v>
                </c:pt>
                <c:pt idx="14">
                  <c:v>01.07.2010</c:v>
                </c:pt>
                <c:pt idx="15">
                  <c:v>01.10.2010</c:v>
                </c:pt>
                <c:pt idx="16">
                  <c:v>01.01.2011</c:v>
                </c:pt>
                <c:pt idx="17">
                  <c:v>01.04.2011</c:v>
                </c:pt>
                <c:pt idx="18">
                  <c:v>01.07.2011</c:v>
                </c:pt>
                <c:pt idx="19">
                  <c:v>01.10.2011</c:v>
                </c:pt>
              </c:strCache>
            </c:strRef>
          </c:cat>
          <c:val>
            <c:numRef>
              <c:f>'Figure 3.3.9'!$C$9:$V$9</c:f>
              <c:numCache>
                <c:formatCode>0.00</c:formatCode>
                <c:ptCount val="20"/>
                <c:pt idx="0">
                  <c:v>6.2054807191299979E-2</c:v>
                </c:pt>
                <c:pt idx="1">
                  <c:v>4.6353594109491213E-2</c:v>
                </c:pt>
                <c:pt idx="2">
                  <c:v>5.0228026198113965E-2</c:v>
                </c:pt>
                <c:pt idx="3">
                  <c:v>8.9660511168725199E-2</c:v>
                </c:pt>
                <c:pt idx="4">
                  <c:v>6.2841818084035966E-2</c:v>
                </c:pt>
                <c:pt idx="5">
                  <c:v>5.2907191461226889E-2</c:v>
                </c:pt>
                <c:pt idx="6">
                  <c:v>9.1539234142101328E-2</c:v>
                </c:pt>
                <c:pt idx="7">
                  <c:v>4.276173745834573E-2</c:v>
                </c:pt>
                <c:pt idx="8">
                  <c:v>9.374664489162228E-2</c:v>
                </c:pt>
                <c:pt idx="9">
                  <c:v>8.2473428637238541E-2</c:v>
                </c:pt>
                <c:pt idx="10">
                  <c:v>6.4260413025090446E-2</c:v>
                </c:pt>
                <c:pt idx="11">
                  <c:v>0.1205781719251348</c:v>
                </c:pt>
                <c:pt idx="12">
                  <c:v>0.11428132841264957</c:v>
                </c:pt>
                <c:pt idx="13">
                  <c:v>5.1729955341842125E-2</c:v>
                </c:pt>
                <c:pt idx="14">
                  <c:v>5.6798024844819647E-2</c:v>
                </c:pt>
                <c:pt idx="15">
                  <c:v>8.5652316222882705E-2</c:v>
                </c:pt>
                <c:pt idx="16">
                  <c:v>4.1584029856775055E-2</c:v>
                </c:pt>
                <c:pt idx="17">
                  <c:v>6.1328884161431757E-2</c:v>
                </c:pt>
                <c:pt idx="18">
                  <c:v>5.9841691731319702E-2</c:v>
                </c:pt>
                <c:pt idx="19">
                  <c:v>5.5163410512076037E-2</c:v>
                </c:pt>
              </c:numCache>
            </c:numRef>
          </c:val>
          <c:smooth val="0"/>
          <c:extLst>
            <c:ext xmlns:c16="http://schemas.microsoft.com/office/drawing/2014/chart" uri="{C3380CC4-5D6E-409C-BE32-E72D297353CC}">
              <c16:uniqueId val="{00000004-813A-43A7-A54C-6B5B4C02ECA2}"/>
            </c:ext>
          </c:extLst>
        </c:ser>
        <c:dLbls>
          <c:showLegendKey val="0"/>
          <c:showVal val="0"/>
          <c:showCatName val="0"/>
          <c:showSerName val="0"/>
          <c:showPercent val="0"/>
          <c:showBubbleSize val="0"/>
        </c:dLbls>
        <c:marker val="1"/>
        <c:smooth val="0"/>
        <c:axId val="501205344"/>
        <c:axId val="1"/>
      </c:lineChart>
      <c:catAx>
        <c:axId val="501205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0.25"/>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01205344"/>
        <c:crosses val="autoZero"/>
        <c:crossBetween val="between"/>
      </c:valAx>
      <c:spPr>
        <a:solidFill>
          <a:srgbClr val="FFFFFF"/>
        </a:solidFill>
        <a:ln w="25400">
          <a:noFill/>
        </a:ln>
      </c:spPr>
    </c:plotArea>
    <c:legend>
      <c:legendPos val="r"/>
      <c:legendEntry>
        <c:idx val="1"/>
        <c:delete val="1"/>
      </c:legendEntry>
      <c:legendEntry>
        <c:idx val="3"/>
        <c:delete val="1"/>
      </c:legendEntry>
      <c:layout>
        <c:manualLayout>
          <c:xMode val="edge"/>
          <c:yMode val="edge"/>
          <c:x val="0.14046121593291405"/>
          <c:y val="0.8666666666666667"/>
          <c:w val="0.75471698113207553"/>
          <c:h val="0.1192982456140350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horizontalDpi="-1"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91953322535294"/>
          <c:y val="4.6035863116237308E-2"/>
          <c:w val="0.8675726328506288"/>
          <c:h val="0.78005212502513177"/>
        </c:manualLayout>
      </c:layout>
      <c:lineChart>
        <c:grouping val="standard"/>
        <c:varyColors val="0"/>
        <c:ser>
          <c:idx val="0"/>
          <c:order val="0"/>
          <c:tx>
            <c:strRef>
              <c:f>'Box 5 Figure 1'!$B$5</c:f>
              <c:strCache>
                <c:ptCount val="1"/>
                <c:pt idx="0">
                  <c:v>FX position in US Dollar on the balance sheet</c:v>
                </c:pt>
              </c:strCache>
            </c:strRef>
          </c:tx>
          <c:spPr>
            <a:ln w="25400">
              <a:solidFill>
                <a:srgbClr val="000080"/>
              </a:solidFill>
              <a:prstDash val="solid"/>
            </a:ln>
          </c:spPr>
          <c:marker>
            <c:symbol val="none"/>
          </c:marker>
          <c:cat>
            <c:numRef>
              <c:f>'Box 5 Figure 1'!$C$4:$AY$4</c:f>
              <c:numCache>
                <c:formatCode>m/d/yyyy</c:formatCode>
                <c:ptCount val="49"/>
                <c:pt idx="0">
                  <c:v>40749</c:v>
                </c:pt>
                <c:pt idx="1">
                  <c:v>40750</c:v>
                </c:pt>
                <c:pt idx="2">
                  <c:v>40751</c:v>
                </c:pt>
                <c:pt idx="3">
                  <c:v>40752</c:v>
                </c:pt>
                <c:pt idx="4">
                  <c:v>40753</c:v>
                </c:pt>
                <c:pt idx="5">
                  <c:v>40756</c:v>
                </c:pt>
                <c:pt idx="6">
                  <c:v>40757</c:v>
                </c:pt>
                <c:pt idx="7">
                  <c:v>40758</c:v>
                </c:pt>
                <c:pt idx="8">
                  <c:v>40759</c:v>
                </c:pt>
                <c:pt idx="9">
                  <c:v>40760</c:v>
                </c:pt>
                <c:pt idx="10">
                  <c:v>40763</c:v>
                </c:pt>
                <c:pt idx="11">
                  <c:v>40764</c:v>
                </c:pt>
                <c:pt idx="12">
                  <c:v>40765</c:v>
                </c:pt>
                <c:pt idx="13">
                  <c:v>40766</c:v>
                </c:pt>
                <c:pt idx="14">
                  <c:v>40767</c:v>
                </c:pt>
                <c:pt idx="15">
                  <c:v>40770</c:v>
                </c:pt>
                <c:pt idx="16">
                  <c:v>40771</c:v>
                </c:pt>
                <c:pt idx="17">
                  <c:v>40772</c:v>
                </c:pt>
                <c:pt idx="18">
                  <c:v>40773</c:v>
                </c:pt>
                <c:pt idx="19">
                  <c:v>40774</c:v>
                </c:pt>
                <c:pt idx="20">
                  <c:v>40777</c:v>
                </c:pt>
                <c:pt idx="21">
                  <c:v>40778</c:v>
                </c:pt>
                <c:pt idx="22">
                  <c:v>40779</c:v>
                </c:pt>
                <c:pt idx="23">
                  <c:v>40780</c:v>
                </c:pt>
                <c:pt idx="24">
                  <c:v>40781</c:v>
                </c:pt>
                <c:pt idx="25">
                  <c:v>40786</c:v>
                </c:pt>
                <c:pt idx="26">
                  <c:v>40787</c:v>
                </c:pt>
                <c:pt idx="27">
                  <c:v>40788</c:v>
                </c:pt>
                <c:pt idx="28">
                  <c:v>40791</c:v>
                </c:pt>
                <c:pt idx="29">
                  <c:v>40792</c:v>
                </c:pt>
                <c:pt idx="30">
                  <c:v>40793</c:v>
                </c:pt>
                <c:pt idx="31">
                  <c:v>40794</c:v>
                </c:pt>
                <c:pt idx="32">
                  <c:v>40795</c:v>
                </c:pt>
                <c:pt idx="33">
                  <c:v>40798</c:v>
                </c:pt>
                <c:pt idx="34">
                  <c:v>40799</c:v>
                </c:pt>
                <c:pt idx="35">
                  <c:v>40800</c:v>
                </c:pt>
                <c:pt idx="36">
                  <c:v>40801</c:v>
                </c:pt>
                <c:pt idx="37">
                  <c:v>40802</c:v>
                </c:pt>
                <c:pt idx="38">
                  <c:v>40805</c:v>
                </c:pt>
                <c:pt idx="39">
                  <c:v>40806</c:v>
                </c:pt>
                <c:pt idx="40">
                  <c:v>40807</c:v>
                </c:pt>
                <c:pt idx="41">
                  <c:v>40808</c:v>
                </c:pt>
                <c:pt idx="42">
                  <c:v>40809</c:v>
                </c:pt>
                <c:pt idx="43">
                  <c:v>40816</c:v>
                </c:pt>
                <c:pt idx="44">
                  <c:v>40819</c:v>
                </c:pt>
                <c:pt idx="45">
                  <c:v>40820</c:v>
                </c:pt>
                <c:pt idx="46">
                  <c:v>40821</c:v>
                </c:pt>
                <c:pt idx="47">
                  <c:v>40822</c:v>
                </c:pt>
                <c:pt idx="48">
                  <c:v>40823</c:v>
                </c:pt>
              </c:numCache>
            </c:numRef>
          </c:cat>
          <c:val>
            <c:numRef>
              <c:f>'Box 5 Figure 1'!$C$5:$AY$5</c:f>
              <c:numCache>
                <c:formatCode>General</c:formatCode>
                <c:ptCount val="49"/>
                <c:pt idx="0">
                  <c:v>66401240.599999964</c:v>
                </c:pt>
                <c:pt idx="1">
                  <c:v>70903614.50999999</c:v>
                </c:pt>
                <c:pt idx="2">
                  <c:v>87256174.48999998</c:v>
                </c:pt>
                <c:pt idx="3">
                  <c:v>82807718.289999977</c:v>
                </c:pt>
                <c:pt idx="4">
                  <c:v>20576692.581999987</c:v>
                </c:pt>
                <c:pt idx="5">
                  <c:v>47035288.840899885</c:v>
                </c:pt>
                <c:pt idx="6">
                  <c:v>64948964.555000067</c:v>
                </c:pt>
                <c:pt idx="7">
                  <c:v>56673500.263000056</c:v>
                </c:pt>
                <c:pt idx="8">
                  <c:v>71712991.703200012</c:v>
                </c:pt>
                <c:pt idx="9">
                  <c:v>96002844.423200011</c:v>
                </c:pt>
                <c:pt idx="10">
                  <c:v>111582972.16320001</c:v>
                </c:pt>
                <c:pt idx="11">
                  <c:v>153603471.7432</c:v>
                </c:pt>
                <c:pt idx="12">
                  <c:v>130814051.40320002</c:v>
                </c:pt>
                <c:pt idx="13">
                  <c:v>149369342.79320002</c:v>
                </c:pt>
                <c:pt idx="14">
                  <c:v>167386862.9932</c:v>
                </c:pt>
                <c:pt idx="15">
                  <c:v>135392072.32299995</c:v>
                </c:pt>
                <c:pt idx="16">
                  <c:v>189495965.41319996</c:v>
                </c:pt>
                <c:pt idx="17">
                  <c:v>196755919.1232</c:v>
                </c:pt>
                <c:pt idx="18">
                  <c:v>199326908.33320001</c:v>
                </c:pt>
                <c:pt idx="19">
                  <c:v>171818325.7209999</c:v>
                </c:pt>
                <c:pt idx="20">
                  <c:v>189013253.09690008</c:v>
                </c:pt>
                <c:pt idx="21">
                  <c:v>172546936.8732</c:v>
                </c:pt>
                <c:pt idx="22">
                  <c:v>166282217.1832</c:v>
                </c:pt>
                <c:pt idx="23">
                  <c:v>148758620.96319997</c:v>
                </c:pt>
                <c:pt idx="24">
                  <c:v>164793149.00319999</c:v>
                </c:pt>
                <c:pt idx="25">
                  <c:v>228993181.18180004</c:v>
                </c:pt>
                <c:pt idx="26">
                  <c:v>249526973.61870003</c:v>
                </c:pt>
                <c:pt idx="27">
                  <c:v>262292429.45120001</c:v>
                </c:pt>
                <c:pt idx="28">
                  <c:v>269635103.71300006</c:v>
                </c:pt>
                <c:pt idx="29">
                  <c:v>249888550.53119999</c:v>
                </c:pt>
                <c:pt idx="30">
                  <c:v>257769398.9612</c:v>
                </c:pt>
                <c:pt idx="31">
                  <c:v>228470085.3612</c:v>
                </c:pt>
                <c:pt idx="32">
                  <c:v>231343028.29939994</c:v>
                </c:pt>
                <c:pt idx="33">
                  <c:v>229767255.49110001</c:v>
                </c:pt>
                <c:pt idx="34">
                  <c:v>226445482.66119999</c:v>
                </c:pt>
                <c:pt idx="35">
                  <c:v>237519684.6112</c:v>
                </c:pt>
                <c:pt idx="36">
                  <c:v>229788713.13120002</c:v>
                </c:pt>
                <c:pt idx="37">
                  <c:v>223599126.24120003</c:v>
                </c:pt>
                <c:pt idx="38">
                  <c:v>229903518.74120009</c:v>
                </c:pt>
                <c:pt idx="39">
                  <c:v>223989161.9774</c:v>
                </c:pt>
                <c:pt idx="40">
                  <c:v>214350246.60119998</c:v>
                </c:pt>
                <c:pt idx="41">
                  <c:v>239058670.6112</c:v>
                </c:pt>
                <c:pt idx="42">
                  <c:v>266549773.71379995</c:v>
                </c:pt>
                <c:pt idx="43">
                  <c:v>278170584.86260009</c:v>
                </c:pt>
                <c:pt idx="44">
                  <c:v>315339441.58250004</c:v>
                </c:pt>
                <c:pt idx="45">
                  <c:v>279966695.73260009</c:v>
                </c:pt>
                <c:pt idx="46">
                  <c:v>263988813.16260007</c:v>
                </c:pt>
                <c:pt idx="47">
                  <c:v>275400063.23930007</c:v>
                </c:pt>
                <c:pt idx="48">
                  <c:v>328514021.02940011</c:v>
                </c:pt>
              </c:numCache>
            </c:numRef>
          </c:val>
          <c:smooth val="0"/>
          <c:extLst>
            <c:ext xmlns:c16="http://schemas.microsoft.com/office/drawing/2014/chart" uri="{C3380CC4-5D6E-409C-BE32-E72D297353CC}">
              <c16:uniqueId val="{00000000-30E9-46D3-8415-25D521288FF1}"/>
            </c:ext>
          </c:extLst>
        </c:ser>
        <c:ser>
          <c:idx val="1"/>
          <c:order val="1"/>
          <c:tx>
            <c:strRef>
              <c:f>'Box 5 Figure 1'!$B$6</c:f>
              <c:strCache>
                <c:ptCount val="1"/>
                <c:pt idx="0">
                  <c:v>Off-balance sheet FX position in the US Dollar</c:v>
                </c:pt>
              </c:strCache>
            </c:strRef>
          </c:tx>
          <c:spPr>
            <a:ln w="25400">
              <a:solidFill>
                <a:srgbClr val="800080"/>
              </a:solidFill>
              <a:prstDash val="solid"/>
            </a:ln>
          </c:spPr>
          <c:marker>
            <c:symbol val="none"/>
          </c:marker>
          <c:cat>
            <c:numRef>
              <c:f>'Box 5 Figure 1'!$C$4:$AY$4</c:f>
              <c:numCache>
                <c:formatCode>m/d/yyyy</c:formatCode>
                <c:ptCount val="49"/>
                <c:pt idx="0">
                  <c:v>40749</c:v>
                </c:pt>
                <c:pt idx="1">
                  <c:v>40750</c:v>
                </c:pt>
                <c:pt idx="2">
                  <c:v>40751</c:v>
                </c:pt>
                <c:pt idx="3">
                  <c:v>40752</c:v>
                </c:pt>
                <c:pt idx="4">
                  <c:v>40753</c:v>
                </c:pt>
                <c:pt idx="5">
                  <c:v>40756</c:v>
                </c:pt>
                <c:pt idx="6">
                  <c:v>40757</c:v>
                </c:pt>
                <c:pt idx="7">
                  <c:v>40758</c:v>
                </c:pt>
                <c:pt idx="8">
                  <c:v>40759</c:v>
                </c:pt>
                <c:pt idx="9">
                  <c:v>40760</c:v>
                </c:pt>
                <c:pt idx="10">
                  <c:v>40763</c:v>
                </c:pt>
                <c:pt idx="11">
                  <c:v>40764</c:v>
                </c:pt>
                <c:pt idx="12">
                  <c:v>40765</c:v>
                </c:pt>
                <c:pt idx="13">
                  <c:v>40766</c:v>
                </c:pt>
                <c:pt idx="14">
                  <c:v>40767</c:v>
                </c:pt>
                <c:pt idx="15">
                  <c:v>40770</c:v>
                </c:pt>
                <c:pt idx="16">
                  <c:v>40771</c:v>
                </c:pt>
                <c:pt idx="17">
                  <c:v>40772</c:v>
                </c:pt>
                <c:pt idx="18">
                  <c:v>40773</c:v>
                </c:pt>
                <c:pt idx="19">
                  <c:v>40774</c:v>
                </c:pt>
                <c:pt idx="20">
                  <c:v>40777</c:v>
                </c:pt>
                <c:pt idx="21">
                  <c:v>40778</c:v>
                </c:pt>
                <c:pt idx="22">
                  <c:v>40779</c:v>
                </c:pt>
                <c:pt idx="23">
                  <c:v>40780</c:v>
                </c:pt>
                <c:pt idx="24">
                  <c:v>40781</c:v>
                </c:pt>
                <c:pt idx="25">
                  <c:v>40786</c:v>
                </c:pt>
                <c:pt idx="26">
                  <c:v>40787</c:v>
                </c:pt>
                <c:pt idx="27">
                  <c:v>40788</c:v>
                </c:pt>
                <c:pt idx="28">
                  <c:v>40791</c:v>
                </c:pt>
                <c:pt idx="29">
                  <c:v>40792</c:v>
                </c:pt>
                <c:pt idx="30">
                  <c:v>40793</c:v>
                </c:pt>
                <c:pt idx="31">
                  <c:v>40794</c:v>
                </c:pt>
                <c:pt idx="32">
                  <c:v>40795</c:v>
                </c:pt>
                <c:pt idx="33">
                  <c:v>40798</c:v>
                </c:pt>
                <c:pt idx="34">
                  <c:v>40799</c:v>
                </c:pt>
                <c:pt idx="35">
                  <c:v>40800</c:v>
                </c:pt>
                <c:pt idx="36">
                  <c:v>40801</c:v>
                </c:pt>
                <c:pt idx="37">
                  <c:v>40802</c:v>
                </c:pt>
                <c:pt idx="38">
                  <c:v>40805</c:v>
                </c:pt>
                <c:pt idx="39">
                  <c:v>40806</c:v>
                </c:pt>
                <c:pt idx="40">
                  <c:v>40807</c:v>
                </c:pt>
                <c:pt idx="41">
                  <c:v>40808</c:v>
                </c:pt>
                <c:pt idx="42">
                  <c:v>40809</c:v>
                </c:pt>
                <c:pt idx="43">
                  <c:v>40816</c:v>
                </c:pt>
                <c:pt idx="44">
                  <c:v>40819</c:v>
                </c:pt>
                <c:pt idx="45">
                  <c:v>40820</c:v>
                </c:pt>
                <c:pt idx="46">
                  <c:v>40821</c:v>
                </c:pt>
                <c:pt idx="47">
                  <c:v>40822</c:v>
                </c:pt>
                <c:pt idx="48">
                  <c:v>40823</c:v>
                </c:pt>
              </c:numCache>
            </c:numRef>
          </c:cat>
          <c:val>
            <c:numRef>
              <c:f>'Box 5 Figure 1'!$C$6:$AY$6</c:f>
              <c:numCache>
                <c:formatCode>General</c:formatCode>
                <c:ptCount val="49"/>
                <c:pt idx="0">
                  <c:v>-138605776.9104</c:v>
                </c:pt>
                <c:pt idx="1">
                  <c:v>-133076817.9104</c:v>
                </c:pt>
                <c:pt idx="2">
                  <c:v>-152308424.9104</c:v>
                </c:pt>
                <c:pt idx="3">
                  <c:v>-156744560.9104</c:v>
                </c:pt>
                <c:pt idx="4">
                  <c:v>-119419979.64859995</c:v>
                </c:pt>
                <c:pt idx="5">
                  <c:v>-144304064.64859995</c:v>
                </c:pt>
                <c:pt idx="6">
                  <c:v>-164732590.64859992</c:v>
                </c:pt>
                <c:pt idx="7">
                  <c:v>-155114346.64859995</c:v>
                </c:pt>
                <c:pt idx="8">
                  <c:v>-166379709.64859992</c:v>
                </c:pt>
                <c:pt idx="9">
                  <c:v>-179083132.14859995</c:v>
                </c:pt>
                <c:pt idx="10">
                  <c:v>-204717341.13860002</c:v>
                </c:pt>
                <c:pt idx="11">
                  <c:v>-228809599.88859996</c:v>
                </c:pt>
                <c:pt idx="12">
                  <c:v>-219043269.64860001</c:v>
                </c:pt>
                <c:pt idx="13">
                  <c:v>-240393355.64860007</c:v>
                </c:pt>
                <c:pt idx="14">
                  <c:v>-238506237.64860007</c:v>
                </c:pt>
                <c:pt idx="15">
                  <c:v>-205034986.64859995</c:v>
                </c:pt>
                <c:pt idx="16">
                  <c:v>-233425842.64859995</c:v>
                </c:pt>
                <c:pt idx="17">
                  <c:v>-233310342.64859995</c:v>
                </c:pt>
                <c:pt idx="18">
                  <c:v>-242251068.64860007</c:v>
                </c:pt>
                <c:pt idx="19">
                  <c:v>-212381548.64860001</c:v>
                </c:pt>
                <c:pt idx="20">
                  <c:v>-220406329.64859995</c:v>
                </c:pt>
                <c:pt idx="21">
                  <c:v>-207613064.64860001</c:v>
                </c:pt>
                <c:pt idx="22">
                  <c:v>-195896912.64859995</c:v>
                </c:pt>
                <c:pt idx="23">
                  <c:v>-182613163.30859995</c:v>
                </c:pt>
                <c:pt idx="24">
                  <c:v>-191118963.06859994</c:v>
                </c:pt>
                <c:pt idx="25">
                  <c:v>-236033683.36629996</c:v>
                </c:pt>
                <c:pt idx="26">
                  <c:v>-257627574.36629996</c:v>
                </c:pt>
                <c:pt idx="27">
                  <c:v>-273152148.36629999</c:v>
                </c:pt>
                <c:pt idx="28">
                  <c:v>-280838679.36629999</c:v>
                </c:pt>
                <c:pt idx="29">
                  <c:v>-268615916.36629999</c:v>
                </c:pt>
                <c:pt idx="30">
                  <c:v>-276166433.36629999</c:v>
                </c:pt>
                <c:pt idx="31">
                  <c:v>-262730751.36629996</c:v>
                </c:pt>
                <c:pt idx="32">
                  <c:v>-262501638.36629996</c:v>
                </c:pt>
                <c:pt idx="33">
                  <c:v>-249179240.36630005</c:v>
                </c:pt>
                <c:pt idx="34">
                  <c:v>-256500857.36629996</c:v>
                </c:pt>
                <c:pt idx="35">
                  <c:v>-260963794.3664</c:v>
                </c:pt>
                <c:pt idx="36">
                  <c:v>-258688378.36630005</c:v>
                </c:pt>
                <c:pt idx="37">
                  <c:v>-260058689.36629996</c:v>
                </c:pt>
                <c:pt idx="38">
                  <c:v>-266452724.09610003</c:v>
                </c:pt>
                <c:pt idx="39">
                  <c:v>-248064755.85999998</c:v>
                </c:pt>
                <c:pt idx="40">
                  <c:v>-241914544.36629996</c:v>
                </c:pt>
                <c:pt idx="41">
                  <c:v>-253249693.21379992</c:v>
                </c:pt>
                <c:pt idx="42">
                  <c:v>-273516525.4479</c:v>
                </c:pt>
                <c:pt idx="43">
                  <c:v>-346507365.42480004</c:v>
                </c:pt>
                <c:pt idx="44">
                  <c:v>-351417685.42479992</c:v>
                </c:pt>
                <c:pt idx="45">
                  <c:v>-326362682.42479992</c:v>
                </c:pt>
                <c:pt idx="46">
                  <c:v>-303326162.42480004</c:v>
                </c:pt>
                <c:pt idx="47">
                  <c:v>-308491301.42480004</c:v>
                </c:pt>
                <c:pt idx="48">
                  <c:v>-380987116.42480004</c:v>
                </c:pt>
              </c:numCache>
            </c:numRef>
          </c:val>
          <c:smooth val="0"/>
          <c:extLst>
            <c:ext xmlns:c16="http://schemas.microsoft.com/office/drawing/2014/chart" uri="{C3380CC4-5D6E-409C-BE32-E72D297353CC}">
              <c16:uniqueId val="{00000001-30E9-46D3-8415-25D521288FF1}"/>
            </c:ext>
          </c:extLst>
        </c:ser>
        <c:ser>
          <c:idx val="2"/>
          <c:order val="2"/>
          <c:tx>
            <c:strRef>
              <c:f>'Box 5 Figure 1'!$B$7</c:f>
              <c:strCache>
                <c:ptCount val="1"/>
                <c:pt idx="0">
                  <c:v>Net FX position in the US Dollar</c:v>
                </c:pt>
              </c:strCache>
            </c:strRef>
          </c:tx>
          <c:spPr>
            <a:ln w="25400">
              <a:solidFill>
                <a:srgbClr val="FF6600"/>
              </a:solidFill>
              <a:prstDash val="solid"/>
            </a:ln>
          </c:spPr>
          <c:marker>
            <c:symbol val="none"/>
          </c:marker>
          <c:cat>
            <c:numRef>
              <c:f>'Box 5 Figure 1'!$C$4:$AY$4</c:f>
              <c:numCache>
                <c:formatCode>m/d/yyyy</c:formatCode>
                <c:ptCount val="49"/>
                <c:pt idx="0">
                  <c:v>40749</c:v>
                </c:pt>
                <c:pt idx="1">
                  <c:v>40750</c:v>
                </c:pt>
                <c:pt idx="2">
                  <c:v>40751</c:v>
                </c:pt>
                <c:pt idx="3">
                  <c:v>40752</c:v>
                </c:pt>
                <c:pt idx="4">
                  <c:v>40753</c:v>
                </c:pt>
                <c:pt idx="5">
                  <c:v>40756</c:v>
                </c:pt>
                <c:pt idx="6">
                  <c:v>40757</c:v>
                </c:pt>
                <c:pt idx="7">
                  <c:v>40758</c:v>
                </c:pt>
                <c:pt idx="8">
                  <c:v>40759</c:v>
                </c:pt>
                <c:pt idx="9">
                  <c:v>40760</c:v>
                </c:pt>
                <c:pt idx="10">
                  <c:v>40763</c:v>
                </c:pt>
                <c:pt idx="11">
                  <c:v>40764</c:v>
                </c:pt>
                <c:pt idx="12">
                  <c:v>40765</c:v>
                </c:pt>
                <c:pt idx="13">
                  <c:v>40766</c:v>
                </c:pt>
                <c:pt idx="14">
                  <c:v>40767</c:v>
                </c:pt>
                <c:pt idx="15">
                  <c:v>40770</c:v>
                </c:pt>
                <c:pt idx="16">
                  <c:v>40771</c:v>
                </c:pt>
                <c:pt idx="17">
                  <c:v>40772</c:v>
                </c:pt>
                <c:pt idx="18">
                  <c:v>40773</c:v>
                </c:pt>
                <c:pt idx="19">
                  <c:v>40774</c:v>
                </c:pt>
                <c:pt idx="20">
                  <c:v>40777</c:v>
                </c:pt>
                <c:pt idx="21">
                  <c:v>40778</c:v>
                </c:pt>
                <c:pt idx="22">
                  <c:v>40779</c:v>
                </c:pt>
                <c:pt idx="23">
                  <c:v>40780</c:v>
                </c:pt>
                <c:pt idx="24">
                  <c:v>40781</c:v>
                </c:pt>
                <c:pt idx="25">
                  <c:v>40786</c:v>
                </c:pt>
                <c:pt idx="26">
                  <c:v>40787</c:v>
                </c:pt>
                <c:pt idx="27">
                  <c:v>40788</c:v>
                </c:pt>
                <c:pt idx="28">
                  <c:v>40791</c:v>
                </c:pt>
                <c:pt idx="29">
                  <c:v>40792</c:v>
                </c:pt>
                <c:pt idx="30">
                  <c:v>40793</c:v>
                </c:pt>
                <c:pt idx="31">
                  <c:v>40794</c:v>
                </c:pt>
                <c:pt idx="32">
                  <c:v>40795</c:v>
                </c:pt>
                <c:pt idx="33">
                  <c:v>40798</c:v>
                </c:pt>
                <c:pt idx="34">
                  <c:v>40799</c:v>
                </c:pt>
                <c:pt idx="35">
                  <c:v>40800</c:v>
                </c:pt>
                <c:pt idx="36">
                  <c:v>40801</c:v>
                </c:pt>
                <c:pt idx="37">
                  <c:v>40802</c:v>
                </c:pt>
                <c:pt idx="38">
                  <c:v>40805</c:v>
                </c:pt>
                <c:pt idx="39">
                  <c:v>40806</c:v>
                </c:pt>
                <c:pt idx="40">
                  <c:v>40807</c:v>
                </c:pt>
                <c:pt idx="41">
                  <c:v>40808</c:v>
                </c:pt>
                <c:pt idx="42">
                  <c:v>40809</c:v>
                </c:pt>
                <c:pt idx="43">
                  <c:v>40816</c:v>
                </c:pt>
                <c:pt idx="44">
                  <c:v>40819</c:v>
                </c:pt>
                <c:pt idx="45">
                  <c:v>40820</c:v>
                </c:pt>
                <c:pt idx="46">
                  <c:v>40821</c:v>
                </c:pt>
                <c:pt idx="47">
                  <c:v>40822</c:v>
                </c:pt>
                <c:pt idx="48">
                  <c:v>40823</c:v>
                </c:pt>
              </c:numCache>
            </c:numRef>
          </c:cat>
          <c:val>
            <c:numRef>
              <c:f>'Box 5 Figure 1'!$C$7:$AY$7</c:f>
              <c:numCache>
                <c:formatCode>General</c:formatCode>
                <c:ptCount val="49"/>
                <c:pt idx="0">
                  <c:v>-72204536.310400382</c:v>
                </c:pt>
                <c:pt idx="1">
                  <c:v>-62173203.400400132</c:v>
                </c:pt>
                <c:pt idx="2">
                  <c:v>-65052250.420400128</c:v>
                </c:pt>
                <c:pt idx="3">
                  <c:v>-73936842.620400131</c:v>
                </c:pt>
                <c:pt idx="4">
                  <c:v>-98843287.066599935</c:v>
                </c:pt>
                <c:pt idx="5">
                  <c:v>-97268775.807699829</c:v>
                </c:pt>
                <c:pt idx="6">
                  <c:v>-99783626.09359999</c:v>
                </c:pt>
                <c:pt idx="7">
                  <c:v>-98440846.385600001</c:v>
                </c:pt>
                <c:pt idx="8">
                  <c:v>-94666717.945399672</c:v>
                </c:pt>
                <c:pt idx="9">
                  <c:v>-83080287.725400209</c:v>
                </c:pt>
                <c:pt idx="10">
                  <c:v>-93134368.975399941</c:v>
                </c:pt>
                <c:pt idx="11">
                  <c:v>-75206128.145400196</c:v>
                </c:pt>
                <c:pt idx="12">
                  <c:v>-88229218.245399952</c:v>
                </c:pt>
                <c:pt idx="13">
                  <c:v>-91024012.855399951</c:v>
                </c:pt>
                <c:pt idx="14">
                  <c:v>-71119374.655400202</c:v>
                </c:pt>
                <c:pt idx="15">
                  <c:v>-69642914.325599864</c:v>
                </c:pt>
                <c:pt idx="16">
                  <c:v>-43929877.235399924</c:v>
                </c:pt>
                <c:pt idx="17">
                  <c:v>-36554423.525400192</c:v>
                </c:pt>
                <c:pt idx="18">
                  <c:v>-42924160.315400198</c:v>
                </c:pt>
                <c:pt idx="19">
                  <c:v>-40563222.927600116</c:v>
                </c:pt>
                <c:pt idx="20">
                  <c:v>-31393076.551699966</c:v>
                </c:pt>
                <c:pt idx="21">
                  <c:v>-35066127.775400057</c:v>
                </c:pt>
                <c:pt idx="22">
                  <c:v>-29614695.46540007</c:v>
                </c:pt>
                <c:pt idx="23">
                  <c:v>-33854542.345400058</c:v>
                </c:pt>
                <c:pt idx="24">
                  <c:v>-26325814.06539993</c:v>
                </c:pt>
                <c:pt idx="25">
                  <c:v>-7040502.1845000945</c:v>
                </c:pt>
                <c:pt idx="26">
                  <c:v>-8100600.7476001233</c:v>
                </c:pt>
                <c:pt idx="27">
                  <c:v>-10859718.915100161</c:v>
                </c:pt>
                <c:pt idx="28">
                  <c:v>-11203575.653299967</c:v>
                </c:pt>
                <c:pt idx="29">
                  <c:v>-18727365.835100159</c:v>
                </c:pt>
                <c:pt idx="30">
                  <c:v>-18397034.405100156</c:v>
                </c:pt>
                <c:pt idx="31">
                  <c:v>-34260666.005099908</c:v>
                </c:pt>
                <c:pt idx="32">
                  <c:v>-31158610.066900097</c:v>
                </c:pt>
                <c:pt idx="33">
                  <c:v>-19411984.875200007</c:v>
                </c:pt>
                <c:pt idx="34">
                  <c:v>-30055374.705100168</c:v>
                </c:pt>
                <c:pt idx="35">
                  <c:v>-23444109.755199999</c:v>
                </c:pt>
                <c:pt idx="36">
                  <c:v>-28899665.235100154</c:v>
                </c:pt>
                <c:pt idx="37">
                  <c:v>-36459563.125100166</c:v>
                </c:pt>
                <c:pt idx="38">
                  <c:v>-36549205.354900137</c:v>
                </c:pt>
                <c:pt idx="39">
                  <c:v>-24075593.882599987</c:v>
                </c:pt>
                <c:pt idx="40">
                  <c:v>-27564297.765100155</c:v>
                </c:pt>
                <c:pt idx="41">
                  <c:v>-14191022.60260025</c:v>
                </c:pt>
                <c:pt idx="42">
                  <c:v>-7513167.7341000475</c:v>
                </c:pt>
                <c:pt idx="43">
                  <c:v>-68336780.562200055</c:v>
                </c:pt>
                <c:pt idx="44">
                  <c:v>-36078243.842299908</c:v>
                </c:pt>
                <c:pt idx="45">
                  <c:v>-46395986.692200065</c:v>
                </c:pt>
                <c:pt idx="46">
                  <c:v>-39337349.262200072</c:v>
                </c:pt>
                <c:pt idx="47">
                  <c:v>-33210014.18550016</c:v>
                </c:pt>
                <c:pt idx="48">
                  <c:v>-53048087.395399928</c:v>
                </c:pt>
              </c:numCache>
            </c:numRef>
          </c:val>
          <c:smooth val="0"/>
          <c:extLst>
            <c:ext xmlns:c16="http://schemas.microsoft.com/office/drawing/2014/chart" uri="{C3380CC4-5D6E-409C-BE32-E72D297353CC}">
              <c16:uniqueId val="{00000002-30E9-46D3-8415-25D521288FF1}"/>
            </c:ext>
          </c:extLst>
        </c:ser>
        <c:dLbls>
          <c:showLegendKey val="0"/>
          <c:showVal val="0"/>
          <c:showCatName val="0"/>
          <c:showSerName val="0"/>
          <c:showPercent val="0"/>
          <c:showBubbleSize val="0"/>
        </c:dLbls>
        <c:smooth val="0"/>
        <c:axId val="495344176"/>
        <c:axId val="1"/>
      </c:lineChart>
      <c:catAx>
        <c:axId val="495344176"/>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5344176"/>
        <c:crosses val="autoZero"/>
        <c:crossBetween val="between"/>
        <c:dispUnits>
          <c:builtInUnit val="millions"/>
          <c:dispUnitsLbl>
            <c:layout>
              <c:manualLayout>
                <c:xMode val="edge"/>
                <c:yMode val="edge"/>
                <c:x val="8.1983845705641215E-3"/>
                <c:y val="0.32450750586869714"/>
              </c:manualLayout>
            </c:layout>
            <c:tx>
              <c:rich>
                <a:bodyPr/>
                <a:lstStyle/>
                <a:p>
                  <a:pPr>
                    <a:defRPr sz="800" b="1" i="0" u="none" strike="noStrike" baseline="0">
                      <a:solidFill>
                        <a:srgbClr val="000000"/>
                      </a:solidFill>
                      <a:latin typeface="Times New Roman"/>
                      <a:ea typeface="Times New Roman"/>
                      <a:cs typeface="Times New Roman"/>
                    </a:defRPr>
                  </a:pPr>
                  <a:r>
                    <a:rPr lang="en-US"/>
                    <a:t>KZT</a:t>
                  </a:r>
                  <a:r>
                    <a:rPr lang="en-US" baseline="0"/>
                    <a:t> bln.</a:t>
                  </a:r>
                  <a:endParaRPr lang="ru-RU"/>
                </a:p>
              </c:rich>
            </c:tx>
            <c:spPr>
              <a:noFill/>
              <a:ln w="25400">
                <a:noFill/>
              </a:ln>
            </c:spPr>
          </c:dispUnitsLbl>
        </c:dispUnits>
      </c:valAx>
      <c:spPr>
        <a:noFill/>
        <a:ln w="25400">
          <a:noFill/>
        </a:ln>
      </c:spPr>
    </c:plotArea>
    <c:legend>
      <c:legendPos val="r"/>
      <c:layout>
        <c:manualLayout>
          <c:xMode val="edge"/>
          <c:yMode val="edge"/>
          <c:wMode val="edge"/>
          <c:hMode val="edge"/>
          <c:x val="3.4623217922606926E-2"/>
          <c:y val="0.84158415841584155"/>
          <c:w val="0.96945010183299385"/>
          <c:h val="0.9867986798679867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gradFill rotWithShape="0">
              <a:gsLst>
                <a:gs pos="0">
                  <a:srgbClr val="800080"/>
                </a:gs>
                <a:gs pos="100000">
                  <a:srgbClr val="800080">
                    <a:gamma/>
                    <a:shade val="46275"/>
                    <a:invGamma/>
                  </a:srgbClr>
                </a:gs>
              </a:gsLst>
              <a:lin ang="5400000" scaled="1"/>
            </a:gra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3307-448C-9CC7-2AF2E360D2EF}"/>
            </c:ext>
          </c:extLst>
        </c:ser>
        <c:ser>
          <c:idx val="1"/>
          <c:order val="1"/>
          <c:spPr>
            <a:gradFill rotWithShape="0">
              <a:gsLst>
                <a:gs pos="0">
                  <a:srgbClr val="FF6600"/>
                </a:gs>
                <a:gs pos="100000">
                  <a:srgbClr val="FFFF00"/>
                </a:gs>
              </a:gsLst>
              <a:lin ang="0" scaled="1"/>
            </a:gradFill>
            <a:ln w="12700">
              <a:pattFill prst="pct75">
                <a:fgClr>
                  <a:srgbClr val="FF0000"/>
                </a:fgClr>
                <a:bgClr>
                  <a:srgbClr val="FFFFFF"/>
                </a:bgClr>
              </a:pattFill>
              <a:prstDash val="solid"/>
            </a:ln>
          </c:spPr>
          <c:invertIfNegative val="0"/>
          <c:val>
            <c:numLit>
              <c:formatCode>General</c:formatCode>
              <c:ptCount val="1"/>
              <c:pt idx="0">
                <c:v>0</c:v>
              </c:pt>
            </c:numLit>
          </c:val>
          <c:extLst>
            <c:ext xmlns:c16="http://schemas.microsoft.com/office/drawing/2014/chart" uri="{C3380CC4-5D6E-409C-BE32-E72D297353CC}">
              <c16:uniqueId val="{00000001-3307-448C-9CC7-2AF2E360D2EF}"/>
            </c:ext>
          </c:extLst>
        </c:ser>
        <c:ser>
          <c:idx val="2"/>
          <c:order val="2"/>
          <c:spPr>
            <a:gradFill rotWithShape="0">
              <a:gsLst>
                <a:gs pos="0">
                  <a:srgbClr val="00CCFF"/>
                </a:gs>
                <a:gs pos="100000">
                  <a:srgbClr val="CCFFFF"/>
                </a:gs>
              </a:gsLst>
              <a:lin ang="0" scaled="1"/>
            </a:gradFill>
            <a:ln w="12700">
              <a:pattFill prst="pct50">
                <a:fgClr>
                  <a:srgbClr val="3366FF"/>
                </a:fgClr>
                <a:bgClr>
                  <a:srgbClr val="FFFFFF"/>
                </a:bgClr>
              </a:pattFill>
              <a:prstDash val="solid"/>
            </a:ln>
          </c:spPr>
          <c:invertIfNegative val="0"/>
          <c:val>
            <c:numLit>
              <c:formatCode>General</c:formatCode>
              <c:ptCount val="1"/>
              <c:pt idx="0">
                <c:v>0</c:v>
              </c:pt>
            </c:numLit>
          </c:val>
          <c:extLst>
            <c:ext xmlns:c16="http://schemas.microsoft.com/office/drawing/2014/chart" uri="{C3380CC4-5D6E-409C-BE32-E72D297353CC}">
              <c16:uniqueId val="{00000002-3307-448C-9CC7-2AF2E360D2EF}"/>
            </c:ext>
          </c:extLst>
        </c:ser>
        <c:ser>
          <c:idx val="3"/>
          <c:order val="3"/>
          <c:spPr>
            <a:gradFill rotWithShape="0">
              <a:gsLst>
                <a:gs pos="0">
                  <a:srgbClr val="008000"/>
                </a:gs>
                <a:gs pos="100000">
                  <a:srgbClr val="CCFFCC"/>
                </a:gs>
              </a:gsLst>
              <a:lin ang="0" scaled="1"/>
            </a:gradFill>
            <a:ln w="12700">
              <a:pattFill prst="pct50">
                <a:fgClr>
                  <a:srgbClr val="008080"/>
                </a:fgClr>
                <a:bgClr>
                  <a:srgbClr val="FFFFFF"/>
                </a:bgClr>
              </a:pattFill>
              <a:prstDash val="solid"/>
            </a:ln>
          </c:spPr>
          <c:invertIfNegative val="0"/>
          <c:val>
            <c:numLit>
              <c:formatCode>General</c:formatCode>
              <c:ptCount val="1"/>
              <c:pt idx="0">
                <c:v>0</c:v>
              </c:pt>
            </c:numLit>
          </c:val>
          <c:extLst>
            <c:ext xmlns:c16="http://schemas.microsoft.com/office/drawing/2014/chart" uri="{C3380CC4-5D6E-409C-BE32-E72D297353CC}">
              <c16:uniqueId val="{00000003-3307-448C-9CC7-2AF2E360D2EF}"/>
            </c:ext>
          </c:extLst>
        </c:ser>
        <c:dLbls>
          <c:showLegendKey val="0"/>
          <c:showVal val="0"/>
          <c:showCatName val="0"/>
          <c:showSerName val="0"/>
          <c:showPercent val="0"/>
          <c:showBubbleSize val="0"/>
        </c:dLbls>
        <c:gapWidth val="150"/>
        <c:overlap val="100"/>
        <c:axId val="500185752"/>
        <c:axId val="1"/>
      </c:barChart>
      <c:catAx>
        <c:axId val="500185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60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85752"/>
        <c:crosses val="autoZero"/>
        <c:crossBetween val="between"/>
        <c:majorUnit val="700"/>
        <c:minorUnit val="100"/>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56" r="0.75000000000000056"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652173913043481E-2"/>
          <c:y val="4.5016077170418008E-2"/>
          <c:w val="0.79652173913043478"/>
          <c:h val="0.63665594855305463"/>
        </c:manualLayout>
      </c:layout>
      <c:barChart>
        <c:barDir val="col"/>
        <c:grouping val="clustered"/>
        <c:varyColors val="0"/>
        <c:ser>
          <c:idx val="2"/>
          <c:order val="2"/>
          <c:tx>
            <c:strRef>
              <c:f>'Figure 3.3.10'!$B$7</c:f>
              <c:strCache>
                <c:ptCount val="1"/>
                <c:pt idx="0">
                  <c:v>Foreign currency asset-liability gap (right axis)</c:v>
                </c:pt>
              </c:strCache>
            </c:strRef>
          </c:tx>
          <c:spPr>
            <a:solidFill>
              <a:srgbClr val="99CC00"/>
            </a:solidFill>
            <a:ln w="25400">
              <a:noFill/>
            </a:ln>
          </c:spPr>
          <c:invertIfNegative val="0"/>
          <c:cat>
            <c:numRef>
              <c:f>'Figure 3.3.10'!$C$4:$R$4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3.3.10'!$C$7:$R$7</c:f>
              <c:numCache>
                <c:formatCode>#,##0</c:formatCode>
                <c:ptCount val="16"/>
                <c:pt idx="0">
                  <c:v>16.859203000000001</c:v>
                </c:pt>
                <c:pt idx="1">
                  <c:v>-73.990430000000003</c:v>
                </c:pt>
                <c:pt idx="2">
                  <c:v>-257.96468299999998</c:v>
                </c:pt>
                <c:pt idx="3">
                  <c:v>70.745585000000005</c:v>
                </c:pt>
                <c:pt idx="4">
                  <c:v>69.572114999999997</c:v>
                </c:pt>
                <c:pt idx="5">
                  <c:v>323.66637800000001</c:v>
                </c:pt>
                <c:pt idx="6">
                  <c:v>-863.99503100000004</c:v>
                </c:pt>
                <c:pt idx="7">
                  <c:v>-1230.480634</c:v>
                </c:pt>
                <c:pt idx="8">
                  <c:v>-1360.25838</c:v>
                </c:pt>
                <c:pt idx="9">
                  <c:v>-1042.762988</c:v>
                </c:pt>
                <c:pt idx="10">
                  <c:v>-1315.837524</c:v>
                </c:pt>
                <c:pt idx="11">
                  <c:v>-115.210369</c:v>
                </c:pt>
                <c:pt idx="12">
                  <c:v>-308.21476799999999</c:v>
                </c:pt>
                <c:pt idx="13">
                  <c:v>-507.31077399999998</c:v>
                </c:pt>
                <c:pt idx="14">
                  <c:v>-367.46965399999999</c:v>
                </c:pt>
                <c:pt idx="15">
                  <c:v>170.353092</c:v>
                </c:pt>
              </c:numCache>
            </c:numRef>
          </c:val>
          <c:extLst>
            <c:ext xmlns:c16="http://schemas.microsoft.com/office/drawing/2014/chart" uri="{C3380CC4-5D6E-409C-BE32-E72D297353CC}">
              <c16:uniqueId val="{00000000-7875-4275-941C-9F686A1FB129}"/>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'Figure 3.3.10'!$B$5</c:f>
              <c:strCache>
                <c:ptCount val="1"/>
                <c:pt idx="0">
                  <c:v>Share of foreign currency assets in total assets (in %)</c:v>
                </c:pt>
              </c:strCache>
            </c:strRef>
          </c:tx>
          <c:spPr>
            <a:ln w="12700">
              <a:solidFill>
                <a:srgbClr val="003366"/>
              </a:solidFill>
              <a:prstDash val="solid"/>
            </a:ln>
          </c:spPr>
          <c:marker>
            <c:symbol val="diamond"/>
            <c:size val="5"/>
            <c:spPr>
              <a:solidFill>
                <a:srgbClr val="003366"/>
              </a:solidFill>
              <a:ln>
                <a:solidFill>
                  <a:srgbClr val="003366"/>
                </a:solidFill>
                <a:prstDash val="solid"/>
              </a:ln>
            </c:spPr>
          </c:marker>
          <c:cat>
            <c:numRef>
              <c:f>'Figure 3.3.10'!$C$4:$R$4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3.3.10'!$C$5:$R$5</c:f>
              <c:numCache>
                <c:formatCode>0.0</c:formatCode>
                <c:ptCount val="16"/>
                <c:pt idx="0">
                  <c:v>54.733761174975079</c:v>
                </c:pt>
                <c:pt idx="1">
                  <c:v>54.04015286057323</c:v>
                </c:pt>
                <c:pt idx="2">
                  <c:v>51.061431837489721</c:v>
                </c:pt>
                <c:pt idx="3">
                  <c:v>51.677205361990964</c:v>
                </c:pt>
                <c:pt idx="4">
                  <c:v>53.03266922056229</c:v>
                </c:pt>
                <c:pt idx="5">
                  <c:v>57.274813312021053</c:v>
                </c:pt>
                <c:pt idx="6">
                  <c:v>52.860918346195071</c:v>
                </c:pt>
                <c:pt idx="7">
                  <c:v>52.631039767371831</c:v>
                </c:pt>
                <c:pt idx="8">
                  <c:v>46.615648376185334</c:v>
                </c:pt>
                <c:pt idx="9">
                  <c:v>42.20575339743084</c:v>
                </c:pt>
                <c:pt idx="10">
                  <c:v>39.367602458822923</c:v>
                </c:pt>
                <c:pt idx="11">
                  <c:v>39.135217571382803</c:v>
                </c:pt>
                <c:pt idx="12">
                  <c:v>36.908516363184084</c:v>
                </c:pt>
                <c:pt idx="13">
                  <c:v>32.941636808045864</c:v>
                </c:pt>
                <c:pt idx="14">
                  <c:v>33.089311997229373</c:v>
                </c:pt>
                <c:pt idx="15">
                  <c:v>38.799240133936756</c:v>
                </c:pt>
              </c:numCache>
            </c:numRef>
          </c:val>
          <c:smooth val="0"/>
          <c:extLst>
            <c:ext xmlns:c16="http://schemas.microsoft.com/office/drawing/2014/chart" uri="{C3380CC4-5D6E-409C-BE32-E72D297353CC}">
              <c16:uniqueId val="{00000001-7875-4275-941C-9F686A1FB129}"/>
            </c:ext>
          </c:extLst>
        </c:ser>
        <c:ser>
          <c:idx val="1"/>
          <c:order val="1"/>
          <c:tx>
            <c:strRef>
              <c:f>'Figure 3.3.10'!$B$6</c:f>
              <c:strCache>
                <c:ptCount val="1"/>
                <c:pt idx="0">
                  <c:v>Share of foreign currency liabilities in total liabilities (in %)</c:v>
                </c:pt>
              </c:strCache>
            </c:strRef>
          </c:tx>
          <c:spPr>
            <a:ln w="12700">
              <a:solidFill>
                <a:srgbClr val="FF6600"/>
              </a:solidFill>
              <a:prstDash val="solid"/>
            </a:ln>
          </c:spPr>
          <c:marker>
            <c:symbol val="triangle"/>
            <c:size val="5"/>
            <c:spPr>
              <a:solidFill>
                <a:srgbClr val="FF6600"/>
              </a:solidFill>
              <a:ln>
                <a:solidFill>
                  <a:srgbClr val="FF6600"/>
                </a:solidFill>
                <a:prstDash val="solid"/>
              </a:ln>
            </c:spPr>
          </c:marker>
          <c:cat>
            <c:numRef>
              <c:f>'Figure 3.3.10'!$C$4:$R$4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3.3.10'!$C$6:$R$6</c:f>
              <c:numCache>
                <c:formatCode>0.0</c:formatCode>
                <c:ptCount val="16"/>
                <c:pt idx="0">
                  <c:v>62.17237136907935</c:v>
                </c:pt>
                <c:pt idx="1">
                  <c:v>62.386836237441621</c:v>
                </c:pt>
                <c:pt idx="2">
                  <c:v>60.814291656453449</c:v>
                </c:pt>
                <c:pt idx="3">
                  <c:v>58.184512860840307</c:v>
                </c:pt>
                <c:pt idx="4">
                  <c:v>59.746989900589895</c:v>
                </c:pt>
                <c:pt idx="5">
                  <c:v>60.977316434532682</c:v>
                </c:pt>
                <c:pt idx="6">
                  <c:v>58.169139295960179</c:v>
                </c:pt>
                <c:pt idx="7">
                  <c:v>58.069232207152965</c:v>
                </c:pt>
                <c:pt idx="8">
                  <c:v>53.823562599157896</c:v>
                </c:pt>
                <c:pt idx="9">
                  <c:v>48.891333556803914</c:v>
                </c:pt>
                <c:pt idx="10">
                  <c:v>48.290496782518076</c:v>
                </c:pt>
                <c:pt idx="11">
                  <c:v>44.710324304833748</c:v>
                </c:pt>
                <c:pt idx="12">
                  <c:v>44.319062610797587</c:v>
                </c:pt>
                <c:pt idx="13">
                  <c:v>41.367611232145919</c:v>
                </c:pt>
                <c:pt idx="14">
                  <c:v>40.548616638681487</c:v>
                </c:pt>
                <c:pt idx="15">
                  <c:v>42.039565960590735</c:v>
                </c:pt>
              </c:numCache>
            </c:numRef>
          </c:val>
          <c:smooth val="0"/>
          <c:extLst>
            <c:ext xmlns:c16="http://schemas.microsoft.com/office/drawing/2014/chart" uri="{C3380CC4-5D6E-409C-BE32-E72D297353CC}">
              <c16:uniqueId val="{00000002-7875-4275-941C-9F686A1FB129}"/>
            </c:ext>
          </c:extLst>
        </c:ser>
        <c:dLbls>
          <c:showLegendKey val="0"/>
          <c:showVal val="0"/>
          <c:showCatName val="0"/>
          <c:showSerName val="0"/>
          <c:showPercent val="0"/>
          <c:showBubbleSize val="0"/>
        </c:dLbls>
        <c:marker val="1"/>
        <c:smooth val="0"/>
        <c:axId val="500182800"/>
        <c:axId val="1"/>
      </c:lineChart>
      <c:catAx>
        <c:axId val="500182800"/>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min val="30"/>
        </c:scaling>
        <c:delete val="0"/>
        <c:axPos val="l"/>
        <c:majorGridlines>
          <c:spPr>
            <a:ln w="3175">
              <a:solidFill>
                <a:srgbClr val="000000"/>
              </a:solidFill>
              <a:prstDash val="sysDash"/>
            </a:ln>
          </c:spPr>
        </c:majorGridlines>
        <c:title>
          <c:tx>
            <c:rich>
              <a:bodyPr/>
              <a:lstStyle/>
              <a:p>
                <a:pPr>
                  <a:defRPr sz="875" b="1" i="0" u="none" strike="noStrike" baseline="0">
                    <a:solidFill>
                      <a:srgbClr val="000000"/>
                    </a:solidFill>
                    <a:latin typeface="Times New Roman"/>
                    <a:ea typeface="Times New Roman"/>
                    <a:cs typeface="Times New Roman"/>
                  </a:defRPr>
                </a:pPr>
                <a:r>
                  <a:rPr lang="ru-RU"/>
                  <a:t>%</a:t>
                </a:r>
              </a:p>
            </c:rich>
          </c:tx>
          <c:layout>
            <c:manualLayout>
              <c:xMode val="edge"/>
              <c:yMode val="edge"/>
              <c:x val="9.4851534862490008E-3"/>
              <c:y val="0.3771726122659104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00182800"/>
        <c:crosses val="autoZero"/>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lgn="ctr">
                  <a:defRPr sz="87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0.95799593746433875"/>
              <c:y val="0.297768100530841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3"/>
        <c:crosses val="max"/>
        <c:crossBetween val="midCat"/>
      </c:valAx>
      <c:spPr>
        <a:solidFill>
          <a:srgbClr val="FFFFFF"/>
        </a:solidFill>
        <a:ln w="12700">
          <a:solidFill>
            <a:srgbClr val="808080"/>
          </a:solidFill>
          <a:prstDash val="solid"/>
        </a:ln>
      </c:spPr>
    </c:plotArea>
    <c:legend>
      <c:legendPos val="b"/>
      <c:layout>
        <c:manualLayout>
          <c:xMode val="edge"/>
          <c:yMode val="edge"/>
          <c:wMode val="edge"/>
          <c:hMode val="edge"/>
          <c:x val="0.17217391304347826"/>
          <c:y val="0.797427652733119"/>
          <c:w val="0.82608695652173914"/>
          <c:h val="0.9903536977491961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7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70570358598921"/>
          <c:y val="6.1290491523374784E-2"/>
          <c:w val="0.82632559574007991"/>
          <c:h val="0.52258208562035258"/>
        </c:manualLayout>
      </c:layout>
      <c:barChart>
        <c:barDir val="col"/>
        <c:grouping val="stacked"/>
        <c:varyColors val="0"/>
        <c:ser>
          <c:idx val="0"/>
          <c:order val="0"/>
          <c:tx>
            <c:strRef>
              <c:f>'Figure 3.4.1'!$C$4</c:f>
              <c:strCache>
                <c:ptCount val="1"/>
                <c:pt idx="0">
                  <c:v>domestic liabilities of banks</c:v>
                </c:pt>
              </c:strCache>
            </c:strRef>
          </c:tx>
          <c:spPr>
            <a:solidFill>
              <a:srgbClr val="0000FF"/>
            </a:solidFill>
            <a:ln w="12700">
              <a:solidFill>
                <a:srgbClr val="000000"/>
              </a:solidFill>
              <a:prstDash val="solid"/>
            </a:ln>
          </c:spPr>
          <c:invertIfNegative val="0"/>
          <c:cat>
            <c:strRef>
              <c:f>'Figure 3.4.1'!$B$7:$B$15</c:f>
              <c:strCache>
                <c:ptCount val="9"/>
                <c:pt idx="0">
                  <c:v>01.01.2004</c:v>
                </c:pt>
                <c:pt idx="1">
                  <c:v>01.01.2005</c:v>
                </c:pt>
                <c:pt idx="2">
                  <c:v>01.01.2006</c:v>
                </c:pt>
                <c:pt idx="3">
                  <c:v>01.01.2007</c:v>
                </c:pt>
                <c:pt idx="4">
                  <c:v>01.01.2008</c:v>
                </c:pt>
                <c:pt idx="5">
                  <c:v>01.01.2009</c:v>
                </c:pt>
                <c:pt idx="6">
                  <c:v>01.01.2010</c:v>
                </c:pt>
                <c:pt idx="7">
                  <c:v>01.01.2011</c:v>
                </c:pt>
                <c:pt idx="8">
                  <c:v>01.10.2011</c:v>
                </c:pt>
              </c:strCache>
            </c:strRef>
          </c:cat>
          <c:val>
            <c:numRef>
              <c:f>'Figure 3.4.1'!$C$7:$C$15</c:f>
              <c:numCache>
                <c:formatCode>0.0</c:formatCode>
                <c:ptCount val="9"/>
                <c:pt idx="0">
                  <c:v>921.26839200000006</c:v>
                </c:pt>
                <c:pt idx="1">
                  <c:v>1431.1956220000002</c:v>
                </c:pt>
                <c:pt idx="2">
                  <c:v>2026.958654</c:v>
                </c:pt>
                <c:pt idx="3">
                  <c:v>3872</c:v>
                </c:pt>
                <c:pt idx="4">
                  <c:v>4795.7</c:v>
                </c:pt>
                <c:pt idx="5">
                  <c:v>5747.5</c:v>
                </c:pt>
                <c:pt idx="6">
                  <c:v>8326</c:v>
                </c:pt>
                <c:pt idx="7">
                  <c:v>8152.7</c:v>
                </c:pt>
                <c:pt idx="8">
                  <c:v>9232.4</c:v>
                </c:pt>
              </c:numCache>
            </c:numRef>
          </c:val>
          <c:extLst>
            <c:ext xmlns:c16="http://schemas.microsoft.com/office/drawing/2014/chart" uri="{C3380CC4-5D6E-409C-BE32-E72D297353CC}">
              <c16:uniqueId val="{00000000-D4A1-4F6A-95C4-76F5FE1FA575}"/>
            </c:ext>
          </c:extLst>
        </c:ser>
        <c:ser>
          <c:idx val="1"/>
          <c:order val="1"/>
          <c:tx>
            <c:strRef>
              <c:f>'Figure 3.4.1'!$D$4</c:f>
              <c:strCache>
                <c:ptCount val="1"/>
                <c:pt idx="0">
                  <c:v>foreign liabilities of banks</c:v>
                </c:pt>
              </c:strCache>
            </c:strRef>
          </c:tx>
          <c:spPr>
            <a:solidFill>
              <a:srgbClr val="008000"/>
            </a:solidFill>
            <a:ln w="12700">
              <a:solidFill>
                <a:srgbClr val="000000"/>
              </a:solidFill>
              <a:prstDash val="solid"/>
            </a:ln>
          </c:spPr>
          <c:invertIfNegative val="0"/>
          <c:cat>
            <c:strRef>
              <c:f>'Figure 3.4.1'!$B$7:$B$15</c:f>
              <c:strCache>
                <c:ptCount val="9"/>
                <c:pt idx="0">
                  <c:v>01.01.2004</c:v>
                </c:pt>
                <c:pt idx="1">
                  <c:v>01.01.2005</c:v>
                </c:pt>
                <c:pt idx="2">
                  <c:v>01.01.2006</c:v>
                </c:pt>
                <c:pt idx="3">
                  <c:v>01.01.2007</c:v>
                </c:pt>
                <c:pt idx="4">
                  <c:v>01.01.2008</c:v>
                </c:pt>
                <c:pt idx="5">
                  <c:v>01.01.2009</c:v>
                </c:pt>
                <c:pt idx="6">
                  <c:v>01.01.2010</c:v>
                </c:pt>
                <c:pt idx="7">
                  <c:v>01.01.2011</c:v>
                </c:pt>
                <c:pt idx="8">
                  <c:v>01.10.2011</c:v>
                </c:pt>
              </c:strCache>
            </c:strRef>
          </c:cat>
          <c:val>
            <c:numRef>
              <c:f>'Figure 3.4.1'!$D$7:$D$15</c:f>
              <c:numCache>
                <c:formatCode>0.0</c:formatCode>
                <c:ptCount val="9"/>
                <c:pt idx="0">
                  <c:v>570.04913199999999</c:v>
                </c:pt>
                <c:pt idx="1">
                  <c:v>984.97088699999995</c:v>
                </c:pt>
                <c:pt idx="2">
                  <c:v>2046.4089200000001</c:v>
                </c:pt>
                <c:pt idx="3">
                  <c:v>4129.6000000000004</c:v>
                </c:pt>
                <c:pt idx="4">
                  <c:v>5463.8</c:v>
                </c:pt>
                <c:pt idx="5">
                  <c:v>4689.5</c:v>
                </c:pt>
                <c:pt idx="6">
                  <c:v>4210.8</c:v>
                </c:pt>
                <c:pt idx="7">
                  <c:v>2562.5</c:v>
                </c:pt>
                <c:pt idx="8">
                  <c:v>2392.6999999999998</c:v>
                </c:pt>
              </c:numCache>
            </c:numRef>
          </c:val>
          <c:extLst>
            <c:ext xmlns:c16="http://schemas.microsoft.com/office/drawing/2014/chart" uri="{C3380CC4-5D6E-409C-BE32-E72D297353CC}">
              <c16:uniqueId val="{00000001-D4A1-4F6A-95C4-76F5FE1FA575}"/>
            </c:ext>
          </c:extLst>
        </c:ser>
        <c:dLbls>
          <c:showLegendKey val="0"/>
          <c:showVal val="0"/>
          <c:showCatName val="0"/>
          <c:showSerName val="0"/>
          <c:showPercent val="0"/>
          <c:showBubbleSize val="0"/>
        </c:dLbls>
        <c:gapWidth val="100"/>
        <c:overlap val="100"/>
        <c:axId val="501204360"/>
        <c:axId val="1"/>
      </c:barChart>
      <c:catAx>
        <c:axId val="501204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8281517627198006E-2"/>
              <c:y val="0.2032264795352463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01204360"/>
        <c:crosses val="autoZero"/>
        <c:crossBetween val="between"/>
      </c:valAx>
      <c:spPr>
        <a:solidFill>
          <a:srgbClr val="FFFFFF"/>
        </a:solidFill>
        <a:ln w="25400">
          <a:noFill/>
        </a:ln>
      </c:spPr>
    </c:plotArea>
    <c:legend>
      <c:legendPos val="r"/>
      <c:layout>
        <c:manualLayout>
          <c:xMode val="edge"/>
          <c:yMode val="edge"/>
          <c:wMode val="edge"/>
          <c:hMode val="edge"/>
          <c:x val="0.12206572769953052"/>
          <c:y val="0.85355648535564854"/>
          <c:w val="0.8098591549295775"/>
          <c:h val="0.9790794979079497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00403764624873E-2"/>
          <c:y val="4.8128342245989282E-2"/>
          <c:w val="0.84191884248648152"/>
          <c:h val="0.67112299465240688"/>
        </c:manualLayout>
      </c:layout>
      <c:barChart>
        <c:barDir val="col"/>
        <c:grouping val="clustered"/>
        <c:varyColors val="0"/>
        <c:ser>
          <c:idx val="1"/>
          <c:order val="0"/>
          <c:tx>
            <c:strRef>
              <c:f>'Figure 3.4.2'!$C$4</c:f>
              <c:strCache>
                <c:ptCount val="1"/>
                <c:pt idx="0">
                  <c:v>Share of demand liabilities in liabilities to non-residents</c:v>
                </c:pt>
              </c:strCache>
            </c:strRef>
          </c:tx>
          <c:spPr>
            <a:solidFill>
              <a:srgbClr val="FF00FF"/>
            </a:solidFill>
            <a:ln w="12700">
              <a:solidFill>
                <a:srgbClr val="000000"/>
              </a:solidFill>
              <a:prstDash val="solid"/>
            </a:ln>
          </c:spPr>
          <c:invertIfNegative val="0"/>
          <c:cat>
            <c:numRef>
              <c:f>'Figure 3.4.2'!$B$5:$B$9</c:f>
              <c:numCache>
                <c:formatCode>m/d/yyyy</c:formatCode>
                <c:ptCount val="5"/>
                <c:pt idx="0">
                  <c:v>39448</c:v>
                </c:pt>
                <c:pt idx="1">
                  <c:v>39814</c:v>
                </c:pt>
                <c:pt idx="2">
                  <c:v>40179</c:v>
                </c:pt>
                <c:pt idx="3">
                  <c:v>40544</c:v>
                </c:pt>
                <c:pt idx="4">
                  <c:v>40817</c:v>
                </c:pt>
              </c:numCache>
            </c:numRef>
          </c:cat>
          <c:val>
            <c:numRef>
              <c:f>'Figure 3.4.2'!$C$5:$C$9</c:f>
              <c:numCache>
                <c:formatCode>#,##0.00</c:formatCode>
                <c:ptCount val="5"/>
                <c:pt idx="0">
                  <c:v>1.0775559154153218</c:v>
                </c:pt>
                <c:pt idx="1">
                  <c:v>1.9163655896165626</c:v>
                </c:pt>
                <c:pt idx="2">
                  <c:v>5.3667163444674388</c:v>
                </c:pt>
                <c:pt idx="3">
                  <c:v>6.9386013455248738</c:v>
                </c:pt>
                <c:pt idx="4">
                  <c:v>5.5419525172497703</c:v>
                </c:pt>
              </c:numCache>
            </c:numRef>
          </c:val>
          <c:extLst>
            <c:ext xmlns:c16="http://schemas.microsoft.com/office/drawing/2014/chart" uri="{C3380CC4-5D6E-409C-BE32-E72D297353CC}">
              <c16:uniqueId val="{00000000-401D-4DC2-8C37-BF1FC0487628}"/>
            </c:ext>
          </c:extLst>
        </c:ser>
        <c:ser>
          <c:idx val="2"/>
          <c:order val="2"/>
          <c:tx>
            <c:strRef>
              <c:f>'Figure 3.4.2'!$E$4</c:f>
              <c:strCache>
                <c:ptCount val="1"/>
                <c:pt idx="0">
                  <c:v>Share of short-term liabilities in liabilities to non-residents</c:v>
                </c:pt>
              </c:strCache>
            </c:strRef>
          </c:tx>
          <c:spPr>
            <a:solidFill>
              <a:srgbClr val="99CCFF"/>
            </a:solidFill>
            <a:ln w="12700">
              <a:solidFill>
                <a:srgbClr val="000000"/>
              </a:solidFill>
              <a:prstDash val="solid"/>
            </a:ln>
          </c:spPr>
          <c:invertIfNegative val="0"/>
          <c:cat>
            <c:numRef>
              <c:f>'Figure 3.4.2'!$B$5:$B$9</c:f>
              <c:numCache>
                <c:formatCode>m/d/yyyy</c:formatCode>
                <c:ptCount val="5"/>
                <c:pt idx="0">
                  <c:v>39448</c:v>
                </c:pt>
                <c:pt idx="1">
                  <c:v>39814</c:v>
                </c:pt>
                <c:pt idx="2">
                  <c:v>40179</c:v>
                </c:pt>
                <c:pt idx="3">
                  <c:v>40544</c:v>
                </c:pt>
                <c:pt idx="4">
                  <c:v>40817</c:v>
                </c:pt>
              </c:numCache>
            </c:numRef>
          </c:cat>
          <c:val>
            <c:numRef>
              <c:f>'Figure 3.4.2'!$E$5:$E$9</c:f>
              <c:numCache>
                <c:formatCode>0.00</c:formatCode>
                <c:ptCount val="5"/>
                <c:pt idx="0">
                  <c:v>11.837966378710787</c:v>
                </c:pt>
                <c:pt idx="1">
                  <c:v>11.359007612751892</c:v>
                </c:pt>
                <c:pt idx="2">
                  <c:v>4.401901182673126</c:v>
                </c:pt>
                <c:pt idx="3">
                  <c:v>5.1383772097560971</c:v>
                </c:pt>
                <c:pt idx="4">
                  <c:v>4.6030704171745702</c:v>
                </c:pt>
              </c:numCache>
            </c:numRef>
          </c:val>
          <c:extLst>
            <c:ext xmlns:c16="http://schemas.microsoft.com/office/drawing/2014/chart" uri="{C3380CC4-5D6E-409C-BE32-E72D297353CC}">
              <c16:uniqueId val="{00000001-401D-4DC2-8C37-BF1FC0487628}"/>
            </c:ext>
          </c:extLst>
        </c:ser>
        <c:dLbls>
          <c:showLegendKey val="0"/>
          <c:showVal val="0"/>
          <c:showCatName val="0"/>
          <c:showSerName val="0"/>
          <c:showPercent val="0"/>
          <c:showBubbleSize val="0"/>
        </c:dLbls>
        <c:gapWidth val="50"/>
        <c:axId val="501209608"/>
        <c:axId val="1"/>
      </c:barChart>
      <c:lineChart>
        <c:grouping val="standard"/>
        <c:varyColors val="0"/>
        <c:ser>
          <c:idx val="0"/>
          <c:order val="1"/>
          <c:tx>
            <c:strRef>
              <c:f>'Figure 3.4.2'!$D$4</c:f>
              <c:strCache>
                <c:ptCount val="1"/>
                <c:pt idx="0">
                  <c:v>Share of liabilities to non-residents in total liabilities (right axis)</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'Figure 3.4.2'!$B$5:$B$9</c:f>
              <c:numCache>
                <c:formatCode>m/d/yyyy</c:formatCode>
                <c:ptCount val="5"/>
                <c:pt idx="0">
                  <c:v>39448</c:v>
                </c:pt>
                <c:pt idx="1">
                  <c:v>39814</c:v>
                </c:pt>
                <c:pt idx="2">
                  <c:v>40179</c:v>
                </c:pt>
                <c:pt idx="3">
                  <c:v>40544</c:v>
                </c:pt>
                <c:pt idx="4">
                  <c:v>40817</c:v>
                </c:pt>
              </c:numCache>
            </c:numRef>
          </c:cat>
          <c:val>
            <c:numRef>
              <c:f>'Figure 3.4.2'!$D$5:$D$9</c:f>
              <c:numCache>
                <c:formatCode>#\ ##0.0</c:formatCode>
                <c:ptCount val="5"/>
                <c:pt idx="0">
                  <c:v>53.25600662800332</c:v>
                </c:pt>
                <c:pt idx="1">
                  <c:v>44.931493724250267</c:v>
                </c:pt>
                <c:pt idx="2">
                  <c:v>33.587518345989409</c:v>
                </c:pt>
                <c:pt idx="3">
                  <c:v>23.914625951918769</c:v>
                </c:pt>
                <c:pt idx="4">
                  <c:v>20.582188540313627</c:v>
                </c:pt>
              </c:numCache>
            </c:numRef>
          </c:val>
          <c:smooth val="0"/>
          <c:extLst>
            <c:ext xmlns:c16="http://schemas.microsoft.com/office/drawing/2014/chart" uri="{C3380CC4-5D6E-409C-BE32-E72D297353CC}">
              <c16:uniqueId val="{00000002-401D-4DC2-8C37-BF1FC0487628}"/>
            </c:ext>
          </c:extLst>
        </c:ser>
        <c:dLbls>
          <c:showLegendKey val="0"/>
          <c:showVal val="0"/>
          <c:showCatName val="0"/>
          <c:showSerName val="0"/>
          <c:showPercent val="0"/>
          <c:showBubbleSize val="0"/>
        </c:dLbls>
        <c:marker val="1"/>
        <c:smooth val="0"/>
        <c:axId val="3"/>
        <c:axId val="4"/>
      </c:lineChart>
      <c:catAx>
        <c:axId val="501209608"/>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2433207753792681E-2"/>
              <c:y val="0.3529411764705882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09608"/>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559555055618051"/>
              <c:y val="0.347593748013332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wMode val="edge"/>
          <c:hMode val="edge"/>
          <c:x val="2.7210884353741496E-2"/>
          <c:y val="0.80968858131487886"/>
          <c:w val="0.9773242630385488"/>
          <c:h val="0.9896193771626297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33" r="0.75000000000000033"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0667903525059"/>
          <c:y val="5.187330833759584E-2"/>
          <c:w val="0.87940630797773656"/>
          <c:h val="0.47838717689116173"/>
        </c:manualLayout>
      </c:layout>
      <c:barChart>
        <c:barDir val="col"/>
        <c:grouping val="stacked"/>
        <c:varyColors val="0"/>
        <c:ser>
          <c:idx val="4"/>
          <c:order val="0"/>
          <c:tx>
            <c:strRef>
              <c:f>'Figure 3.4.3'!$B$10</c:f>
              <c:strCache>
                <c:ptCount val="1"/>
                <c:pt idx="0">
                  <c:v>other</c:v>
                </c:pt>
              </c:strCache>
            </c:strRef>
          </c:tx>
          <c:spPr>
            <a:solidFill>
              <a:srgbClr val="993366"/>
            </a:solidFill>
            <a:ln w="25400">
              <a:noFill/>
            </a:ln>
          </c:spPr>
          <c:invertIfNegative val="0"/>
          <c:cat>
            <c:multiLvlStrRef>
              <c:f>'Figure 3.4.3'!$C$4:$S$5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 Group </c:v>
                  </c:pt>
                  <c:pt idx="6">
                    <c:v>2 Group</c:v>
                  </c:pt>
                  <c:pt idx="12">
                    <c:v>3 Group</c:v>
                  </c:pt>
                </c:lvl>
              </c:multiLvlStrCache>
            </c:multiLvlStrRef>
          </c:cat>
          <c:val>
            <c:numRef>
              <c:f>'Figure 3.4.3'!$C$10:$S$10</c:f>
              <c:numCache>
                <c:formatCode>0</c:formatCode>
                <c:ptCount val="17"/>
                <c:pt idx="0">
                  <c:v>8.146507721362422</c:v>
                </c:pt>
                <c:pt idx="1">
                  <c:v>7.9078983250773005</c:v>
                </c:pt>
                <c:pt idx="2">
                  <c:v>16.699653033742415</c:v>
                </c:pt>
                <c:pt idx="3" formatCode="_-* #\ ##0_р_._-;\-* #\ ##0_р_._-;_-* &quot;-&quot;??_р_._-;_-@_-">
                  <c:v>-5.6529351141977804</c:v>
                </c:pt>
                <c:pt idx="4">
                  <c:v>6.1634530678501944</c:v>
                </c:pt>
                <c:pt idx="6" formatCode="0.00">
                  <c:v>16.577865494014947</c:v>
                </c:pt>
                <c:pt idx="7" formatCode="0.00">
                  <c:v>17.887505534656004</c:v>
                </c:pt>
                <c:pt idx="8" formatCode="0.00">
                  <c:v>16.814039722407522</c:v>
                </c:pt>
                <c:pt idx="9" formatCode="0.00">
                  <c:v>16.868406058373424</c:v>
                </c:pt>
                <c:pt idx="10" formatCode="0.00">
                  <c:v>17.885863497880898</c:v>
                </c:pt>
                <c:pt idx="12" formatCode="0.0">
                  <c:v>50.073239264270988</c:v>
                </c:pt>
                <c:pt idx="13" formatCode="0.0">
                  <c:v>57.333086058517424</c:v>
                </c:pt>
                <c:pt idx="14" formatCode="0.0">
                  <c:v>80.622846492083795</c:v>
                </c:pt>
                <c:pt idx="15" formatCode="0.0">
                  <c:v>96.956530651664636</c:v>
                </c:pt>
                <c:pt idx="16" formatCode="0.0">
                  <c:v>83.461871179731091</c:v>
                </c:pt>
              </c:numCache>
            </c:numRef>
          </c:val>
          <c:extLst>
            <c:ext xmlns:c16="http://schemas.microsoft.com/office/drawing/2014/chart" uri="{C3380CC4-5D6E-409C-BE32-E72D297353CC}">
              <c16:uniqueId val="{00000000-7D42-4803-96C1-C1BF6E17E129}"/>
            </c:ext>
          </c:extLst>
        </c:ser>
        <c:ser>
          <c:idx val="3"/>
          <c:order val="1"/>
          <c:tx>
            <c:strRef>
              <c:f>'Figure 3.4.3'!$B$9</c:f>
              <c:strCache>
                <c:ptCount val="1"/>
                <c:pt idx="0">
                  <c:v>subordinated debt</c:v>
                </c:pt>
              </c:strCache>
            </c:strRef>
          </c:tx>
          <c:spPr>
            <a:solidFill>
              <a:srgbClr val="FFFF00"/>
            </a:solidFill>
            <a:ln w="25400">
              <a:noFill/>
            </a:ln>
          </c:spPr>
          <c:invertIfNegative val="0"/>
          <c:cat>
            <c:multiLvlStrRef>
              <c:f>'Figure 3.4.3'!$C$4:$S$5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 Group </c:v>
                  </c:pt>
                  <c:pt idx="6">
                    <c:v>2 Group</c:v>
                  </c:pt>
                  <c:pt idx="12">
                    <c:v>3 Group</c:v>
                  </c:pt>
                </c:lvl>
              </c:multiLvlStrCache>
            </c:multiLvlStrRef>
          </c:cat>
          <c:val>
            <c:numRef>
              <c:f>'Figure 3.4.3'!$C$9:$S$9</c:f>
              <c:numCache>
                <c:formatCode>0</c:formatCode>
                <c:ptCount val="17"/>
                <c:pt idx="0">
                  <c:v>0.16387317534087911</c:v>
                </c:pt>
                <c:pt idx="1">
                  <c:v>0.21253685508796968</c:v>
                </c:pt>
                <c:pt idx="2">
                  <c:v>0.18230301064916785</c:v>
                </c:pt>
                <c:pt idx="3" formatCode="_-* #\ ##0_р_._-;\-* #\ ##0_р_._-;_-* &quot;-&quot;??_р_._-;_-@_-">
                  <c:v>16.577595482155388</c:v>
                </c:pt>
                <c:pt idx="4">
                  <c:v>14.106185037372743</c:v>
                </c:pt>
                <c:pt idx="6" formatCode="0.00">
                  <c:v>2.8254751385816435</c:v>
                </c:pt>
                <c:pt idx="7" formatCode="0.00">
                  <c:v>3.4744078999964234</c:v>
                </c:pt>
                <c:pt idx="8" formatCode="0.00">
                  <c:v>6.6255016289426969</c:v>
                </c:pt>
                <c:pt idx="9" formatCode="0.00">
                  <c:v>7.8494879715827439</c:v>
                </c:pt>
                <c:pt idx="10" formatCode="0.00">
                  <c:v>8.2407218449713344</c:v>
                </c:pt>
                <c:pt idx="12" formatCode="0.0">
                  <c:v>4.6142804599839957</c:v>
                </c:pt>
                <c:pt idx="13" formatCode="0.0">
                  <c:v>1.4865616177468715</c:v>
                </c:pt>
                <c:pt idx="14" formatCode="0.0">
                  <c:v>4.582316401076401</c:v>
                </c:pt>
                <c:pt idx="15" formatCode="0.0">
                  <c:v>1.9805065542653832</c:v>
                </c:pt>
                <c:pt idx="16" formatCode="0.0">
                  <c:v>12.893859268145944</c:v>
                </c:pt>
              </c:numCache>
            </c:numRef>
          </c:val>
          <c:extLst>
            <c:ext xmlns:c16="http://schemas.microsoft.com/office/drawing/2014/chart" uri="{C3380CC4-5D6E-409C-BE32-E72D297353CC}">
              <c16:uniqueId val="{00000001-7D42-4803-96C1-C1BF6E17E129}"/>
            </c:ext>
          </c:extLst>
        </c:ser>
        <c:ser>
          <c:idx val="2"/>
          <c:order val="2"/>
          <c:tx>
            <c:strRef>
              <c:f>'Figure 3.4.3'!$B$8</c:f>
              <c:strCache>
                <c:ptCount val="1"/>
                <c:pt idx="0">
                  <c:v>issued securities</c:v>
                </c:pt>
              </c:strCache>
            </c:strRef>
          </c:tx>
          <c:spPr>
            <a:solidFill>
              <a:srgbClr val="0000FF"/>
            </a:solidFill>
            <a:ln w="25400">
              <a:noFill/>
            </a:ln>
          </c:spPr>
          <c:invertIfNegative val="0"/>
          <c:cat>
            <c:multiLvlStrRef>
              <c:f>'Figure 3.4.3'!$C$4:$S$5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 Group </c:v>
                  </c:pt>
                  <c:pt idx="6">
                    <c:v>2 Group</c:v>
                  </c:pt>
                  <c:pt idx="12">
                    <c:v>3 Group</c:v>
                  </c:pt>
                </c:lvl>
              </c:multiLvlStrCache>
            </c:multiLvlStrRef>
          </c:cat>
          <c:val>
            <c:numRef>
              <c:f>'Figure 3.4.3'!$C$8:$S$8</c:f>
              <c:numCache>
                <c:formatCode>0</c:formatCode>
                <c:ptCount val="17"/>
                <c:pt idx="0">
                  <c:v>3.5111892604122752</c:v>
                </c:pt>
                <c:pt idx="1">
                  <c:v>1.4722336816346315</c:v>
                </c:pt>
                <c:pt idx="2">
                  <c:v>1.354060841591948</c:v>
                </c:pt>
                <c:pt idx="3" formatCode="_-* #\ ##0_р_._-;\-* #\ ##0_р_._-;_-* &quot;-&quot;??_р_._-;_-@_-">
                  <c:v>75.186656542484386</c:v>
                </c:pt>
                <c:pt idx="4">
                  <c:v>72.421664158989387</c:v>
                </c:pt>
                <c:pt idx="6" formatCode="0.00">
                  <c:v>7.6636543574014864</c:v>
                </c:pt>
                <c:pt idx="7" formatCode="0.00">
                  <c:v>7.7579716419140032</c:v>
                </c:pt>
                <c:pt idx="8" formatCode="0.00">
                  <c:v>19.122565092262132</c:v>
                </c:pt>
                <c:pt idx="9" formatCode="0.00">
                  <c:v>51.305242472673719</c:v>
                </c:pt>
                <c:pt idx="10" formatCode="0.00">
                  <c:v>55.825437509847156</c:v>
                </c:pt>
                <c:pt idx="12" formatCode="0.0">
                  <c:v>0</c:v>
                </c:pt>
                <c:pt idx="13" formatCode="0.0">
                  <c:v>0</c:v>
                </c:pt>
                <c:pt idx="14" formatCode="0.0">
                  <c:v>0</c:v>
                </c:pt>
                <c:pt idx="15" formatCode="0.0">
                  <c:v>0</c:v>
                </c:pt>
                <c:pt idx="16" formatCode="0.0">
                  <c:v>0</c:v>
                </c:pt>
              </c:numCache>
            </c:numRef>
          </c:val>
          <c:extLst>
            <c:ext xmlns:c16="http://schemas.microsoft.com/office/drawing/2014/chart" uri="{C3380CC4-5D6E-409C-BE32-E72D297353CC}">
              <c16:uniqueId val="{00000002-7D42-4803-96C1-C1BF6E17E129}"/>
            </c:ext>
          </c:extLst>
        </c:ser>
        <c:ser>
          <c:idx val="1"/>
          <c:order val="3"/>
          <c:tx>
            <c:strRef>
              <c:f>'Figure 3.4.3'!$B$7</c:f>
              <c:strCache>
                <c:ptCount val="1"/>
                <c:pt idx="0">
                  <c:v>liabilities to SPV</c:v>
                </c:pt>
              </c:strCache>
            </c:strRef>
          </c:tx>
          <c:spPr>
            <a:solidFill>
              <a:srgbClr val="FF0000"/>
            </a:solidFill>
            <a:ln w="25400">
              <a:noFill/>
            </a:ln>
          </c:spPr>
          <c:invertIfNegative val="0"/>
          <c:cat>
            <c:multiLvlStrRef>
              <c:f>'Figure 3.4.3'!$C$4:$S$5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 Group </c:v>
                  </c:pt>
                  <c:pt idx="6">
                    <c:v>2 Group</c:v>
                  </c:pt>
                  <c:pt idx="12">
                    <c:v>3 Group</c:v>
                  </c:pt>
                </c:lvl>
              </c:multiLvlStrCache>
            </c:multiLvlStrRef>
          </c:cat>
          <c:val>
            <c:numRef>
              <c:f>'Figure 3.4.3'!$C$7:$S$7</c:f>
              <c:numCache>
                <c:formatCode>0</c:formatCode>
                <c:ptCount val="17"/>
                <c:pt idx="0">
                  <c:v>50.292126678617407</c:v>
                </c:pt>
                <c:pt idx="1">
                  <c:v>52.74797915210894</c:v>
                </c:pt>
                <c:pt idx="2">
                  <c:v>51.539535115958621</c:v>
                </c:pt>
                <c:pt idx="3" formatCode="_-* #\ ##0_р_._-;\-* #\ ##0_р_._-;_-* &quot;-&quot;??_р_._-;_-@_-">
                  <c:v>4.2052238380897992E-2</c:v>
                </c:pt>
                <c:pt idx="4">
                  <c:v>4.3339369711325827E-2</c:v>
                </c:pt>
                <c:pt idx="6" formatCode="0.00">
                  <c:v>43.833385636452803</c:v>
                </c:pt>
                <c:pt idx="7" formatCode="0.00">
                  <c:v>46.429055225963538</c:v>
                </c:pt>
                <c:pt idx="8" formatCode="0.00">
                  <c:v>33.948919076086092</c:v>
                </c:pt>
                <c:pt idx="9" formatCode="0.00">
                  <c:v>1.5468733254110478</c:v>
                </c:pt>
                <c:pt idx="10" formatCode="0.00">
                  <c:v>9.2635517787094515E-2</c:v>
                </c:pt>
                <c:pt idx="12" formatCode="0.0">
                  <c:v>29.374824311444559</c:v>
                </c:pt>
                <c:pt idx="13" formatCode="0.0">
                  <c:v>22.555577546910314</c:v>
                </c:pt>
                <c:pt idx="14" formatCode="0.0">
                  <c:v>10.753266844158327</c:v>
                </c:pt>
                <c:pt idx="15" formatCode="0.0">
                  <c:v>0</c:v>
                </c:pt>
                <c:pt idx="16" formatCode="0.0">
                  <c:v>0</c:v>
                </c:pt>
              </c:numCache>
            </c:numRef>
          </c:val>
          <c:extLst>
            <c:ext xmlns:c16="http://schemas.microsoft.com/office/drawing/2014/chart" uri="{C3380CC4-5D6E-409C-BE32-E72D297353CC}">
              <c16:uniqueId val="{00000003-7D42-4803-96C1-C1BF6E17E129}"/>
            </c:ext>
          </c:extLst>
        </c:ser>
        <c:ser>
          <c:idx val="0"/>
          <c:order val="4"/>
          <c:tx>
            <c:strRef>
              <c:f>'Figure 3.4.3'!$B$6</c:f>
              <c:strCache>
                <c:ptCount val="1"/>
                <c:pt idx="0">
                  <c:v>loans</c:v>
                </c:pt>
              </c:strCache>
            </c:strRef>
          </c:tx>
          <c:spPr>
            <a:solidFill>
              <a:srgbClr val="00CCFF"/>
            </a:solidFill>
            <a:ln w="25400">
              <a:noFill/>
            </a:ln>
          </c:spPr>
          <c:invertIfNegative val="0"/>
          <c:cat>
            <c:multiLvlStrRef>
              <c:f>'Figure 3.4.3'!$C$4:$S$5</c:f>
              <c:multiLvlStrCache>
                <c:ptCount val="17"/>
                <c:lvl>
                  <c:pt idx="0">
                    <c:v>01.01.2008</c:v>
                  </c:pt>
                  <c:pt idx="1">
                    <c:v>01.01.2009</c:v>
                  </c:pt>
                  <c:pt idx="2">
                    <c:v>01.01.2010</c:v>
                  </c:pt>
                  <c:pt idx="3">
                    <c:v>01.01.2011</c:v>
                  </c:pt>
                  <c:pt idx="4">
                    <c:v>01.10.2011</c:v>
                  </c:pt>
                  <c:pt idx="6">
                    <c:v>01.01.2008</c:v>
                  </c:pt>
                  <c:pt idx="7">
                    <c:v>01.01.2009</c:v>
                  </c:pt>
                  <c:pt idx="8">
                    <c:v>01.01.2010</c:v>
                  </c:pt>
                  <c:pt idx="9">
                    <c:v>01.01.2011</c:v>
                  </c:pt>
                  <c:pt idx="10">
                    <c:v>01.10.2011</c:v>
                  </c:pt>
                  <c:pt idx="12">
                    <c:v>01.01.2008</c:v>
                  </c:pt>
                  <c:pt idx="13">
                    <c:v>01.01.2009</c:v>
                  </c:pt>
                  <c:pt idx="14">
                    <c:v>01.01.2010</c:v>
                  </c:pt>
                  <c:pt idx="15">
                    <c:v>01.01.2011</c:v>
                  </c:pt>
                  <c:pt idx="16">
                    <c:v>01.10.2011</c:v>
                  </c:pt>
                </c:lvl>
                <c:lvl>
                  <c:pt idx="0">
                    <c:v>1 Group </c:v>
                  </c:pt>
                  <c:pt idx="6">
                    <c:v>2 Group</c:v>
                  </c:pt>
                  <c:pt idx="12">
                    <c:v>3 Group</c:v>
                  </c:pt>
                </c:lvl>
              </c:multiLvlStrCache>
            </c:multiLvlStrRef>
          </c:cat>
          <c:val>
            <c:numRef>
              <c:f>'Figure 3.4.3'!$C$6:$S$6</c:f>
              <c:numCache>
                <c:formatCode>0</c:formatCode>
                <c:ptCount val="17"/>
                <c:pt idx="0">
                  <c:v>37.886303164267012</c:v>
                </c:pt>
                <c:pt idx="1">
                  <c:v>37.65935198609116</c:v>
                </c:pt>
                <c:pt idx="2">
                  <c:v>30.22444799805784</c:v>
                </c:pt>
                <c:pt idx="3" formatCode="_-* #\ ##0_р_._-;\-* #\ ##0_р_._-;_-* &quot;-&quot;??_р_._-;_-@_-">
                  <c:v>13.84663085117711</c:v>
                </c:pt>
                <c:pt idx="4">
                  <c:v>7.2653583660763505</c:v>
                </c:pt>
                <c:pt idx="6" formatCode="0.00">
                  <c:v>29.099619373549125</c:v>
                </c:pt>
                <c:pt idx="7" formatCode="0.00">
                  <c:v>24.451059697470029</c:v>
                </c:pt>
                <c:pt idx="8" formatCode="0.00">
                  <c:v>23.488974480301554</c:v>
                </c:pt>
                <c:pt idx="9" formatCode="0.00">
                  <c:v>22.429990171959069</c:v>
                </c:pt>
                <c:pt idx="10" formatCode="0.00">
                  <c:v>17.955341629513516</c:v>
                </c:pt>
                <c:pt idx="12" formatCode="0.0">
                  <c:v>15.937655964300463</c:v>
                </c:pt>
                <c:pt idx="13" formatCode="0.0">
                  <c:v>18.624774776825394</c:v>
                </c:pt>
                <c:pt idx="14" formatCode="0.0">
                  <c:v>4.0415702626814776</c:v>
                </c:pt>
                <c:pt idx="15" formatCode="0.0">
                  <c:v>1.0629627940699857</c:v>
                </c:pt>
                <c:pt idx="16" formatCode="0.0">
                  <c:v>3.6442695521229753</c:v>
                </c:pt>
              </c:numCache>
            </c:numRef>
          </c:val>
          <c:extLst>
            <c:ext xmlns:c16="http://schemas.microsoft.com/office/drawing/2014/chart" uri="{C3380CC4-5D6E-409C-BE32-E72D297353CC}">
              <c16:uniqueId val="{00000004-7D42-4803-96C1-C1BF6E17E129}"/>
            </c:ext>
          </c:extLst>
        </c:ser>
        <c:dLbls>
          <c:showLegendKey val="0"/>
          <c:showVal val="0"/>
          <c:showCatName val="0"/>
          <c:showSerName val="0"/>
          <c:showPercent val="0"/>
          <c:showBubbleSize val="0"/>
        </c:dLbls>
        <c:gapWidth val="40"/>
        <c:overlap val="100"/>
        <c:axId val="501202064"/>
        <c:axId val="1"/>
      </c:barChart>
      <c:catAx>
        <c:axId val="5012020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a:pPr>
            <a:endParaRPr lang="ru-RU"/>
          </a:p>
        </c:txPr>
        <c:crossAx val="1"/>
        <c:crosses val="autoZero"/>
        <c:auto val="1"/>
        <c:lblAlgn val="ctr"/>
        <c:lblOffset val="100"/>
        <c:tickLblSkip val="1"/>
        <c:tickMarkSkip val="1"/>
        <c:noMultiLvlLbl val="0"/>
      </c:catAx>
      <c:valAx>
        <c:axId val="1"/>
        <c:scaling>
          <c:orientation val="minMax"/>
          <c:max val="110"/>
          <c:min val="-10"/>
        </c:scaling>
        <c:delete val="0"/>
        <c:axPos val="l"/>
        <c:majorGridlines>
          <c:spPr>
            <a:ln w="3175">
              <a:solidFill>
                <a:srgbClr val="000000"/>
              </a:solidFill>
              <a:prstDash val="sysDash"/>
            </a:ln>
          </c:spPr>
        </c:majorGridlines>
        <c:title>
          <c:tx>
            <c:rich>
              <a:bodyPr rot="0" vert="horz"/>
              <a:lstStyle/>
              <a:p>
                <a:pPr algn="ctr">
                  <a:defRPr/>
                </a:pPr>
                <a:r>
                  <a:rPr lang="ru-RU"/>
                  <a:t>%</a:t>
                </a:r>
              </a:p>
            </c:rich>
          </c:tx>
          <c:layout>
            <c:manualLayout>
              <c:xMode val="edge"/>
              <c:yMode val="edge"/>
              <c:x val="1.2987126609173852E-2"/>
              <c:y val="0.2564845007756930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ru-RU"/>
          </a:p>
        </c:txPr>
        <c:crossAx val="501202064"/>
        <c:crosses val="autoZero"/>
        <c:crossBetween val="between"/>
      </c:valAx>
      <c:spPr>
        <a:solidFill>
          <a:srgbClr val="FFFFFF"/>
        </a:solidFill>
        <a:ln w="25400">
          <a:noFill/>
        </a:ln>
      </c:spPr>
    </c:plotArea>
    <c:legend>
      <c:legendPos val="r"/>
      <c:layout>
        <c:manualLayout>
          <c:xMode val="edge"/>
          <c:yMode val="edge"/>
          <c:wMode val="edge"/>
          <c:hMode val="edge"/>
          <c:x val="3.3333333333333333E-2"/>
          <c:y val="0.85501858736059477"/>
          <c:w val="0.9642857142857143"/>
          <c:h val="0.98884758364312264"/>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14235338903248"/>
          <c:y val="4.1095982038344692E-2"/>
          <c:w val="0.79503355973633072"/>
          <c:h val="0.57990996876330803"/>
        </c:manualLayout>
      </c:layout>
      <c:barChart>
        <c:barDir val="col"/>
        <c:grouping val="clustered"/>
        <c:varyColors val="0"/>
        <c:ser>
          <c:idx val="0"/>
          <c:order val="0"/>
          <c:tx>
            <c:strRef>
              <c:f>'Figure 3.4.4'!$B$5</c:f>
              <c:strCache>
                <c:ptCount val="1"/>
                <c:pt idx="0">
                  <c:v>retail deposits (KZT bln.)</c:v>
                </c:pt>
              </c:strCache>
            </c:strRef>
          </c:tx>
          <c:spPr>
            <a:solidFill>
              <a:srgbClr val="99CCFF"/>
            </a:solidFill>
            <a:ln w="12700">
              <a:solidFill>
                <a:srgbClr val="000000"/>
              </a:solidFill>
              <a:prstDash val="solid"/>
            </a:ln>
          </c:spPr>
          <c:invertIfNegative val="0"/>
          <c:cat>
            <c:strRef>
              <c:f>'Figure 3.4.4'!$C$4:$I$4</c:f>
              <c:strCache>
                <c:ptCount val="7"/>
                <c:pt idx="0">
                  <c:v>01.01.2008</c:v>
                </c:pt>
                <c:pt idx="1">
                  <c:v>01.01.2009</c:v>
                </c:pt>
                <c:pt idx="2">
                  <c:v>01.01.2010</c:v>
                </c:pt>
                <c:pt idx="3">
                  <c:v>01.01.2011</c:v>
                </c:pt>
                <c:pt idx="4">
                  <c:v>01.04.2011</c:v>
                </c:pt>
                <c:pt idx="5">
                  <c:v>01.07.2011</c:v>
                </c:pt>
                <c:pt idx="6">
                  <c:v>01.10.2011</c:v>
                </c:pt>
              </c:strCache>
            </c:strRef>
          </c:cat>
          <c:val>
            <c:numRef>
              <c:f>'Figure 3.4.4'!$C$5:$I$5</c:f>
              <c:numCache>
                <c:formatCode>0.0</c:formatCode>
                <c:ptCount val="7"/>
                <c:pt idx="0">
                  <c:v>1447.8503459999999</c:v>
                </c:pt>
                <c:pt idx="1">
                  <c:v>1500.304613</c:v>
                </c:pt>
                <c:pt idx="2">
                  <c:v>1937.393073</c:v>
                </c:pt>
                <c:pt idx="3">
                  <c:v>2250.9447620000001</c:v>
                </c:pt>
                <c:pt idx="4">
                  <c:v>2330.8220500000002</c:v>
                </c:pt>
                <c:pt idx="5">
                  <c:v>2481.1509390000001</c:v>
                </c:pt>
                <c:pt idx="6">
                  <c:v>2609.4511010000001</c:v>
                </c:pt>
              </c:numCache>
            </c:numRef>
          </c:val>
          <c:extLst>
            <c:ext xmlns:c16="http://schemas.microsoft.com/office/drawing/2014/chart" uri="{C3380CC4-5D6E-409C-BE32-E72D297353CC}">
              <c16:uniqueId val="{00000000-CE62-4F83-9C3B-D837A15F3B5A}"/>
            </c:ext>
          </c:extLst>
        </c:ser>
        <c:ser>
          <c:idx val="1"/>
          <c:order val="1"/>
          <c:tx>
            <c:strRef>
              <c:f>'Figure 3.4.4'!$B$6</c:f>
              <c:strCache>
                <c:ptCount val="1"/>
                <c:pt idx="0">
                  <c:v>corporate deposits (excl.deposits of SPVs, KZT bln.) </c:v>
                </c:pt>
              </c:strCache>
            </c:strRef>
          </c:tx>
          <c:spPr>
            <a:solidFill>
              <a:srgbClr val="CCFFCC"/>
            </a:solidFill>
            <a:ln w="12700">
              <a:solidFill>
                <a:srgbClr val="000000"/>
              </a:solidFill>
              <a:prstDash val="solid"/>
            </a:ln>
          </c:spPr>
          <c:invertIfNegative val="0"/>
          <c:cat>
            <c:strRef>
              <c:f>'Figure 3.4.4'!$C$4:$I$4</c:f>
              <c:strCache>
                <c:ptCount val="7"/>
                <c:pt idx="0">
                  <c:v>01.01.2008</c:v>
                </c:pt>
                <c:pt idx="1">
                  <c:v>01.01.2009</c:v>
                </c:pt>
                <c:pt idx="2">
                  <c:v>01.01.2010</c:v>
                </c:pt>
                <c:pt idx="3">
                  <c:v>01.01.2011</c:v>
                </c:pt>
                <c:pt idx="4">
                  <c:v>01.04.2011</c:v>
                </c:pt>
                <c:pt idx="5">
                  <c:v>01.07.2011</c:v>
                </c:pt>
                <c:pt idx="6">
                  <c:v>01.10.2011</c:v>
                </c:pt>
              </c:strCache>
            </c:strRef>
          </c:cat>
          <c:val>
            <c:numRef>
              <c:f>'Figure 3.4.4'!$C$6:$I$6</c:f>
              <c:numCache>
                <c:formatCode>0.0</c:formatCode>
                <c:ptCount val="7"/>
                <c:pt idx="0">
                  <c:v>2447.0965190000002</c:v>
                </c:pt>
                <c:pt idx="1">
                  <c:v>3088.2525679999999</c:v>
                </c:pt>
                <c:pt idx="2">
                  <c:v>4066.4535369999999</c:v>
                </c:pt>
                <c:pt idx="3">
                  <c:v>4599.7238799999996</c:v>
                </c:pt>
                <c:pt idx="4">
                  <c:v>4933.1143480000001</c:v>
                </c:pt>
                <c:pt idx="5">
                  <c:v>4932.4444149999999</c:v>
                </c:pt>
                <c:pt idx="6">
                  <c:v>5237.9834129999999</c:v>
                </c:pt>
              </c:numCache>
            </c:numRef>
          </c:val>
          <c:extLst>
            <c:ext xmlns:c16="http://schemas.microsoft.com/office/drawing/2014/chart" uri="{C3380CC4-5D6E-409C-BE32-E72D297353CC}">
              <c16:uniqueId val="{00000001-CE62-4F83-9C3B-D837A15F3B5A}"/>
            </c:ext>
          </c:extLst>
        </c:ser>
        <c:ser>
          <c:idx val="5"/>
          <c:order val="5"/>
          <c:tx>
            <c:strRef>
              <c:f>'Figure 3.4.4'!$B$10</c:f>
              <c:strCache>
                <c:ptCount val="1"/>
                <c:pt idx="0">
                  <c:v> balances of accounts of state-sponsored enterprises with STB (KZT bln.)</c:v>
                </c:pt>
              </c:strCache>
            </c:strRef>
          </c:tx>
          <c:spPr>
            <a:solidFill>
              <a:srgbClr val="FFCC99"/>
            </a:solidFill>
            <a:ln w="12700">
              <a:solidFill>
                <a:srgbClr val="000000"/>
              </a:solidFill>
              <a:prstDash val="solid"/>
            </a:ln>
          </c:spPr>
          <c:invertIfNegative val="0"/>
          <c:cat>
            <c:strRef>
              <c:f>'Figure 3.4.4'!$C$4:$I$4</c:f>
              <c:strCache>
                <c:ptCount val="7"/>
                <c:pt idx="0">
                  <c:v>01.01.2008</c:v>
                </c:pt>
                <c:pt idx="1">
                  <c:v>01.01.2009</c:v>
                </c:pt>
                <c:pt idx="2">
                  <c:v>01.01.2010</c:v>
                </c:pt>
                <c:pt idx="3">
                  <c:v>01.01.2011</c:v>
                </c:pt>
                <c:pt idx="4">
                  <c:v>01.04.2011</c:v>
                </c:pt>
                <c:pt idx="5">
                  <c:v>01.07.2011</c:v>
                </c:pt>
                <c:pt idx="6">
                  <c:v>01.10.2011</c:v>
                </c:pt>
              </c:strCache>
            </c:strRef>
          </c:cat>
          <c:val>
            <c:numRef>
              <c:f>'Figure 3.4.4'!$C$10:$I$10</c:f>
              <c:numCache>
                <c:formatCode>0.0</c:formatCode>
                <c:ptCount val="7"/>
                <c:pt idx="0">
                  <c:v>774.38533500000005</c:v>
                </c:pt>
                <c:pt idx="1">
                  <c:v>1390.47517896</c:v>
                </c:pt>
                <c:pt idx="2">
                  <c:v>2203.0671550000002</c:v>
                </c:pt>
                <c:pt idx="3">
                  <c:v>2410.6146790878001</c:v>
                </c:pt>
                <c:pt idx="4">
                  <c:v>2439.2801600439002</c:v>
                </c:pt>
                <c:pt idx="5">
                  <c:v>2467.9456409999998</c:v>
                </c:pt>
                <c:pt idx="6">
                  <c:v>1963.1105259999999</c:v>
                </c:pt>
              </c:numCache>
            </c:numRef>
          </c:val>
          <c:extLst>
            <c:ext xmlns:c16="http://schemas.microsoft.com/office/drawing/2014/chart" uri="{C3380CC4-5D6E-409C-BE32-E72D297353CC}">
              <c16:uniqueId val="{00000002-CE62-4F83-9C3B-D837A15F3B5A}"/>
            </c:ext>
          </c:extLst>
        </c:ser>
        <c:dLbls>
          <c:showLegendKey val="0"/>
          <c:showVal val="0"/>
          <c:showCatName val="0"/>
          <c:showSerName val="0"/>
          <c:showPercent val="0"/>
          <c:showBubbleSize val="0"/>
        </c:dLbls>
        <c:gapWidth val="150"/>
        <c:axId val="501218464"/>
        <c:axId val="1"/>
      </c:barChart>
      <c:scatterChart>
        <c:scatterStyle val="lineMarker"/>
        <c:varyColors val="0"/>
        <c:ser>
          <c:idx val="2"/>
          <c:order val="2"/>
          <c:tx>
            <c:strRef>
              <c:f>'Figure 3.4.4'!$B$7</c:f>
              <c:strCache>
                <c:ptCount val="1"/>
                <c:pt idx="0">
                  <c:v>growth in % (retail) (right axis)</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xVal>
            <c:strRef>
              <c:f>'Figure 3.4.4'!$C$4:$I$4</c:f>
              <c:strCache>
                <c:ptCount val="7"/>
                <c:pt idx="0">
                  <c:v>01.01.2008</c:v>
                </c:pt>
                <c:pt idx="1">
                  <c:v>01.01.2009</c:v>
                </c:pt>
                <c:pt idx="2">
                  <c:v>01.01.2010</c:v>
                </c:pt>
                <c:pt idx="3">
                  <c:v>01.01.2011</c:v>
                </c:pt>
                <c:pt idx="4">
                  <c:v>01.04.2011</c:v>
                </c:pt>
                <c:pt idx="5">
                  <c:v>01.07.2011</c:v>
                </c:pt>
                <c:pt idx="6">
                  <c:v>01.10.2011</c:v>
                </c:pt>
              </c:strCache>
            </c:strRef>
          </c:xVal>
          <c:yVal>
            <c:numRef>
              <c:f>'Figure 3.4.4'!$C$7:$I$7</c:f>
              <c:numCache>
                <c:formatCode>0.0</c:formatCode>
                <c:ptCount val="7"/>
                <c:pt idx="0">
                  <c:v>1.7733406216106751</c:v>
                </c:pt>
                <c:pt idx="1">
                  <c:v>3.6229066867937254</c:v>
                </c:pt>
                <c:pt idx="2">
                  <c:v>29.133314409131916</c:v>
                </c:pt>
                <c:pt idx="3">
                  <c:v>16.184206156702817</c:v>
                </c:pt>
                <c:pt idx="4">
                  <c:v>3.5486116473612661</c:v>
                </c:pt>
                <c:pt idx="5">
                  <c:v>6.4496081543419459</c:v>
                </c:pt>
                <c:pt idx="6">
                  <c:v>5.1709938312624271</c:v>
                </c:pt>
              </c:numCache>
            </c:numRef>
          </c:yVal>
          <c:smooth val="0"/>
          <c:extLst>
            <c:ext xmlns:c16="http://schemas.microsoft.com/office/drawing/2014/chart" uri="{C3380CC4-5D6E-409C-BE32-E72D297353CC}">
              <c16:uniqueId val="{00000003-CE62-4F83-9C3B-D837A15F3B5A}"/>
            </c:ext>
          </c:extLst>
        </c:ser>
        <c:ser>
          <c:idx val="3"/>
          <c:order val="3"/>
          <c:tx>
            <c:strRef>
              <c:f>'Figure 3.4.4'!$B$8</c:f>
              <c:strCache>
                <c:ptCount val="1"/>
                <c:pt idx="0">
                  <c:v>growth in % (corporate) (right axis)</c:v>
                </c:pt>
              </c:strCache>
            </c:strRef>
          </c:tx>
          <c:spPr>
            <a:ln w="25400">
              <a:solidFill>
                <a:srgbClr val="808000"/>
              </a:solidFill>
              <a:prstDash val="solid"/>
            </a:ln>
          </c:spPr>
          <c:marker>
            <c:symbol val="triangle"/>
            <c:size val="7"/>
            <c:spPr>
              <a:solidFill>
                <a:srgbClr val="808000"/>
              </a:solidFill>
              <a:ln>
                <a:solidFill>
                  <a:srgbClr val="808000"/>
                </a:solidFill>
                <a:prstDash val="solid"/>
              </a:ln>
            </c:spPr>
          </c:marker>
          <c:xVal>
            <c:strRef>
              <c:f>'Figure 3.4.4'!$C$4:$I$4</c:f>
              <c:strCache>
                <c:ptCount val="7"/>
                <c:pt idx="0">
                  <c:v>01.01.2008</c:v>
                </c:pt>
                <c:pt idx="1">
                  <c:v>01.01.2009</c:v>
                </c:pt>
                <c:pt idx="2">
                  <c:v>01.01.2010</c:v>
                </c:pt>
                <c:pt idx="3">
                  <c:v>01.01.2011</c:v>
                </c:pt>
                <c:pt idx="4">
                  <c:v>01.04.2011</c:v>
                </c:pt>
                <c:pt idx="5">
                  <c:v>01.07.2011</c:v>
                </c:pt>
                <c:pt idx="6">
                  <c:v>01.10.2011</c:v>
                </c:pt>
              </c:strCache>
            </c:strRef>
          </c:xVal>
          <c:yVal>
            <c:numRef>
              <c:f>'Figure 3.4.4'!$C$8:$I$8</c:f>
              <c:numCache>
                <c:formatCode>0.0</c:formatCode>
                <c:ptCount val="7"/>
                <c:pt idx="0">
                  <c:v>4.4629029217878369</c:v>
                </c:pt>
                <c:pt idx="1">
                  <c:v>26.200684935059559</c:v>
                </c:pt>
                <c:pt idx="2">
                  <c:v>31.674901824286295</c:v>
                </c:pt>
                <c:pt idx="3">
                  <c:v>13.113892440866714</c:v>
                </c:pt>
                <c:pt idx="4">
                  <c:v>7.2480539418814161</c:v>
                </c:pt>
                <c:pt idx="5" formatCode="0.00">
                  <c:v>-1.3580325788953296E-2</c:v>
                </c:pt>
                <c:pt idx="6">
                  <c:v>6.1944742260212626</c:v>
                </c:pt>
              </c:numCache>
            </c:numRef>
          </c:yVal>
          <c:smooth val="0"/>
          <c:extLst>
            <c:ext xmlns:c16="http://schemas.microsoft.com/office/drawing/2014/chart" uri="{C3380CC4-5D6E-409C-BE32-E72D297353CC}">
              <c16:uniqueId val="{00000004-CE62-4F83-9C3B-D837A15F3B5A}"/>
            </c:ext>
          </c:extLst>
        </c:ser>
        <c:ser>
          <c:idx val="4"/>
          <c:order val="4"/>
          <c:tx>
            <c:strRef>
              <c:f>'Figure 3.4.4'!$B$9</c:f>
              <c:strCache>
                <c:ptCount val="1"/>
                <c:pt idx="0">
                  <c:v>share of foreign currency deposits, %</c:v>
                </c:pt>
              </c:strCache>
            </c:strRef>
          </c:tx>
          <c:spPr>
            <a:ln w="25400">
              <a:solidFill>
                <a:srgbClr val="FF0000"/>
              </a:solidFill>
              <a:prstDash val="solid"/>
            </a:ln>
          </c:spPr>
          <c:marker>
            <c:symbol val="circle"/>
            <c:size val="7"/>
            <c:spPr>
              <a:solidFill>
                <a:srgbClr val="FF0000"/>
              </a:solidFill>
              <a:ln>
                <a:solidFill>
                  <a:srgbClr val="FF0000"/>
                </a:solidFill>
                <a:prstDash val="solid"/>
              </a:ln>
            </c:spPr>
          </c:marker>
          <c:xVal>
            <c:strRef>
              <c:f>'Figure 3.4.4'!$C$4:$I$4</c:f>
              <c:strCache>
                <c:ptCount val="7"/>
                <c:pt idx="0">
                  <c:v>01.01.2008</c:v>
                </c:pt>
                <c:pt idx="1">
                  <c:v>01.01.2009</c:v>
                </c:pt>
                <c:pt idx="2">
                  <c:v>01.01.2010</c:v>
                </c:pt>
                <c:pt idx="3">
                  <c:v>01.01.2011</c:v>
                </c:pt>
                <c:pt idx="4">
                  <c:v>01.04.2011</c:v>
                </c:pt>
                <c:pt idx="5">
                  <c:v>01.07.2011</c:v>
                </c:pt>
                <c:pt idx="6">
                  <c:v>01.10.2011</c:v>
                </c:pt>
              </c:strCache>
            </c:strRef>
          </c:xVal>
          <c:yVal>
            <c:numRef>
              <c:f>'Figure 3.4.4'!$C$9:$I$9</c:f>
              <c:numCache>
                <c:formatCode>0.0</c:formatCode>
                <c:ptCount val="7"/>
                <c:pt idx="0">
                  <c:v>34.168388225239632</c:v>
                </c:pt>
                <c:pt idx="1">
                  <c:v>41.349053594805788</c:v>
                </c:pt>
                <c:pt idx="2">
                  <c:v>47.694053229651054</c:v>
                </c:pt>
                <c:pt idx="3">
                  <c:v>37.0927416839438</c:v>
                </c:pt>
                <c:pt idx="4">
                  <c:v>33.710123187122107</c:v>
                </c:pt>
                <c:pt idx="5">
                  <c:v>33.204388983434661</c:v>
                </c:pt>
                <c:pt idx="6">
                  <c:v>35.045932872629507</c:v>
                </c:pt>
              </c:numCache>
            </c:numRef>
          </c:yVal>
          <c:smooth val="0"/>
          <c:extLst>
            <c:ext xmlns:c16="http://schemas.microsoft.com/office/drawing/2014/chart" uri="{C3380CC4-5D6E-409C-BE32-E72D297353CC}">
              <c16:uniqueId val="{00000005-CE62-4F83-9C3B-D837A15F3B5A}"/>
            </c:ext>
          </c:extLst>
        </c:ser>
        <c:dLbls>
          <c:showLegendKey val="0"/>
          <c:showVal val="0"/>
          <c:showCatName val="0"/>
          <c:showSerName val="0"/>
          <c:showPercent val="0"/>
          <c:showBubbleSize val="0"/>
        </c:dLbls>
        <c:axId val="3"/>
        <c:axId val="4"/>
      </c:scatterChart>
      <c:catAx>
        <c:axId val="501218464"/>
        <c:scaling>
          <c:orientation val="minMax"/>
        </c:scaling>
        <c:delete val="0"/>
        <c:axPos val="b"/>
        <c:numFmt formatCode="General" sourceLinked="1"/>
        <c:majorTickMark val="out"/>
        <c:minorTickMark val="none"/>
        <c:tickLblPos val="nextTo"/>
        <c:spPr>
          <a:ln w="12700">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071928031896776E-2"/>
              <c:y val="0.2968043280304247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18464"/>
        <c:crosses val="autoZero"/>
        <c:crossBetween val="between"/>
      </c:valAx>
      <c:valAx>
        <c:axId val="3"/>
        <c:scaling>
          <c:orientation val="minMax"/>
        </c:scaling>
        <c:delete val="1"/>
        <c:axPos val="b"/>
        <c:majorTickMark val="out"/>
        <c:minorTickMark val="none"/>
        <c:tickLblPos val="nextTo"/>
        <c:crossAx val="4"/>
        <c:crosses val="autoZero"/>
        <c:crossBetween val="midCat"/>
      </c:valAx>
      <c:valAx>
        <c:axId val="4"/>
        <c:scaling>
          <c:orientation val="minMax"/>
          <c:min val="0"/>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403077477910681"/>
              <c:y val="0.30593665587719904"/>
            </c:manualLayout>
          </c:layout>
          <c:overlay val="0"/>
          <c:spPr>
            <a:noFill/>
            <a:ln w="25400">
              <a:noFill/>
            </a:ln>
          </c:spPr>
        </c:title>
        <c:numFmt formatCode="0.0" sourceLinked="1"/>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solidFill>
          <a:srgbClr val="FFFFFF"/>
        </a:solidFill>
        <a:ln w="25400">
          <a:noFill/>
        </a:ln>
      </c:spPr>
    </c:plotArea>
    <c:legend>
      <c:legendPos val="r"/>
      <c:layout>
        <c:manualLayout>
          <c:xMode val="edge"/>
          <c:yMode val="edge"/>
          <c:wMode val="edge"/>
          <c:hMode val="edge"/>
          <c:x val="8.0152671755725186E-2"/>
          <c:y val="0.78425655976676389"/>
          <c:w val="0.91793893129770987"/>
          <c:h val="0.98542274052478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2.1.1.6'!$C$4</c:f>
              <c:strCache>
                <c:ptCount val="1"/>
                <c:pt idx="0">
                  <c:v>CCI</c:v>
                </c:pt>
              </c:strCache>
            </c:strRef>
          </c:tx>
          <c:marker>
            <c:symbol val="none"/>
          </c:marker>
          <c:cat>
            <c:strRef>
              <c:f>'Figure 2.1.1.6'!$B$5:$B$106</c:f>
              <c:strCache>
                <c:ptCount val="102"/>
                <c:pt idx="0">
                  <c:v>Jan 04</c:v>
                </c:pt>
                <c:pt idx="1">
                  <c:v>Feb 04 </c:v>
                </c:pt>
                <c:pt idx="2">
                  <c:v>Mar 04 </c:v>
                </c:pt>
                <c:pt idx="3">
                  <c:v>Apr 04</c:v>
                </c:pt>
                <c:pt idx="4">
                  <c:v>May 04 </c:v>
                </c:pt>
                <c:pt idx="5">
                  <c:v>June 04 </c:v>
                </c:pt>
                <c:pt idx="6">
                  <c:v>July 04</c:v>
                </c:pt>
                <c:pt idx="7">
                  <c:v>Aug 04</c:v>
                </c:pt>
                <c:pt idx="8">
                  <c:v>Sep 04 </c:v>
                </c:pt>
                <c:pt idx="9">
                  <c:v>Oct 04 </c:v>
                </c:pt>
                <c:pt idx="10">
                  <c:v>Nov 04</c:v>
                </c:pt>
                <c:pt idx="11">
                  <c:v>Dec 04 </c:v>
                </c:pt>
                <c:pt idx="12">
                  <c:v>Jan 05</c:v>
                </c:pt>
                <c:pt idx="13">
                  <c:v>Feb 05 </c:v>
                </c:pt>
                <c:pt idx="14">
                  <c:v>Mar 05 </c:v>
                </c:pt>
                <c:pt idx="15">
                  <c:v>Apr 05</c:v>
                </c:pt>
                <c:pt idx="16">
                  <c:v>May 05 </c:v>
                </c:pt>
                <c:pt idx="17">
                  <c:v>June 05</c:v>
                </c:pt>
                <c:pt idx="18">
                  <c:v>July 05</c:v>
                </c:pt>
                <c:pt idx="19">
                  <c:v>Aug 05</c:v>
                </c:pt>
                <c:pt idx="20">
                  <c:v>Sep 05 </c:v>
                </c:pt>
                <c:pt idx="21">
                  <c:v>Oct 05 </c:v>
                </c:pt>
                <c:pt idx="22">
                  <c:v>Nov 05</c:v>
                </c:pt>
                <c:pt idx="23">
                  <c:v>Dec 05 </c:v>
                </c:pt>
                <c:pt idx="24">
                  <c:v>Jan 06</c:v>
                </c:pt>
                <c:pt idx="25">
                  <c:v>Feb 06 </c:v>
                </c:pt>
                <c:pt idx="26">
                  <c:v>Mar 06 </c:v>
                </c:pt>
                <c:pt idx="27">
                  <c:v>Apr 06</c:v>
                </c:pt>
                <c:pt idx="28">
                  <c:v>May 06 </c:v>
                </c:pt>
                <c:pt idx="29">
                  <c:v>June 06</c:v>
                </c:pt>
                <c:pt idx="30">
                  <c:v>July 06</c:v>
                </c:pt>
                <c:pt idx="31">
                  <c:v>Aug 06</c:v>
                </c:pt>
                <c:pt idx="32">
                  <c:v>Sep 06 </c:v>
                </c:pt>
                <c:pt idx="33">
                  <c:v>Oct 06</c:v>
                </c:pt>
                <c:pt idx="34">
                  <c:v>Nov 06</c:v>
                </c:pt>
                <c:pt idx="35">
                  <c:v>Dec 06 </c:v>
                </c:pt>
                <c:pt idx="36">
                  <c:v>Jan 07</c:v>
                </c:pt>
                <c:pt idx="37">
                  <c:v>Feb 07 </c:v>
                </c:pt>
                <c:pt idx="38">
                  <c:v>Mar 07</c:v>
                </c:pt>
                <c:pt idx="39">
                  <c:v>Apr 07</c:v>
                </c:pt>
                <c:pt idx="40">
                  <c:v>May 07 </c:v>
                </c:pt>
                <c:pt idx="41">
                  <c:v>June 07</c:v>
                </c:pt>
                <c:pt idx="42">
                  <c:v>July 07</c:v>
                </c:pt>
                <c:pt idx="43">
                  <c:v>Aug 07</c:v>
                </c:pt>
                <c:pt idx="44">
                  <c:v>Sep 07 </c:v>
                </c:pt>
                <c:pt idx="45">
                  <c:v>Oct 07</c:v>
                </c:pt>
                <c:pt idx="46">
                  <c:v>Nov 07</c:v>
                </c:pt>
                <c:pt idx="47">
                  <c:v>Dec 07 </c:v>
                </c:pt>
                <c:pt idx="48">
                  <c:v>Jan 08</c:v>
                </c:pt>
                <c:pt idx="49">
                  <c:v>Feb 08</c:v>
                </c:pt>
                <c:pt idx="50">
                  <c:v>Mar 08</c:v>
                </c:pt>
                <c:pt idx="51">
                  <c:v>Apr 08</c:v>
                </c:pt>
                <c:pt idx="52">
                  <c:v>May 08</c:v>
                </c:pt>
                <c:pt idx="53">
                  <c:v>June 08</c:v>
                </c:pt>
                <c:pt idx="54">
                  <c:v>July 08</c:v>
                </c:pt>
                <c:pt idx="55">
                  <c:v>Aug 08</c:v>
                </c:pt>
                <c:pt idx="56">
                  <c:v>Sep 08</c:v>
                </c:pt>
                <c:pt idx="57">
                  <c:v>Oct 08</c:v>
                </c:pt>
                <c:pt idx="58">
                  <c:v>Nov 08</c:v>
                </c:pt>
                <c:pt idx="59">
                  <c:v>Dec 08 </c:v>
                </c:pt>
                <c:pt idx="60">
                  <c:v>Jan 09</c:v>
                </c:pt>
                <c:pt idx="61">
                  <c:v>Feb 09</c:v>
                </c:pt>
                <c:pt idx="62">
                  <c:v>Mar 09</c:v>
                </c:pt>
                <c:pt idx="63">
                  <c:v>Apr 09</c:v>
                </c:pt>
                <c:pt idx="64">
                  <c:v>May 09</c:v>
                </c:pt>
                <c:pt idx="65">
                  <c:v>June 09</c:v>
                </c:pt>
                <c:pt idx="66">
                  <c:v>July 09</c:v>
                </c:pt>
                <c:pt idx="67">
                  <c:v>Aug 09</c:v>
                </c:pt>
                <c:pt idx="68">
                  <c:v>Sep 09</c:v>
                </c:pt>
                <c:pt idx="69">
                  <c:v>Oct 09</c:v>
                </c:pt>
                <c:pt idx="70">
                  <c:v>Nov 09</c:v>
                </c:pt>
                <c:pt idx="71">
                  <c:v>Dec 09</c:v>
                </c:pt>
                <c:pt idx="72">
                  <c:v>Jan 10</c:v>
                </c:pt>
                <c:pt idx="73">
                  <c:v>Feb 10</c:v>
                </c:pt>
                <c:pt idx="74">
                  <c:v>Mar 10</c:v>
                </c:pt>
                <c:pt idx="75">
                  <c:v>Apr 10</c:v>
                </c:pt>
                <c:pt idx="76">
                  <c:v>May 10</c:v>
                </c:pt>
                <c:pt idx="77">
                  <c:v>June 10</c:v>
                </c:pt>
                <c:pt idx="78">
                  <c:v>July 10</c:v>
                </c:pt>
                <c:pt idx="79">
                  <c:v>Aug 10</c:v>
                </c:pt>
                <c:pt idx="80">
                  <c:v>Sep 10</c:v>
                </c:pt>
                <c:pt idx="81">
                  <c:v>Oct 10</c:v>
                </c:pt>
                <c:pt idx="82">
                  <c:v>Nov 10</c:v>
                </c:pt>
                <c:pt idx="83">
                  <c:v>Dec 10</c:v>
                </c:pt>
                <c:pt idx="84">
                  <c:v>Jan 11</c:v>
                </c:pt>
                <c:pt idx="85">
                  <c:v>Feb 11</c:v>
                </c:pt>
                <c:pt idx="86">
                  <c:v>Mar 11</c:v>
                </c:pt>
                <c:pt idx="87">
                  <c:v>Apr 11</c:v>
                </c:pt>
                <c:pt idx="88">
                  <c:v>May 11</c:v>
                </c:pt>
                <c:pt idx="89">
                  <c:v>June 11</c:v>
                </c:pt>
                <c:pt idx="90">
                  <c:v>July 11</c:v>
                </c:pt>
                <c:pt idx="91">
                  <c:v>Aug 11</c:v>
                </c:pt>
                <c:pt idx="92">
                  <c:v>Sep 11</c:v>
                </c:pt>
                <c:pt idx="93">
                  <c:v>Oct 11</c:v>
                </c:pt>
                <c:pt idx="94">
                  <c:v>Nov 11</c:v>
                </c:pt>
                <c:pt idx="95">
                  <c:v>Dec 11</c:v>
                </c:pt>
                <c:pt idx="96">
                  <c:v>Jan 12</c:v>
                </c:pt>
                <c:pt idx="97">
                  <c:v>Feb 12</c:v>
                </c:pt>
                <c:pt idx="98">
                  <c:v>Mar 12</c:v>
                </c:pt>
                <c:pt idx="99">
                  <c:v>Apr 12</c:v>
                </c:pt>
                <c:pt idx="100">
                  <c:v>May 12</c:v>
                </c:pt>
                <c:pt idx="101">
                  <c:v>June 12</c:v>
                </c:pt>
              </c:strCache>
            </c:strRef>
          </c:cat>
          <c:val>
            <c:numRef>
              <c:f>'Figure 2.1.1.6'!$C$5:$C$106</c:f>
              <c:numCache>
                <c:formatCode>0.00</c:formatCode>
                <c:ptCount val="102"/>
                <c:pt idx="0">
                  <c:v>6.7368451999999995E-2</c:v>
                </c:pt>
                <c:pt idx="1">
                  <c:v>0.22584237400000001</c:v>
                </c:pt>
                <c:pt idx="2">
                  <c:v>0.21700630500000001</c:v>
                </c:pt>
                <c:pt idx="3">
                  <c:v>8.4571012000000001E-2</c:v>
                </c:pt>
                <c:pt idx="4">
                  <c:v>0.166450553</c:v>
                </c:pt>
                <c:pt idx="5">
                  <c:v>0.53589952799999896</c:v>
                </c:pt>
                <c:pt idx="6">
                  <c:v>0.64932857700000002</c:v>
                </c:pt>
                <c:pt idx="7">
                  <c:v>0.66737555599999998</c:v>
                </c:pt>
                <c:pt idx="8">
                  <c:v>0.68633744399999996</c:v>
                </c:pt>
                <c:pt idx="9">
                  <c:v>0.72311525099999996</c:v>
                </c:pt>
                <c:pt idx="10">
                  <c:v>0.66668088400000003</c:v>
                </c:pt>
                <c:pt idx="11">
                  <c:v>0.58436485900000001</c:v>
                </c:pt>
                <c:pt idx="12">
                  <c:v>0.45130412199999997</c:v>
                </c:pt>
                <c:pt idx="13">
                  <c:v>0.22665663</c:v>
                </c:pt>
                <c:pt idx="14">
                  <c:v>2.6273940999999999E-2</c:v>
                </c:pt>
                <c:pt idx="15">
                  <c:v>-0.25594456700000001</c:v>
                </c:pt>
                <c:pt idx="16">
                  <c:v>-0.366220716</c:v>
                </c:pt>
                <c:pt idx="17">
                  <c:v>-0.31972505000000001</c:v>
                </c:pt>
                <c:pt idx="18">
                  <c:v>-0.35320312100000001</c:v>
                </c:pt>
                <c:pt idx="19">
                  <c:v>-0.55947890899999897</c:v>
                </c:pt>
                <c:pt idx="20">
                  <c:v>-0.50886769600000004</c:v>
                </c:pt>
                <c:pt idx="21">
                  <c:v>-0.48436783999999999</c:v>
                </c:pt>
                <c:pt idx="22">
                  <c:v>-0.399013703</c:v>
                </c:pt>
                <c:pt idx="23">
                  <c:v>-0.453815254</c:v>
                </c:pt>
                <c:pt idx="24">
                  <c:v>-0.55790684300000004</c:v>
                </c:pt>
                <c:pt idx="25">
                  <c:v>-0.64851012500000005</c:v>
                </c:pt>
                <c:pt idx="26">
                  <c:v>-0.69748975400000002</c:v>
                </c:pt>
                <c:pt idx="27">
                  <c:v>-1.0122568489999999</c:v>
                </c:pt>
                <c:pt idx="28">
                  <c:v>-1.009228909</c:v>
                </c:pt>
                <c:pt idx="29">
                  <c:v>-0.98666197899999997</c:v>
                </c:pt>
                <c:pt idx="30">
                  <c:v>-1.021918994</c:v>
                </c:pt>
                <c:pt idx="31">
                  <c:v>-1.267472808</c:v>
                </c:pt>
                <c:pt idx="32">
                  <c:v>-1.3940869570000001</c:v>
                </c:pt>
                <c:pt idx="33">
                  <c:v>-1.458586376</c:v>
                </c:pt>
                <c:pt idx="34">
                  <c:v>-1.5521208339999999</c:v>
                </c:pt>
                <c:pt idx="35">
                  <c:v>-1.6197474549999999</c:v>
                </c:pt>
                <c:pt idx="36">
                  <c:v>-1.3758549449999999</c:v>
                </c:pt>
                <c:pt idx="37">
                  <c:v>-1.2833535009999999</c:v>
                </c:pt>
                <c:pt idx="38">
                  <c:v>-1.0260717020000001</c:v>
                </c:pt>
                <c:pt idx="39">
                  <c:v>-0.80741440799999997</c:v>
                </c:pt>
                <c:pt idx="40">
                  <c:v>-0.76815291600000002</c:v>
                </c:pt>
                <c:pt idx="41">
                  <c:v>-0.63746133500000002</c:v>
                </c:pt>
                <c:pt idx="42">
                  <c:v>-0.36651320500000001</c:v>
                </c:pt>
                <c:pt idx="43">
                  <c:v>-0.16404020699999999</c:v>
                </c:pt>
                <c:pt idx="44">
                  <c:v>3.3135623000000003E-2</c:v>
                </c:pt>
                <c:pt idx="45">
                  <c:v>0.13215462</c:v>
                </c:pt>
                <c:pt idx="46">
                  <c:v>0.20192822399999999</c:v>
                </c:pt>
                <c:pt idx="47">
                  <c:v>0.17382104400000001</c:v>
                </c:pt>
                <c:pt idx="48">
                  <c:v>0.27875254399999999</c:v>
                </c:pt>
                <c:pt idx="49">
                  <c:v>0.77597128199999998</c:v>
                </c:pt>
                <c:pt idx="50">
                  <c:v>0.99322181099999995</c:v>
                </c:pt>
                <c:pt idx="51">
                  <c:v>1.174218567</c:v>
                </c:pt>
                <c:pt idx="52">
                  <c:v>1.4411335009999999</c:v>
                </c:pt>
                <c:pt idx="53">
                  <c:v>1.4676810579999999</c:v>
                </c:pt>
                <c:pt idx="54">
                  <c:v>1.747027122</c:v>
                </c:pt>
                <c:pt idx="55">
                  <c:v>2.0693891839999998</c:v>
                </c:pt>
                <c:pt idx="56">
                  <c:v>2.3896841800000002</c:v>
                </c:pt>
                <c:pt idx="57">
                  <c:v>2.3841164099999999</c:v>
                </c:pt>
                <c:pt idx="58">
                  <c:v>2.452692667</c:v>
                </c:pt>
                <c:pt idx="59">
                  <c:v>2.5797348879999999</c:v>
                </c:pt>
                <c:pt idx="60">
                  <c:v>2.56821279</c:v>
                </c:pt>
                <c:pt idx="61">
                  <c:v>2.3366898379999999</c:v>
                </c:pt>
                <c:pt idx="62">
                  <c:v>1.7376540840000001</c:v>
                </c:pt>
                <c:pt idx="63">
                  <c:v>1.40389242</c:v>
                </c:pt>
                <c:pt idx="64">
                  <c:v>0.96272084700000005</c:v>
                </c:pt>
                <c:pt idx="65">
                  <c:v>0.78884684299999996</c:v>
                </c:pt>
                <c:pt idx="66">
                  <c:v>0.44757225699999997</c:v>
                </c:pt>
                <c:pt idx="67">
                  <c:v>7.5474922E-2</c:v>
                </c:pt>
                <c:pt idx="68">
                  <c:v>-9.4070772999999996E-2</c:v>
                </c:pt>
                <c:pt idx="69">
                  <c:v>-0.20464212500000001</c:v>
                </c:pt>
                <c:pt idx="70">
                  <c:v>-0.26377629000000002</c:v>
                </c:pt>
                <c:pt idx="71">
                  <c:v>-0.33522704800000003</c:v>
                </c:pt>
                <c:pt idx="72">
                  <c:v>-0.44774498000000001</c:v>
                </c:pt>
                <c:pt idx="73">
                  <c:v>-0.56155372400000003</c:v>
                </c:pt>
                <c:pt idx="74">
                  <c:v>-0.649568653</c:v>
                </c:pt>
                <c:pt idx="75">
                  <c:v>-0.63986321499999999</c:v>
                </c:pt>
                <c:pt idx="76">
                  <c:v>-0.59742457599999998</c:v>
                </c:pt>
                <c:pt idx="77">
                  <c:v>-0.55908758300000005</c:v>
                </c:pt>
                <c:pt idx="78">
                  <c:v>-0.54819154599999997</c:v>
                </c:pt>
                <c:pt idx="79">
                  <c:v>-0.58963175499999998</c:v>
                </c:pt>
                <c:pt idx="80">
                  <c:v>-0.76824306600000003</c:v>
                </c:pt>
                <c:pt idx="81">
                  <c:v>-0.69676423399999998</c:v>
                </c:pt>
                <c:pt idx="82">
                  <c:v>-0.76242909699999994</c:v>
                </c:pt>
                <c:pt idx="83">
                  <c:v>-0.80028146300000003</c:v>
                </c:pt>
                <c:pt idx="84">
                  <c:v>-0.86114964599999999</c:v>
                </c:pt>
                <c:pt idx="85">
                  <c:v>-0.67697821499999999</c:v>
                </c:pt>
                <c:pt idx="86">
                  <c:v>-0.54297838200000004</c:v>
                </c:pt>
                <c:pt idx="87">
                  <c:v>-0.54027145799999998</c:v>
                </c:pt>
                <c:pt idx="88">
                  <c:v>-0.58194055200000006</c:v>
                </c:pt>
                <c:pt idx="89">
                  <c:v>-0.68639345799999996</c:v>
                </c:pt>
                <c:pt idx="90">
                  <c:v>-0.54310819799999999</c:v>
                </c:pt>
                <c:pt idx="91">
                  <c:v>-0.131301747</c:v>
                </c:pt>
                <c:pt idx="92">
                  <c:v>-7.8054205000000002E-2</c:v>
                </c:pt>
              </c:numCache>
            </c:numRef>
          </c:val>
          <c:smooth val="0"/>
          <c:extLst>
            <c:ext xmlns:c16="http://schemas.microsoft.com/office/drawing/2014/chart" uri="{C3380CC4-5D6E-409C-BE32-E72D297353CC}">
              <c16:uniqueId val="{00000000-0CD7-47DA-BFC6-773D4698526F}"/>
            </c:ext>
          </c:extLst>
        </c:ser>
        <c:ser>
          <c:idx val="1"/>
          <c:order val="1"/>
          <c:tx>
            <c:strRef>
              <c:f>'Figure 2.1.1.6'!$D$4</c:f>
              <c:strCache>
                <c:ptCount val="1"/>
                <c:pt idx="0">
                  <c:v>CLI</c:v>
                </c:pt>
              </c:strCache>
            </c:strRef>
          </c:tx>
          <c:marker>
            <c:symbol val="none"/>
          </c:marker>
          <c:cat>
            <c:strRef>
              <c:f>'Figure 2.1.1.6'!$B$5:$B$106</c:f>
              <c:strCache>
                <c:ptCount val="102"/>
                <c:pt idx="0">
                  <c:v>Jan 04</c:v>
                </c:pt>
                <c:pt idx="1">
                  <c:v>Feb 04 </c:v>
                </c:pt>
                <c:pt idx="2">
                  <c:v>Mar 04 </c:v>
                </c:pt>
                <c:pt idx="3">
                  <c:v>Apr 04</c:v>
                </c:pt>
                <c:pt idx="4">
                  <c:v>May 04 </c:v>
                </c:pt>
                <c:pt idx="5">
                  <c:v>June 04 </c:v>
                </c:pt>
                <c:pt idx="6">
                  <c:v>July 04</c:v>
                </c:pt>
                <c:pt idx="7">
                  <c:v>Aug 04</c:v>
                </c:pt>
                <c:pt idx="8">
                  <c:v>Sep 04 </c:v>
                </c:pt>
                <c:pt idx="9">
                  <c:v>Oct 04 </c:v>
                </c:pt>
                <c:pt idx="10">
                  <c:v>Nov 04</c:v>
                </c:pt>
                <c:pt idx="11">
                  <c:v>Dec 04 </c:v>
                </c:pt>
                <c:pt idx="12">
                  <c:v>Jan 05</c:v>
                </c:pt>
                <c:pt idx="13">
                  <c:v>Feb 05 </c:v>
                </c:pt>
                <c:pt idx="14">
                  <c:v>Mar 05 </c:v>
                </c:pt>
                <c:pt idx="15">
                  <c:v>Apr 05</c:v>
                </c:pt>
                <c:pt idx="16">
                  <c:v>May 05 </c:v>
                </c:pt>
                <c:pt idx="17">
                  <c:v>June 05</c:v>
                </c:pt>
                <c:pt idx="18">
                  <c:v>July 05</c:v>
                </c:pt>
                <c:pt idx="19">
                  <c:v>Aug 05</c:v>
                </c:pt>
                <c:pt idx="20">
                  <c:v>Sep 05 </c:v>
                </c:pt>
                <c:pt idx="21">
                  <c:v>Oct 05 </c:v>
                </c:pt>
                <c:pt idx="22">
                  <c:v>Nov 05</c:v>
                </c:pt>
                <c:pt idx="23">
                  <c:v>Dec 05 </c:v>
                </c:pt>
                <c:pt idx="24">
                  <c:v>Jan 06</c:v>
                </c:pt>
                <c:pt idx="25">
                  <c:v>Feb 06 </c:v>
                </c:pt>
                <c:pt idx="26">
                  <c:v>Mar 06 </c:v>
                </c:pt>
                <c:pt idx="27">
                  <c:v>Apr 06</c:v>
                </c:pt>
                <c:pt idx="28">
                  <c:v>May 06 </c:v>
                </c:pt>
                <c:pt idx="29">
                  <c:v>June 06</c:v>
                </c:pt>
                <c:pt idx="30">
                  <c:v>July 06</c:v>
                </c:pt>
                <c:pt idx="31">
                  <c:v>Aug 06</c:v>
                </c:pt>
                <c:pt idx="32">
                  <c:v>Sep 06 </c:v>
                </c:pt>
                <c:pt idx="33">
                  <c:v>Oct 06</c:v>
                </c:pt>
                <c:pt idx="34">
                  <c:v>Nov 06</c:v>
                </c:pt>
                <c:pt idx="35">
                  <c:v>Dec 06 </c:v>
                </c:pt>
                <c:pt idx="36">
                  <c:v>Jan 07</c:v>
                </c:pt>
                <c:pt idx="37">
                  <c:v>Feb 07 </c:v>
                </c:pt>
                <c:pt idx="38">
                  <c:v>Mar 07</c:v>
                </c:pt>
                <c:pt idx="39">
                  <c:v>Apr 07</c:v>
                </c:pt>
                <c:pt idx="40">
                  <c:v>May 07 </c:v>
                </c:pt>
                <c:pt idx="41">
                  <c:v>June 07</c:v>
                </c:pt>
                <c:pt idx="42">
                  <c:v>July 07</c:v>
                </c:pt>
                <c:pt idx="43">
                  <c:v>Aug 07</c:v>
                </c:pt>
                <c:pt idx="44">
                  <c:v>Sep 07 </c:v>
                </c:pt>
                <c:pt idx="45">
                  <c:v>Oct 07</c:v>
                </c:pt>
                <c:pt idx="46">
                  <c:v>Nov 07</c:v>
                </c:pt>
                <c:pt idx="47">
                  <c:v>Dec 07 </c:v>
                </c:pt>
                <c:pt idx="48">
                  <c:v>Jan 08</c:v>
                </c:pt>
                <c:pt idx="49">
                  <c:v>Feb 08</c:v>
                </c:pt>
                <c:pt idx="50">
                  <c:v>Mar 08</c:v>
                </c:pt>
                <c:pt idx="51">
                  <c:v>Apr 08</c:v>
                </c:pt>
                <c:pt idx="52">
                  <c:v>May 08</c:v>
                </c:pt>
                <c:pt idx="53">
                  <c:v>June 08</c:v>
                </c:pt>
                <c:pt idx="54">
                  <c:v>July 08</c:v>
                </c:pt>
                <c:pt idx="55">
                  <c:v>Aug 08</c:v>
                </c:pt>
                <c:pt idx="56">
                  <c:v>Sep 08</c:v>
                </c:pt>
                <c:pt idx="57">
                  <c:v>Oct 08</c:v>
                </c:pt>
                <c:pt idx="58">
                  <c:v>Nov 08</c:v>
                </c:pt>
                <c:pt idx="59">
                  <c:v>Dec 08 </c:v>
                </c:pt>
                <c:pt idx="60">
                  <c:v>Jan 09</c:v>
                </c:pt>
                <c:pt idx="61">
                  <c:v>Feb 09</c:v>
                </c:pt>
                <c:pt idx="62">
                  <c:v>Mar 09</c:v>
                </c:pt>
                <c:pt idx="63">
                  <c:v>Apr 09</c:v>
                </c:pt>
                <c:pt idx="64">
                  <c:v>May 09</c:v>
                </c:pt>
                <c:pt idx="65">
                  <c:v>June 09</c:v>
                </c:pt>
                <c:pt idx="66">
                  <c:v>July 09</c:v>
                </c:pt>
                <c:pt idx="67">
                  <c:v>Aug 09</c:v>
                </c:pt>
                <c:pt idx="68">
                  <c:v>Sep 09</c:v>
                </c:pt>
                <c:pt idx="69">
                  <c:v>Oct 09</c:v>
                </c:pt>
                <c:pt idx="70">
                  <c:v>Nov 09</c:v>
                </c:pt>
                <c:pt idx="71">
                  <c:v>Dec 09</c:v>
                </c:pt>
                <c:pt idx="72">
                  <c:v>Jan 10</c:v>
                </c:pt>
                <c:pt idx="73">
                  <c:v>Feb 10</c:v>
                </c:pt>
                <c:pt idx="74">
                  <c:v>Mar 10</c:v>
                </c:pt>
                <c:pt idx="75">
                  <c:v>Apr 10</c:v>
                </c:pt>
                <c:pt idx="76">
                  <c:v>May 10</c:v>
                </c:pt>
                <c:pt idx="77">
                  <c:v>June 10</c:v>
                </c:pt>
                <c:pt idx="78">
                  <c:v>July 10</c:v>
                </c:pt>
                <c:pt idx="79">
                  <c:v>Aug 10</c:v>
                </c:pt>
                <c:pt idx="80">
                  <c:v>Sep 10</c:v>
                </c:pt>
                <c:pt idx="81">
                  <c:v>Oct 10</c:v>
                </c:pt>
                <c:pt idx="82">
                  <c:v>Nov 10</c:v>
                </c:pt>
                <c:pt idx="83">
                  <c:v>Dec 10</c:v>
                </c:pt>
                <c:pt idx="84">
                  <c:v>Jan 11</c:v>
                </c:pt>
                <c:pt idx="85">
                  <c:v>Feb 11</c:v>
                </c:pt>
                <c:pt idx="86">
                  <c:v>Mar 11</c:v>
                </c:pt>
                <c:pt idx="87">
                  <c:v>Apr 11</c:v>
                </c:pt>
                <c:pt idx="88">
                  <c:v>May 11</c:v>
                </c:pt>
                <c:pt idx="89">
                  <c:v>June 11</c:v>
                </c:pt>
                <c:pt idx="90">
                  <c:v>July 11</c:v>
                </c:pt>
                <c:pt idx="91">
                  <c:v>Aug 11</c:v>
                </c:pt>
                <c:pt idx="92">
                  <c:v>Sep 11</c:v>
                </c:pt>
                <c:pt idx="93">
                  <c:v>Oct 11</c:v>
                </c:pt>
                <c:pt idx="94">
                  <c:v>Nov 11</c:v>
                </c:pt>
                <c:pt idx="95">
                  <c:v>Dec 11</c:v>
                </c:pt>
                <c:pt idx="96">
                  <c:v>Jan 12</c:v>
                </c:pt>
                <c:pt idx="97">
                  <c:v>Feb 12</c:v>
                </c:pt>
                <c:pt idx="98">
                  <c:v>Mar 12</c:v>
                </c:pt>
                <c:pt idx="99">
                  <c:v>Apr 12</c:v>
                </c:pt>
                <c:pt idx="100">
                  <c:v>May 12</c:v>
                </c:pt>
                <c:pt idx="101">
                  <c:v>June 12</c:v>
                </c:pt>
              </c:strCache>
            </c:strRef>
          </c:cat>
          <c:val>
            <c:numRef>
              <c:f>'Figure 2.1.1.6'!$D$5:$D$106</c:f>
              <c:numCache>
                <c:formatCode>0.00</c:formatCode>
                <c:ptCount val="102"/>
                <c:pt idx="9">
                  <c:v>0.13764817100000001</c:v>
                </c:pt>
                <c:pt idx="10">
                  <c:v>0.15001784600000001</c:v>
                </c:pt>
                <c:pt idx="11">
                  <c:v>6.7884194999999994E-2</c:v>
                </c:pt>
                <c:pt idx="12">
                  <c:v>-4.1782799000000002E-2</c:v>
                </c:pt>
                <c:pt idx="13">
                  <c:v>-0.113424809</c:v>
                </c:pt>
                <c:pt idx="14">
                  <c:v>-0.21802803000000001</c:v>
                </c:pt>
                <c:pt idx="15">
                  <c:v>-0.25539162399999998</c:v>
                </c:pt>
                <c:pt idx="16">
                  <c:v>-0.28324566000000001</c:v>
                </c:pt>
                <c:pt idx="17">
                  <c:v>-0.27712436499999998</c:v>
                </c:pt>
                <c:pt idx="18">
                  <c:v>-0.21321190200000001</c:v>
                </c:pt>
                <c:pt idx="19">
                  <c:v>-0.27700391600000002</c:v>
                </c:pt>
                <c:pt idx="20">
                  <c:v>-0.31752613099999999</c:v>
                </c:pt>
                <c:pt idx="21">
                  <c:v>-0.386972749</c:v>
                </c:pt>
                <c:pt idx="22">
                  <c:v>-0.49161113499999998</c:v>
                </c:pt>
                <c:pt idx="23">
                  <c:v>-0.49605263999999999</c:v>
                </c:pt>
                <c:pt idx="24">
                  <c:v>-0.49155531699999999</c:v>
                </c:pt>
                <c:pt idx="25">
                  <c:v>-0.48844680899999998</c:v>
                </c:pt>
                <c:pt idx="26">
                  <c:v>-0.46401029500000002</c:v>
                </c:pt>
                <c:pt idx="27">
                  <c:v>-0.53156073000000004</c:v>
                </c:pt>
                <c:pt idx="28">
                  <c:v>-0.58773682199999999</c:v>
                </c:pt>
                <c:pt idx="29">
                  <c:v>-0.70238541499999996</c:v>
                </c:pt>
                <c:pt idx="30">
                  <c:v>-0.78547976799999997</c:v>
                </c:pt>
                <c:pt idx="31">
                  <c:v>-0.87000813300000002</c:v>
                </c:pt>
                <c:pt idx="32">
                  <c:v>-0.80346220499999998</c:v>
                </c:pt>
                <c:pt idx="33">
                  <c:v>-0.70091117199999997</c:v>
                </c:pt>
                <c:pt idx="34">
                  <c:v>-0.53821937600000003</c:v>
                </c:pt>
                <c:pt idx="35">
                  <c:v>-0.41503111599999998</c:v>
                </c:pt>
                <c:pt idx="36">
                  <c:v>-0.26794719299999997</c:v>
                </c:pt>
                <c:pt idx="37">
                  <c:v>-0.36132821599999998</c:v>
                </c:pt>
                <c:pt idx="38">
                  <c:v>-0.43443103100000002</c:v>
                </c:pt>
                <c:pt idx="39">
                  <c:v>-0.40747665599999999</c:v>
                </c:pt>
                <c:pt idx="40">
                  <c:v>-0.36106698599999998</c:v>
                </c:pt>
                <c:pt idx="41">
                  <c:v>-0.30487353900000003</c:v>
                </c:pt>
                <c:pt idx="42">
                  <c:v>-0.21982168299999999</c:v>
                </c:pt>
                <c:pt idx="43">
                  <c:v>-5.5108852999999999E-2</c:v>
                </c:pt>
                <c:pt idx="44">
                  <c:v>0.183953379</c:v>
                </c:pt>
                <c:pt idx="45">
                  <c:v>0.29493480900000002</c:v>
                </c:pt>
                <c:pt idx="46">
                  <c:v>0.45697770799999998</c:v>
                </c:pt>
                <c:pt idx="47">
                  <c:v>0.54147703300000005</c:v>
                </c:pt>
                <c:pt idx="48">
                  <c:v>0.69233336499999998</c:v>
                </c:pt>
                <c:pt idx="49">
                  <c:v>0.86506345699999998</c:v>
                </c:pt>
                <c:pt idx="50">
                  <c:v>1.054122703</c:v>
                </c:pt>
                <c:pt idx="51">
                  <c:v>1.25043924</c:v>
                </c:pt>
                <c:pt idx="52">
                  <c:v>1.374178146</c:v>
                </c:pt>
                <c:pt idx="53">
                  <c:v>1.577266989</c:v>
                </c:pt>
                <c:pt idx="54">
                  <c:v>1.773034145</c:v>
                </c:pt>
                <c:pt idx="55">
                  <c:v>1.962275078</c:v>
                </c:pt>
                <c:pt idx="56">
                  <c:v>2.0648516770000001</c:v>
                </c:pt>
                <c:pt idx="57">
                  <c:v>2.0945644919999999</c:v>
                </c:pt>
                <c:pt idx="58">
                  <c:v>2.0979419309999998</c:v>
                </c:pt>
                <c:pt idx="59">
                  <c:v>2.0962068899999999</c:v>
                </c:pt>
                <c:pt idx="60">
                  <c:v>2.0819786759999999</c:v>
                </c:pt>
                <c:pt idx="61">
                  <c:v>2.1253905639999999</c:v>
                </c:pt>
                <c:pt idx="62">
                  <c:v>2.0856528760000002</c:v>
                </c:pt>
                <c:pt idx="63">
                  <c:v>1.959342014</c:v>
                </c:pt>
                <c:pt idx="64">
                  <c:v>1.736762967</c:v>
                </c:pt>
                <c:pt idx="65">
                  <c:v>1.4443207840000001</c:v>
                </c:pt>
                <c:pt idx="66">
                  <c:v>0.93444661799999995</c:v>
                </c:pt>
                <c:pt idx="67">
                  <c:v>0.49154699099999999</c:v>
                </c:pt>
                <c:pt idx="68">
                  <c:v>-2.9672978999999999E-2</c:v>
                </c:pt>
                <c:pt idx="69">
                  <c:v>-0.50334626999999998</c:v>
                </c:pt>
                <c:pt idx="70">
                  <c:v>-0.97087687899999997</c:v>
                </c:pt>
                <c:pt idx="71">
                  <c:v>-1.2592541660000001</c:v>
                </c:pt>
                <c:pt idx="72">
                  <c:v>-1.4776500690000001</c:v>
                </c:pt>
                <c:pt idx="73">
                  <c:v>-1.501272374</c:v>
                </c:pt>
                <c:pt idx="74">
                  <c:v>-1.554099535</c:v>
                </c:pt>
                <c:pt idx="75">
                  <c:v>-1.6730160220000001</c:v>
                </c:pt>
                <c:pt idx="76">
                  <c:v>-1.571284592</c:v>
                </c:pt>
                <c:pt idx="77">
                  <c:v>-1.5241845540000001</c:v>
                </c:pt>
                <c:pt idx="78">
                  <c:v>-1.406359793</c:v>
                </c:pt>
                <c:pt idx="79">
                  <c:v>-1.308873951</c:v>
                </c:pt>
                <c:pt idx="80">
                  <c:v>-1.21916391</c:v>
                </c:pt>
                <c:pt idx="81">
                  <c:v>-1.0687532580000001</c:v>
                </c:pt>
                <c:pt idx="82">
                  <c:v>-0.97339954399999995</c:v>
                </c:pt>
                <c:pt idx="83">
                  <c:v>-0.85412282900000003</c:v>
                </c:pt>
                <c:pt idx="84">
                  <c:v>-0.75703062600000004</c:v>
                </c:pt>
                <c:pt idx="85">
                  <c:v>-0.75165323100000003</c:v>
                </c:pt>
                <c:pt idx="86">
                  <c:v>-0.70939370999999996</c:v>
                </c:pt>
                <c:pt idx="87">
                  <c:v>-0.70682920800000004</c:v>
                </c:pt>
                <c:pt idx="88">
                  <c:v>-0.63446997299999996</c:v>
                </c:pt>
                <c:pt idx="89">
                  <c:v>-0.55312848100000001</c:v>
                </c:pt>
                <c:pt idx="90">
                  <c:v>-0.35207996000000003</c:v>
                </c:pt>
                <c:pt idx="91">
                  <c:v>-0.147822277</c:v>
                </c:pt>
                <c:pt idx="92">
                  <c:v>6.5333180000000005E-2</c:v>
                </c:pt>
                <c:pt idx="93" formatCode="General">
                  <c:v>0.21328092500000001</c:v>
                </c:pt>
                <c:pt idx="94" formatCode="General">
                  <c:v>0.349209402</c:v>
                </c:pt>
                <c:pt idx="95" formatCode="General">
                  <c:v>0.47069768000000001</c:v>
                </c:pt>
                <c:pt idx="96" formatCode="General">
                  <c:v>0.57420037999999995</c:v>
                </c:pt>
                <c:pt idx="97" formatCode="General">
                  <c:v>0.564546887</c:v>
                </c:pt>
                <c:pt idx="98" formatCode="General">
                  <c:v>0.48852854899999998</c:v>
                </c:pt>
                <c:pt idx="99" formatCode="General">
                  <c:v>0.29346566800000001</c:v>
                </c:pt>
                <c:pt idx="100" formatCode="General">
                  <c:v>5.7745370999999997E-2</c:v>
                </c:pt>
                <c:pt idx="101" formatCode="General">
                  <c:v>-8.2282399999999999E-4</c:v>
                </c:pt>
              </c:numCache>
            </c:numRef>
          </c:val>
          <c:smooth val="0"/>
          <c:extLst>
            <c:ext xmlns:c16="http://schemas.microsoft.com/office/drawing/2014/chart" uri="{C3380CC4-5D6E-409C-BE32-E72D297353CC}">
              <c16:uniqueId val="{00000001-0CD7-47DA-BFC6-773D4698526F}"/>
            </c:ext>
          </c:extLst>
        </c:ser>
        <c:dLbls>
          <c:showLegendKey val="0"/>
          <c:showVal val="0"/>
          <c:showCatName val="0"/>
          <c:showSerName val="0"/>
          <c:showPercent val="0"/>
          <c:showBubbleSize val="0"/>
        </c:dLbls>
        <c:smooth val="0"/>
        <c:axId val="496147744"/>
        <c:axId val="1"/>
      </c:lineChart>
      <c:catAx>
        <c:axId val="496147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47744"/>
        <c:crosses val="autoZero"/>
        <c:crossBetween val="between"/>
      </c:valAx>
    </c:plotArea>
    <c:legend>
      <c:legendPos val="r"/>
      <c:overlay val="0"/>
    </c:legend>
    <c:plotVisOnly val="1"/>
    <c:dispBlanksAs val="gap"/>
    <c:showDLblsOverMax val="0"/>
  </c:chart>
  <c:spPr>
    <a:solidFill>
      <a:srgbClr val="FFFFFF"/>
    </a:solidFill>
    <a:ln w="9525">
      <a:noFill/>
    </a:ln>
  </c:spPr>
  <c:printSettings>
    <c:headerFooter/>
    <c:pageMargins b="0.75" l="0.7" r="0.7" t="0.75" header="0.3" footer="0.3"/>
    <c:pageSetup paperSize="9"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52913752913754"/>
          <c:y val="4.6511627906976744E-2"/>
          <c:w val="0.84848484848484851"/>
          <c:h val="0.42524916943521596"/>
        </c:manualLayout>
      </c:layout>
      <c:barChart>
        <c:barDir val="col"/>
        <c:grouping val="stacked"/>
        <c:varyColors val="0"/>
        <c:ser>
          <c:idx val="0"/>
          <c:order val="0"/>
          <c:tx>
            <c:strRef>
              <c:f>'Figure 3.4.5'!$B$7</c:f>
              <c:strCache>
                <c:ptCount val="1"/>
                <c:pt idx="0">
                  <c:v>Volume of funds placed as part of the government programs for the support of top-priority sectors </c:v>
                </c:pt>
              </c:strCache>
            </c:strRef>
          </c:tx>
          <c:spPr>
            <a:solidFill>
              <a:srgbClr val="800080"/>
            </a:solidFill>
            <a:ln w="25400">
              <a:noFill/>
            </a:ln>
          </c:spPr>
          <c:invertIfNegative val="0"/>
          <c:cat>
            <c:multiLvlStrRef>
              <c:f>'Figure 3.4.5'!$C$4:$S$5</c:f>
              <c:multiLvlStrCache>
                <c:ptCount val="17"/>
                <c:lvl>
                  <c:pt idx="0">
                    <c:v>4qtr.09</c:v>
                  </c:pt>
                  <c:pt idx="1">
                    <c:v>1qtr.10</c:v>
                  </c:pt>
                  <c:pt idx="2">
                    <c:v>2qtr.10</c:v>
                  </c:pt>
                  <c:pt idx="3">
                    <c:v>3qtr.10</c:v>
                  </c:pt>
                  <c:pt idx="4">
                    <c:v>4qtr.10</c:v>
                  </c:pt>
                  <c:pt idx="5">
                    <c:v>1qtr.11</c:v>
                  </c:pt>
                  <c:pt idx="6">
                    <c:v>2qtr.11</c:v>
                  </c:pt>
                  <c:pt idx="7">
                    <c:v>3qtr.11</c:v>
                  </c:pt>
                  <c:pt idx="9">
                    <c:v>4qtr.09</c:v>
                  </c:pt>
                  <c:pt idx="10">
                    <c:v>1qtr.10</c:v>
                  </c:pt>
                  <c:pt idx="11">
                    <c:v>2qtr.10</c:v>
                  </c:pt>
                  <c:pt idx="12">
                    <c:v>3qtr.10</c:v>
                  </c:pt>
                  <c:pt idx="13">
                    <c:v>4qtr.10</c:v>
                  </c:pt>
                  <c:pt idx="14">
                    <c:v>1qtr.11</c:v>
                  </c:pt>
                  <c:pt idx="15">
                    <c:v>2qtr.11</c:v>
                  </c:pt>
                  <c:pt idx="16">
                    <c:v>3qtr.11</c:v>
                  </c:pt>
                </c:lvl>
                <c:lvl>
                  <c:pt idx="0">
                    <c:v>1 Group</c:v>
                  </c:pt>
                  <c:pt idx="9">
                    <c:v>2 Group</c:v>
                  </c:pt>
                </c:lvl>
              </c:multiLvlStrCache>
            </c:multiLvlStrRef>
          </c:cat>
          <c:val>
            <c:numRef>
              <c:f>'Figure 3.4.5'!$C$7:$S$7</c:f>
              <c:numCache>
                <c:formatCode>0</c:formatCode>
                <c:ptCount val="17"/>
                <c:pt idx="0">
                  <c:v>104.442999687</c:v>
                </c:pt>
                <c:pt idx="1">
                  <c:v>104.71710170699998</c:v>
                </c:pt>
                <c:pt idx="2">
                  <c:v>104.71710170699998</c:v>
                </c:pt>
                <c:pt idx="3">
                  <c:v>88.266986179999989</c:v>
                </c:pt>
                <c:pt idx="4">
                  <c:v>72.473710355070011</c:v>
                </c:pt>
                <c:pt idx="5">
                  <c:v>67.064425215930001</c:v>
                </c:pt>
                <c:pt idx="6">
                  <c:v>67.506120865930015</c:v>
                </c:pt>
                <c:pt idx="7">
                  <c:v>67.506120865930015</c:v>
                </c:pt>
                <c:pt idx="9">
                  <c:v>262.90999068499997</c:v>
                </c:pt>
                <c:pt idx="10">
                  <c:v>262.90999068499997</c:v>
                </c:pt>
                <c:pt idx="11">
                  <c:v>202.90999068499997</c:v>
                </c:pt>
                <c:pt idx="12">
                  <c:v>226.00797800599997</c:v>
                </c:pt>
                <c:pt idx="13">
                  <c:v>173.07577092848999</c:v>
                </c:pt>
                <c:pt idx="14">
                  <c:v>165.66357659648</c:v>
                </c:pt>
                <c:pt idx="15">
                  <c:v>105.98882038847999</c:v>
                </c:pt>
                <c:pt idx="16">
                  <c:v>125.30381338847999</c:v>
                </c:pt>
              </c:numCache>
            </c:numRef>
          </c:val>
          <c:extLst>
            <c:ext xmlns:c16="http://schemas.microsoft.com/office/drawing/2014/chart" uri="{C3380CC4-5D6E-409C-BE32-E72D297353CC}">
              <c16:uniqueId val="{00000000-4E73-4922-8ABD-D9B2ECFA37F9}"/>
            </c:ext>
          </c:extLst>
        </c:ser>
        <c:ser>
          <c:idx val="2"/>
          <c:order val="1"/>
          <c:tx>
            <c:strRef>
              <c:f>'Figure 3.4.5'!$B$8</c:f>
              <c:strCache>
                <c:ptCount val="1"/>
                <c:pt idx="0">
                  <c:v>Corporate deposits excl.deposits of state-owned companies </c:v>
                </c:pt>
              </c:strCache>
            </c:strRef>
          </c:tx>
          <c:spPr>
            <a:solidFill>
              <a:srgbClr val="00FF00"/>
            </a:solidFill>
            <a:ln w="25400">
              <a:noFill/>
            </a:ln>
          </c:spPr>
          <c:invertIfNegative val="0"/>
          <c:cat>
            <c:multiLvlStrRef>
              <c:f>'Figure 3.4.5'!$C$4:$S$5</c:f>
              <c:multiLvlStrCache>
                <c:ptCount val="17"/>
                <c:lvl>
                  <c:pt idx="0">
                    <c:v>4qtr.09</c:v>
                  </c:pt>
                  <c:pt idx="1">
                    <c:v>1qtr.10</c:v>
                  </c:pt>
                  <c:pt idx="2">
                    <c:v>2qtr.10</c:v>
                  </c:pt>
                  <c:pt idx="3">
                    <c:v>3qtr.10</c:v>
                  </c:pt>
                  <c:pt idx="4">
                    <c:v>4qtr.10</c:v>
                  </c:pt>
                  <c:pt idx="5">
                    <c:v>1qtr.11</c:v>
                  </c:pt>
                  <c:pt idx="6">
                    <c:v>2qtr.11</c:v>
                  </c:pt>
                  <c:pt idx="7">
                    <c:v>3qtr.11</c:v>
                  </c:pt>
                  <c:pt idx="9">
                    <c:v>4qtr.09</c:v>
                  </c:pt>
                  <c:pt idx="10">
                    <c:v>1qtr.10</c:v>
                  </c:pt>
                  <c:pt idx="11">
                    <c:v>2qtr.10</c:v>
                  </c:pt>
                  <c:pt idx="12">
                    <c:v>3qtr.10</c:v>
                  </c:pt>
                  <c:pt idx="13">
                    <c:v>4qtr.10</c:v>
                  </c:pt>
                  <c:pt idx="14">
                    <c:v>1qtr.11</c:v>
                  </c:pt>
                  <c:pt idx="15">
                    <c:v>2qtr.11</c:v>
                  </c:pt>
                  <c:pt idx="16">
                    <c:v>3qtr.11</c:v>
                  </c:pt>
                </c:lvl>
                <c:lvl>
                  <c:pt idx="0">
                    <c:v>1 Group</c:v>
                  </c:pt>
                  <c:pt idx="9">
                    <c:v>2 Group</c:v>
                  </c:pt>
                </c:lvl>
              </c:multiLvlStrCache>
            </c:multiLvlStrRef>
          </c:cat>
          <c:val>
            <c:numRef>
              <c:f>'Figure 3.4.5'!$C$8:$S$8</c:f>
              <c:numCache>
                <c:formatCode>0</c:formatCode>
                <c:ptCount val="17"/>
                <c:pt idx="0">
                  <c:v>499.01353723</c:v>
                </c:pt>
                <c:pt idx="1">
                  <c:v>561.93646248300001</c:v>
                </c:pt>
                <c:pt idx="2">
                  <c:v>476.27485779051005</c:v>
                </c:pt>
                <c:pt idx="3">
                  <c:v>568.30874018189002</c:v>
                </c:pt>
                <c:pt idx="4">
                  <c:v>522.64262364493004</c:v>
                </c:pt>
                <c:pt idx="5">
                  <c:v>520.59201978406998</c:v>
                </c:pt>
                <c:pt idx="6">
                  <c:v>472.99570813407001</c:v>
                </c:pt>
                <c:pt idx="7">
                  <c:v>500.84215713407002</c:v>
                </c:pt>
                <c:pt idx="9">
                  <c:v>2582.7418651479998</c:v>
                </c:pt>
                <c:pt idx="10">
                  <c:v>2951.13135072054</c:v>
                </c:pt>
                <c:pt idx="11">
                  <c:v>3279.9919152907401</c:v>
                </c:pt>
                <c:pt idx="12">
                  <c:v>3182.1271253229997</c:v>
                </c:pt>
                <c:pt idx="13">
                  <c:v>3165.8586030715101</c:v>
                </c:pt>
                <c:pt idx="14">
                  <c:v>3448.2285034035199</c:v>
                </c:pt>
                <c:pt idx="15">
                  <c:v>3526.8349606115203</c:v>
                </c:pt>
                <c:pt idx="16">
                  <c:v>3666.49884761152</c:v>
                </c:pt>
              </c:numCache>
            </c:numRef>
          </c:val>
          <c:extLst>
            <c:ext xmlns:c16="http://schemas.microsoft.com/office/drawing/2014/chart" uri="{C3380CC4-5D6E-409C-BE32-E72D297353CC}">
              <c16:uniqueId val="{00000001-4E73-4922-8ABD-D9B2ECFA37F9}"/>
            </c:ext>
          </c:extLst>
        </c:ser>
        <c:ser>
          <c:idx val="1"/>
          <c:order val="2"/>
          <c:tx>
            <c:strRef>
              <c:f>'Figure 3.4.5'!$B$6</c:f>
              <c:strCache>
                <c:ptCount val="1"/>
                <c:pt idx="0">
                  <c:v>Volume of subsidiaries deposits of NWF, including resources of SAF</c:v>
                </c:pt>
              </c:strCache>
            </c:strRef>
          </c:tx>
          <c:spPr>
            <a:solidFill>
              <a:srgbClr val="FF0000"/>
            </a:solidFill>
            <a:ln w="25400">
              <a:noFill/>
            </a:ln>
          </c:spPr>
          <c:invertIfNegative val="0"/>
          <c:cat>
            <c:multiLvlStrRef>
              <c:f>'Figure 3.4.5'!$C$4:$S$5</c:f>
              <c:multiLvlStrCache>
                <c:ptCount val="17"/>
                <c:lvl>
                  <c:pt idx="0">
                    <c:v>4qtr.09</c:v>
                  </c:pt>
                  <c:pt idx="1">
                    <c:v>1qtr.10</c:v>
                  </c:pt>
                  <c:pt idx="2">
                    <c:v>2qtr.10</c:v>
                  </c:pt>
                  <c:pt idx="3">
                    <c:v>3qtr.10</c:v>
                  </c:pt>
                  <c:pt idx="4">
                    <c:v>4qtr.10</c:v>
                  </c:pt>
                  <c:pt idx="5">
                    <c:v>1qtr.11</c:v>
                  </c:pt>
                  <c:pt idx="6">
                    <c:v>2qtr.11</c:v>
                  </c:pt>
                  <c:pt idx="7">
                    <c:v>3qtr.11</c:v>
                  </c:pt>
                  <c:pt idx="9">
                    <c:v>4qtr.09</c:v>
                  </c:pt>
                  <c:pt idx="10">
                    <c:v>1qtr.10</c:v>
                  </c:pt>
                  <c:pt idx="11">
                    <c:v>2qtr.10</c:v>
                  </c:pt>
                  <c:pt idx="12">
                    <c:v>3qtr.10</c:v>
                  </c:pt>
                  <c:pt idx="13">
                    <c:v>4qtr.10</c:v>
                  </c:pt>
                  <c:pt idx="14">
                    <c:v>1qtr.11</c:v>
                  </c:pt>
                  <c:pt idx="15">
                    <c:v>2qtr.11</c:v>
                  </c:pt>
                  <c:pt idx="16">
                    <c:v>3qtr.11</c:v>
                  </c:pt>
                </c:lvl>
                <c:lvl>
                  <c:pt idx="0">
                    <c:v>1 Group</c:v>
                  </c:pt>
                  <c:pt idx="9">
                    <c:v>2 Group</c:v>
                  </c:pt>
                </c:lvl>
              </c:multiLvlStrCache>
            </c:multiLvlStrRef>
          </c:cat>
          <c:val>
            <c:numRef>
              <c:f>'Figure 3.4.5'!$C$6:$S$6</c:f>
              <c:numCache>
                <c:formatCode>0</c:formatCode>
                <c:ptCount val="17"/>
                <c:pt idx="0">
                  <c:v>76.119388083000004</c:v>
                </c:pt>
                <c:pt idx="1">
                  <c:v>72.776021810000003</c:v>
                </c:pt>
                <c:pt idx="2">
                  <c:v>70.23330050249001</c:v>
                </c:pt>
                <c:pt idx="3">
                  <c:v>66.240334638109999</c:v>
                </c:pt>
                <c:pt idx="4">
                  <c:v>72</c:v>
                </c:pt>
                <c:pt idx="5">
                  <c:v>67</c:v>
                </c:pt>
                <c:pt idx="6">
                  <c:v>68</c:v>
                </c:pt>
                <c:pt idx="7">
                  <c:v>68</c:v>
                </c:pt>
                <c:pt idx="9">
                  <c:v>196.397222167</c:v>
                </c:pt>
                <c:pt idx="10">
                  <c:v>189.72386159446</c:v>
                </c:pt>
                <c:pt idx="11">
                  <c:v>187.11020902425997</c:v>
                </c:pt>
                <c:pt idx="12">
                  <c:v>162.63751567099996</c:v>
                </c:pt>
                <c:pt idx="13">
                  <c:v>161</c:v>
                </c:pt>
                <c:pt idx="14">
                  <c:v>158</c:v>
                </c:pt>
                <c:pt idx="15">
                  <c:v>102</c:v>
                </c:pt>
                <c:pt idx="16">
                  <c:v>121</c:v>
                </c:pt>
              </c:numCache>
            </c:numRef>
          </c:val>
          <c:extLst>
            <c:ext xmlns:c16="http://schemas.microsoft.com/office/drawing/2014/chart" uri="{C3380CC4-5D6E-409C-BE32-E72D297353CC}">
              <c16:uniqueId val="{00000002-4E73-4922-8ABD-D9B2ECFA37F9}"/>
            </c:ext>
          </c:extLst>
        </c:ser>
        <c:ser>
          <c:idx val="3"/>
          <c:order val="3"/>
          <c:tx>
            <c:strRef>
              <c:f>'Figure 3.4.5'!$B$9</c:f>
              <c:strCache>
                <c:ptCount val="1"/>
                <c:pt idx="0">
                  <c:v>Retail deposits</c:v>
                </c:pt>
              </c:strCache>
            </c:strRef>
          </c:tx>
          <c:spPr>
            <a:solidFill>
              <a:srgbClr val="0000FF"/>
            </a:solidFill>
            <a:ln w="25400">
              <a:noFill/>
            </a:ln>
          </c:spPr>
          <c:invertIfNegative val="0"/>
          <c:cat>
            <c:multiLvlStrRef>
              <c:f>'Figure 3.4.5'!$C$4:$S$5</c:f>
              <c:multiLvlStrCache>
                <c:ptCount val="17"/>
                <c:lvl>
                  <c:pt idx="0">
                    <c:v>4qtr.09</c:v>
                  </c:pt>
                  <c:pt idx="1">
                    <c:v>1qtr.10</c:v>
                  </c:pt>
                  <c:pt idx="2">
                    <c:v>2qtr.10</c:v>
                  </c:pt>
                  <c:pt idx="3">
                    <c:v>3qtr.10</c:v>
                  </c:pt>
                  <c:pt idx="4">
                    <c:v>4qtr.10</c:v>
                  </c:pt>
                  <c:pt idx="5">
                    <c:v>1qtr.11</c:v>
                  </c:pt>
                  <c:pt idx="6">
                    <c:v>2qtr.11</c:v>
                  </c:pt>
                  <c:pt idx="7">
                    <c:v>3qtr.11</c:v>
                  </c:pt>
                  <c:pt idx="9">
                    <c:v>4qtr.09</c:v>
                  </c:pt>
                  <c:pt idx="10">
                    <c:v>1qtr.10</c:v>
                  </c:pt>
                  <c:pt idx="11">
                    <c:v>2qtr.10</c:v>
                  </c:pt>
                  <c:pt idx="12">
                    <c:v>3qtr.10</c:v>
                  </c:pt>
                  <c:pt idx="13">
                    <c:v>4qtr.10</c:v>
                  </c:pt>
                  <c:pt idx="14">
                    <c:v>1qtr.11</c:v>
                  </c:pt>
                  <c:pt idx="15">
                    <c:v>2qtr.11</c:v>
                  </c:pt>
                  <c:pt idx="16">
                    <c:v>3qtr.11</c:v>
                  </c:pt>
                </c:lvl>
                <c:lvl>
                  <c:pt idx="0">
                    <c:v>1 Group</c:v>
                  </c:pt>
                  <c:pt idx="9">
                    <c:v>2 Group</c:v>
                  </c:pt>
                </c:lvl>
              </c:multiLvlStrCache>
            </c:multiLvlStrRef>
          </c:cat>
          <c:val>
            <c:numRef>
              <c:f>'Figure 3.4.5'!$C$9:$S$9</c:f>
              <c:numCache>
                <c:formatCode>0</c:formatCode>
                <c:ptCount val="17"/>
                <c:pt idx="0">
                  <c:v>230.94984600000001</c:v>
                </c:pt>
                <c:pt idx="1">
                  <c:v>244.889217</c:v>
                </c:pt>
                <c:pt idx="2">
                  <c:v>278.75852099999997</c:v>
                </c:pt>
                <c:pt idx="3">
                  <c:v>314.19698799999998</c:v>
                </c:pt>
                <c:pt idx="4">
                  <c:v>367.15617500000002</c:v>
                </c:pt>
                <c:pt idx="5">
                  <c:v>394.18633899999998</c:v>
                </c:pt>
                <c:pt idx="6">
                  <c:v>425.01092199999999</c:v>
                </c:pt>
                <c:pt idx="7">
                  <c:v>445.97327300000001</c:v>
                </c:pt>
                <c:pt idx="9">
                  <c:v>1564.0020669999999</c:v>
                </c:pt>
                <c:pt idx="10">
                  <c:v>1594.5750370000001</c:v>
                </c:pt>
                <c:pt idx="11">
                  <c:v>1667.171844</c:v>
                </c:pt>
                <c:pt idx="12">
                  <c:v>1727.1146060000001</c:v>
                </c:pt>
                <c:pt idx="13">
                  <c:v>1786.5419850000001</c:v>
                </c:pt>
                <c:pt idx="14">
                  <c:v>1831.4414529999999</c:v>
                </c:pt>
                <c:pt idx="15">
                  <c:v>1948.3165730000001</c:v>
                </c:pt>
                <c:pt idx="16">
                  <c:v>2040.755971</c:v>
                </c:pt>
              </c:numCache>
            </c:numRef>
          </c:val>
          <c:extLst>
            <c:ext xmlns:c16="http://schemas.microsoft.com/office/drawing/2014/chart" uri="{C3380CC4-5D6E-409C-BE32-E72D297353CC}">
              <c16:uniqueId val="{00000003-4E73-4922-8ABD-D9B2ECFA37F9}"/>
            </c:ext>
          </c:extLst>
        </c:ser>
        <c:dLbls>
          <c:showLegendKey val="0"/>
          <c:showVal val="0"/>
          <c:showCatName val="0"/>
          <c:showSerName val="0"/>
          <c:showPercent val="0"/>
          <c:showBubbleSize val="0"/>
        </c:dLbls>
        <c:gapWidth val="60"/>
        <c:overlap val="100"/>
        <c:axId val="501212232"/>
        <c:axId val="1"/>
      </c:barChart>
      <c:catAx>
        <c:axId val="5012122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600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3461569052120235E-2"/>
              <c:y val="0.19023133736189951"/>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01212232"/>
        <c:crosses val="autoZero"/>
        <c:crossBetween val="between"/>
      </c:valAx>
      <c:spPr>
        <a:solidFill>
          <a:srgbClr val="FFFFFF"/>
        </a:solidFill>
        <a:ln w="25400">
          <a:noFill/>
        </a:ln>
      </c:spPr>
    </c:plotArea>
    <c:legend>
      <c:legendPos val="b"/>
      <c:layout>
        <c:manualLayout>
          <c:xMode val="edge"/>
          <c:yMode val="edge"/>
          <c:x val="2.7972027972027972E-2"/>
          <c:y val="0.70431893687707636"/>
          <c:w val="0.96037296037296038"/>
          <c:h val="0.285714285714285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26320298074424"/>
          <c:y val="4.5918453142039704E-2"/>
          <c:w val="0.88245651832190475"/>
          <c:h val="0.64285834398855579"/>
        </c:manualLayout>
      </c:layout>
      <c:barChart>
        <c:barDir val="col"/>
        <c:grouping val="stacked"/>
        <c:varyColors val="0"/>
        <c:ser>
          <c:idx val="0"/>
          <c:order val="0"/>
          <c:tx>
            <c:strRef>
              <c:f>'Figure 3.4.6'!$B$5</c:f>
              <c:strCache>
                <c:ptCount val="1"/>
                <c:pt idx="0">
                  <c:v>Time deposits and escrow deposits</c:v>
                </c:pt>
              </c:strCache>
            </c:strRef>
          </c:tx>
          <c:spPr>
            <a:solidFill>
              <a:srgbClr val="00CCFF"/>
            </a:solidFill>
            <a:ln w="25400">
              <a:noFill/>
            </a:ln>
          </c:spPr>
          <c:invertIfNegative val="0"/>
          <c:cat>
            <c:numRef>
              <c:f>'Figure 3.4.6'!$C$4:$G$4</c:f>
              <c:numCache>
                <c:formatCode>m/d/yyyy</c:formatCode>
                <c:ptCount val="5"/>
                <c:pt idx="0">
                  <c:v>39448</c:v>
                </c:pt>
                <c:pt idx="1">
                  <c:v>39814</c:v>
                </c:pt>
                <c:pt idx="2">
                  <c:v>40179</c:v>
                </c:pt>
                <c:pt idx="3">
                  <c:v>40544</c:v>
                </c:pt>
                <c:pt idx="4">
                  <c:v>40817</c:v>
                </c:pt>
              </c:numCache>
            </c:numRef>
          </c:cat>
          <c:val>
            <c:numRef>
              <c:f>'Figure 3.4.6'!$C$5:$G$5</c:f>
              <c:numCache>
                <c:formatCode>#\ ##0.0</c:formatCode>
                <c:ptCount val="5"/>
                <c:pt idx="0">
                  <c:v>86.7</c:v>
                </c:pt>
                <c:pt idx="1">
                  <c:v>86.7</c:v>
                </c:pt>
                <c:pt idx="2" formatCode="General">
                  <c:v>84.7</c:v>
                </c:pt>
                <c:pt idx="3" formatCode="0.0">
                  <c:v>86.770783538223498</c:v>
                </c:pt>
                <c:pt idx="4" formatCode="0.0">
                  <c:v>87.483597455616774</c:v>
                </c:pt>
              </c:numCache>
            </c:numRef>
          </c:val>
          <c:extLst>
            <c:ext xmlns:c16="http://schemas.microsoft.com/office/drawing/2014/chart" uri="{C3380CC4-5D6E-409C-BE32-E72D297353CC}">
              <c16:uniqueId val="{00000000-0124-47E2-BC8C-4CBDF36B9ADE}"/>
            </c:ext>
          </c:extLst>
        </c:ser>
        <c:ser>
          <c:idx val="1"/>
          <c:order val="1"/>
          <c:tx>
            <c:strRef>
              <c:f>'Figure 3.4.6'!$B$6</c:f>
              <c:strCache>
                <c:ptCount val="1"/>
                <c:pt idx="0">
                  <c:v>Demand deposits</c:v>
                </c:pt>
              </c:strCache>
            </c:strRef>
          </c:tx>
          <c:spPr>
            <a:solidFill>
              <a:srgbClr val="800080"/>
            </a:solidFill>
            <a:ln w="25400">
              <a:noFill/>
            </a:ln>
          </c:spPr>
          <c:invertIfNegative val="0"/>
          <c:cat>
            <c:numRef>
              <c:f>'Figure 3.4.6'!$C$4:$G$4</c:f>
              <c:numCache>
                <c:formatCode>m/d/yyyy</c:formatCode>
                <c:ptCount val="5"/>
                <c:pt idx="0">
                  <c:v>39448</c:v>
                </c:pt>
                <c:pt idx="1">
                  <c:v>39814</c:v>
                </c:pt>
                <c:pt idx="2">
                  <c:v>40179</c:v>
                </c:pt>
                <c:pt idx="3">
                  <c:v>40544</c:v>
                </c:pt>
                <c:pt idx="4">
                  <c:v>40817</c:v>
                </c:pt>
              </c:numCache>
            </c:numRef>
          </c:cat>
          <c:val>
            <c:numRef>
              <c:f>'Figure 3.4.6'!$C$6:$G$6</c:f>
              <c:numCache>
                <c:formatCode>#\ ##0.0</c:formatCode>
                <c:ptCount val="5"/>
                <c:pt idx="0">
                  <c:v>1.9</c:v>
                </c:pt>
                <c:pt idx="1">
                  <c:v>1.4</c:v>
                </c:pt>
                <c:pt idx="2" formatCode="General">
                  <c:v>2.8</c:v>
                </c:pt>
                <c:pt idx="3" formatCode="0.0">
                  <c:v>1.5435708857257155</c:v>
                </c:pt>
                <c:pt idx="4" formatCode="0.0">
                  <c:v>1.3148967607345097</c:v>
                </c:pt>
              </c:numCache>
            </c:numRef>
          </c:val>
          <c:extLst>
            <c:ext xmlns:c16="http://schemas.microsoft.com/office/drawing/2014/chart" uri="{C3380CC4-5D6E-409C-BE32-E72D297353CC}">
              <c16:uniqueId val="{00000001-0124-47E2-BC8C-4CBDF36B9ADE}"/>
            </c:ext>
          </c:extLst>
        </c:ser>
        <c:ser>
          <c:idx val="2"/>
          <c:order val="2"/>
          <c:tx>
            <c:strRef>
              <c:f>'Figure 3.4.6'!$B$7</c:f>
              <c:strCache>
                <c:ptCount val="1"/>
                <c:pt idx="0">
                  <c:v>Checking account balances (incl.balances of card-accounts)</c:v>
                </c:pt>
              </c:strCache>
            </c:strRef>
          </c:tx>
          <c:spPr>
            <a:solidFill>
              <a:srgbClr val="CCFFCC"/>
            </a:solidFill>
            <a:ln w="25400">
              <a:noFill/>
            </a:ln>
          </c:spPr>
          <c:invertIfNegative val="0"/>
          <c:cat>
            <c:numRef>
              <c:f>'Figure 3.4.6'!$C$4:$G$4</c:f>
              <c:numCache>
                <c:formatCode>m/d/yyyy</c:formatCode>
                <c:ptCount val="5"/>
                <c:pt idx="0">
                  <c:v>39448</c:v>
                </c:pt>
                <c:pt idx="1">
                  <c:v>39814</c:v>
                </c:pt>
                <c:pt idx="2">
                  <c:v>40179</c:v>
                </c:pt>
                <c:pt idx="3">
                  <c:v>40544</c:v>
                </c:pt>
                <c:pt idx="4">
                  <c:v>40817</c:v>
                </c:pt>
              </c:numCache>
            </c:numRef>
          </c:cat>
          <c:val>
            <c:numRef>
              <c:f>'Figure 3.4.6'!$C$7:$G$7</c:f>
              <c:numCache>
                <c:formatCode>#\ ##0.0</c:formatCode>
                <c:ptCount val="5"/>
                <c:pt idx="0">
                  <c:v>11.4</c:v>
                </c:pt>
                <c:pt idx="1">
                  <c:v>11.8</c:v>
                </c:pt>
                <c:pt idx="2" formatCode="General">
                  <c:v>12.5</c:v>
                </c:pt>
                <c:pt idx="3" formatCode="0.0">
                  <c:v>11.68564557605079</c:v>
                </c:pt>
                <c:pt idx="4" formatCode="0.0">
                  <c:v>11.201505783648711</c:v>
                </c:pt>
              </c:numCache>
            </c:numRef>
          </c:val>
          <c:extLst>
            <c:ext xmlns:c16="http://schemas.microsoft.com/office/drawing/2014/chart" uri="{C3380CC4-5D6E-409C-BE32-E72D297353CC}">
              <c16:uniqueId val="{00000002-0124-47E2-BC8C-4CBDF36B9ADE}"/>
            </c:ext>
          </c:extLst>
        </c:ser>
        <c:dLbls>
          <c:showLegendKey val="0"/>
          <c:showVal val="0"/>
          <c:showCatName val="0"/>
          <c:showSerName val="0"/>
          <c:showPercent val="0"/>
          <c:showBubbleSize val="0"/>
        </c:dLbls>
        <c:gapWidth val="100"/>
        <c:overlap val="100"/>
        <c:axId val="501214856"/>
        <c:axId val="1"/>
      </c:barChart>
      <c:lineChart>
        <c:grouping val="standard"/>
        <c:varyColors val="0"/>
        <c:ser>
          <c:idx val="3"/>
          <c:order val="3"/>
          <c:tx>
            <c:strRef>
              <c:f>'Figure 3.4.6'!$B$8</c:f>
              <c:strCache>
                <c:ptCount val="1"/>
                <c:pt idx="0">
                  <c:v>Share of foreign currency deposits</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cat>
            <c:numRef>
              <c:f>'Figure 3.4.6'!$C$4:$G$4</c:f>
              <c:numCache>
                <c:formatCode>m/d/yyyy</c:formatCode>
                <c:ptCount val="5"/>
                <c:pt idx="0">
                  <c:v>39448</c:v>
                </c:pt>
                <c:pt idx="1">
                  <c:v>39814</c:v>
                </c:pt>
                <c:pt idx="2">
                  <c:v>40179</c:v>
                </c:pt>
                <c:pt idx="3">
                  <c:v>40544</c:v>
                </c:pt>
                <c:pt idx="4">
                  <c:v>40817</c:v>
                </c:pt>
              </c:numCache>
            </c:numRef>
          </c:cat>
          <c:val>
            <c:numRef>
              <c:f>'Figure 3.4.6'!$C$8:$G$8</c:f>
              <c:numCache>
                <c:formatCode>#\ ##0.0</c:formatCode>
                <c:ptCount val="5"/>
                <c:pt idx="0">
                  <c:v>41.1</c:v>
                </c:pt>
                <c:pt idx="1">
                  <c:v>41.883120040000001</c:v>
                </c:pt>
                <c:pt idx="2" formatCode="General">
                  <c:v>56.6</c:v>
                </c:pt>
                <c:pt idx="3" formatCode="0.0">
                  <c:v>44.484620764763129</c:v>
                </c:pt>
                <c:pt idx="4" formatCode="0.0">
                  <c:v>42.013038051560713</c:v>
                </c:pt>
              </c:numCache>
            </c:numRef>
          </c:val>
          <c:smooth val="0"/>
          <c:extLst>
            <c:ext xmlns:c16="http://schemas.microsoft.com/office/drawing/2014/chart" uri="{C3380CC4-5D6E-409C-BE32-E72D297353CC}">
              <c16:uniqueId val="{00000003-0124-47E2-BC8C-4CBDF36B9ADE}"/>
            </c:ext>
          </c:extLst>
        </c:ser>
        <c:dLbls>
          <c:showLegendKey val="0"/>
          <c:showVal val="0"/>
          <c:showCatName val="0"/>
          <c:showSerName val="0"/>
          <c:showPercent val="0"/>
          <c:showBubbleSize val="0"/>
        </c:dLbls>
        <c:marker val="1"/>
        <c:smooth val="0"/>
        <c:axId val="501214856"/>
        <c:axId val="1"/>
      </c:lineChart>
      <c:catAx>
        <c:axId val="501214856"/>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title>
          <c:tx>
            <c:rich>
              <a:bodyPr rot="6000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6.288124096847445E-3"/>
              <c:y val="0.31288376081702657"/>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14856"/>
        <c:crosses val="autoZero"/>
        <c:crossBetween val="between"/>
      </c:valAx>
      <c:spPr>
        <a:solidFill>
          <a:srgbClr val="FFFFFF"/>
        </a:solidFill>
        <a:ln w="25400">
          <a:noFill/>
        </a:ln>
      </c:spPr>
    </c:plotArea>
    <c:legend>
      <c:legendPos val="r"/>
      <c:layout>
        <c:manualLayout>
          <c:xMode val="edge"/>
          <c:yMode val="edge"/>
          <c:wMode val="edge"/>
          <c:hMode val="edge"/>
          <c:x val="3.8202247191011236E-2"/>
          <c:y val="0.76897689768976896"/>
          <c:w val="0.9438202247191011"/>
          <c:h val="0.9801980198019801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33" r="0.75000000000000033"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6423982869379"/>
          <c:y val="4.4303797468354431E-2"/>
          <c:w val="0.75588865096359747"/>
          <c:h val="0.4651898734177215"/>
        </c:manualLayout>
      </c:layout>
      <c:barChart>
        <c:barDir val="col"/>
        <c:grouping val="clustered"/>
        <c:varyColors val="0"/>
        <c:ser>
          <c:idx val="0"/>
          <c:order val="0"/>
          <c:tx>
            <c:strRef>
              <c:f>'Figure 3.4.7'!$B$5</c:f>
              <c:strCache>
                <c:ptCount val="1"/>
                <c:pt idx="0">
                  <c:v>Personal savings (in %)</c:v>
                </c:pt>
              </c:strCache>
            </c:strRef>
          </c:tx>
          <c:spPr>
            <a:solidFill>
              <a:srgbClr val="FFFF99"/>
            </a:solidFill>
            <a:ln w="12700">
              <a:solidFill>
                <a:srgbClr val="000000"/>
              </a:solidFill>
              <a:prstDash val="solid"/>
            </a:ln>
          </c:spPr>
          <c:invertIfNegative val="0"/>
          <c:cat>
            <c:strRef>
              <c:f>'Figure 3.4.7'!$C$4:$R$4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'Figure 3.4.7'!$C$5:$R$5</c:f>
              <c:numCache>
                <c:formatCode>0</c:formatCode>
                <c:ptCount val="16"/>
                <c:pt idx="0">
                  <c:v>22.812886194883301</c:v>
                </c:pt>
                <c:pt idx="1">
                  <c:v>22.241983985950998</c:v>
                </c:pt>
                <c:pt idx="2">
                  <c:v>20.590094085251359</c:v>
                </c:pt>
                <c:pt idx="3">
                  <c:v>20.368271992395528</c:v>
                </c:pt>
                <c:pt idx="4">
                  <c:v>18.334418832361038</c:v>
                </c:pt>
                <c:pt idx="5">
                  <c:v>18.932091382242316</c:v>
                </c:pt>
                <c:pt idx="6">
                  <c:v>18.397176566112957</c:v>
                </c:pt>
                <c:pt idx="7">
                  <c:v>20.653605594634612</c:v>
                </c:pt>
                <c:pt idx="8">
                  <c:v>20.662184872109634</c:v>
                </c:pt>
                <c:pt idx="9">
                  <c:v>20.579768511659989</c:v>
                </c:pt>
                <c:pt idx="10">
                  <c:v>20.411800689566007</c:v>
                </c:pt>
                <c:pt idx="11">
                  <c:v>20.459727680663327</c:v>
                </c:pt>
                <c:pt idx="12">
                  <c:v>20.445601609011039</c:v>
                </c:pt>
                <c:pt idx="13">
                  <c:v>20.102945257240897</c:v>
                </c:pt>
                <c:pt idx="14">
                  <c:v>21.195208353442045</c:v>
                </c:pt>
                <c:pt idx="15">
                  <c:v>21.695537321748056</c:v>
                </c:pt>
              </c:numCache>
            </c:numRef>
          </c:val>
          <c:extLst>
            <c:ext xmlns:c16="http://schemas.microsoft.com/office/drawing/2014/chart" uri="{C3380CC4-5D6E-409C-BE32-E72D297353CC}">
              <c16:uniqueId val="{00000000-6F86-45ED-8ED3-8599491242BE}"/>
            </c:ext>
          </c:extLst>
        </c:ser>
        <c:dLbls>
          <c:showLegendKey val="0"/>
          <c:showVal val="0"/>
          <c:showCatName val="0"/>
          <c:showSerName val="0"/>
          <c:showPercent val="0"/>
          <c:showBubbleSize val="0"/>
        </c:dLbls>
        <c:gapWidth val="100"/>
        <c:axId val="501229944"/>
        <c:axId val="1"/>
      </c:barChart>
      <c:lineChart>
        <c:grouping val="standard"/>
        <c:varyColors val="0"/>
        <c:ser>
          <c:idx val="1"/>
          <c:order val="1"/>
          <c:tx>
            <c:strRef>
              <c:f>'Figure 3.4.7'!$B$6</c:f>
              <c:strCache>
                <c:ptCount val="1"/>
                <c:pt idx="0">
                  <c:v>The number of bank depositors (versus the respective period of the previous year, in %)</c:v>
                </c:pt>
              </c:strCache>
            </c:strRef>
          </c:tx>
          <c:spPr>
            <a:ln w="25400">
              <a:solidFill>
                <a:srgbClr val="0000FF"/>
              </a:solidFill>
              <a:prstDash val="solid"/>
            </a:ln>
          </c:spPr>
          <c:marker>
            <c:symbol val="none"/>
          </c:marker>
          <c:cat>
            <c:strRef>
              <c:f>'Figure 3.4.7'!$C$4:$R$4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'Figure 3.4.7'!$C$6:$R$6</c:f>
              <c:numCache>
                <c:formatCode>0.0</c:formatCode>
                <c:ptCount val="16"/>
                <c:pt idx="0">
                  <c:v>14.563183565368348</c:v>
                </c:pt>
                <c:pt idx="1">
                  <c:v>-7.5262651119154782</c:v>
                </c:pt>
                <c:pt idx="2">
                  <c:v>-10.34039179478269</c:v>
                </c:pt>
                <c:pt idx="3">
                  <c:v>-13.661153221367314</c:v>
                </c:pt>
                <c:pt idx="4">
                  <c:v>-2.1415521986310324</c:v>
                </c:pt>
                <c:pt idx="5">
                  <c:v>5.4173134089134152</c:v>
                </c:pt>
                <c:pt idx="6">
                  <c:v>0.90359978040947908</c:v>
                </c:pt>
                <c:pt idx="7">
                  <c:v>0.67856734222075943</c:v>
                </c:pt>
                <c:pt idx="8">
                  <c:v>-4.0897259495559268</c:v>
                </c:pt>
                <c:pt idx="9">
                  <c:v>0.83942494153534142</c:v>
                </c:pt>
                <c:pt idx="10">
                  <c:v>-1.7904483429892224</c:v>
                </c:pt>
                <c:pt idx="11">
                  <c:v>-3.0464040761264926</c:v>
                </c:pt>
                <c:pt idx="12">
                  <c:v>-2.0357364827758033</c:v>
                </c:pt>
                <c:pt idx="13">
                  <c:v>8.2984052699386837</c:v>
                </c:pt>
                <c:pt idx="14">
                  <c:v>15.180072980819475</c:v>
                </c:pt>
                <c:pt idx="15">
                  <c:v>17.032116862912176</c:v>
                </c:pt>
              </c:numCache>
            </c:numRef>
          </c:val>
          <c:smooth val="0"/>
          <c:extLst>
            <c:ext xmlns:c16="http://schemas.microsoft.com/office/drawing/2014/chart" uri="{C3380CC4-5D6E-409C-BE32-E72D297353CC}">
              <c16:uniqueId val="{00000001-6F86-45ED-8ED3-8599491242BE}"/>
            </c:ext>
          </c:extLst>
        </c:ser>
        <c:dLbls>
          <c:showLegendKey val="0"/>
          <c:showVal val="0"/>
          <c:showCatName val="0"/>
          <c:showSerName val="0"/>
          <c:showPercent val="0"/>
          <c:showBubbleSize val="0"/>
        </c:dLbls>
        <c:marker val="1"/>
        <c:smooth val="0"/>
        <c:axId val="501229944"/>
        <c:axId val="1"/>
      </c:lineChart>
      <c:lineChart>
        <c:grouping val="standard"/>
        <c:varyColors val="0"/>
        <c:ser>
          <c:idx val="2"/>
          <c:order val="2"/>
          <c:tx>
            <c:strRef>
              <c:f>'Figure 3.4.7'!$B$7</c:f>
              <c:strCache>
                <c:ptCount val="1"/>
                <c:pt idx="0">
                  <c:v>Average wages (right axis)</c:v>
                </c:pt>
              </c:strCache>
            </c:strRef>
          </c:tx>
          <c:spPr>
            <a:ln w="25400">
              <a:solidFill>
                <a:srgbClr val="FF0000"/>
              </a:solidFill>
              <a:prstDash val="solid"/>
            </a:ln>
          </c:spPr>
          <c:marker>
            <c:symbol val="none"/>
          </c:marker>
          <c:cat>
            <c:strRef>
              <c:f>'Figure 3.4.7'!$C$4:$R$4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'Figure 3.4.7'!$C$7:$R$7</c:f>
              <c:numCache>
                <c:formatCode>0</c:formatCode>
                <c:ptCount val="16"/>
                <c:pt idx="0">
                  <c:v>58394</c:v>
                </c:pt>
                <c:pt idx="1">
                  <c:v>55422</c:v>
                </c:pt>
                <c:pt idx="2">
                  <c:v>60215</c:v>
                </c:pt>
                <c:pt idx="3">
                  <c:v>62800</c:v>
                </c:pt>
                <c:pt idx="4">
                  <c:v>64883</c:v>
                </c:pt>
                <c:pt idx="5">
                  <c:v>62671</c:v>
                </c:pt>
                <c:pt idx="6">
                  <c:v>66378</c:v>
                </c:pt>
                <c:pt idx="7">
                  <c:v>68357</c:v>
                </c:pt>
                <c:pt idx="8">
                  <c:v>72416</c:v>
                </c:pt>
                <c:pt idx="9">
                  <c:v>67839</c:v>
                </c:pt>
                <c:pt idx="10">
                  <c:v>77648</c:v>
                </c:pt>
                <c:pt idx="11">
                  <c:v>80369</c:v>
                </c:pt>
                <c:pt idx="12">
                  <c:v>84115</c:v>
                </c:pt>
                <c:pt idx="13">
                  <c:v>80195</c:v>
                </c:pt>
                <c:pt idx="14">
                  <c:v>85271</c:v>
                </c:pt>
                <c:pt idx="15">
                  <c:v>93145</c:v>
                </c:pt>
              </c:numCache>
            </c:numRef>
          </c:val>
          <c:smooth val="0"/>
          <c:extLst>
            <c:ext xmlns:c16="http://schemas.microsoft.com/office/drawing/2014/chart" uri="{C3380CC4-5D6E-409C-BE32-E72D297353CC}">
              <c16:uniqueId val="{00000002-6F86-45ED-8ED3-8599491242BE}"/>
            </c:ext>
          </c:extLst>
        </c:ser>
        <c:ser>
          <c:idx val="3"/>
          <c:order val="3"/>
          <c:tx>
            <c:strRef>
              <c:f>'Figure 3.4.7'!$B$8</c:f>
              <c:strCache>
                <c:ptCount val="1"/>
                <c:pt idx="0">
                  <c:v>Average housing prices, KZT per 1 sq.m (right axis)</c:v>
                </c:pt>
              </c:strCache>
            </c:strRef>
          </c:tx>
          <c:spPr>
            <a:ln w="25400">
              <a:solidFill>
                <a:srgbClr val="008000"/>
              </a:solidFill>
              <a:prstDash val="solid"/>
            </a:ln>
          </c:spPr>
          <c:marker>
            <c:symbol val="none"/>
          </c:marker>
          <c:cat>
            <c:strRef>
              <c:f>'Figure 3.4.7'!$C$4:$R$4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01.04.2011</c:v>
                </c:pt>
                <c:pt idx="14">
                  <c:v>01.07.2011</c:v>
                </c:pt>
                <c:pt idx="15">
                  <c:v> 01.10.2011</c:v>
                </c:pt>
              </c:strCache>
            </c:strRef>
          </c:cat>
          <c:val>
            <c:numRef>
              <c:f>'Figure 3.4.7'!$C$8:$R$8</c:f>
              <c:numCache>
                <c:formatCode>0</c:formatCode>
                <c:ptCount val="16"/>
                <c:pt idx="0">
                  <c:v>130713</c:v>
                </c:pt>
                <c:pt idx="1">
                  <c:v>129370.75</c:v>
                </c:pt>
                <c:pt idx="2">
                  <c:v>122214</c:v>
                </c:pt>
                <c:pt idx="3">
                  <c:v>118124</c:v>
                </c:pt>
                <c:pt idx="4">
                  <c:v>115784</c:v>
                </c:pt>
                <c:pt idx="5">
                  <c:v>113335.25</c:v>
                </c:pt>
                <c:pt idx="6">
                  <c:v>111452.5</c:v>
                </c:pt>
                <c:pt idx="7">
                  <c:v>108118</c:v>
                </c:pt>
                <c:pt idx="8">
                  <c:v>107821</c:v>
                </c:pt>
                <c:pt idx="9">
                  <c:v>108760.5</c:v>
                </c:pt>
                <c:pt idx="10">
                  <c:v>108831</c:v>
                </c:pt>
                <c:pt idx="11">
                  <c:v>109736.5</c:v>
                </c:pt>
                <c:pt idx="12">
                  <c:v>111759.25</c:v>
                </c:pt>
                <c:pt idx="13">
                  <c:v>115258.5</c:v>
                </c:pt>
                <c:pt idx="14">
                  <c:v>116666.75</c:v>
                </c:pt>
                <c:pt idx="15">
                  <c:v>118171.5</c:v>
                </c:pt>
              </c:numCache>
            </c:numRef>
          </c:val>
          <c:smooth val="0"/>
          <c:extLst>
            <c:ext xmlns:c16="http://schemas.microsoft.com/office/drawing/2014/chart" uri="{C3380CC4-5D6E-409C-BE32-E72D297353CC}">
              <c16:uniqueId val="{00000003-6F86-45ED-8ED3-8599491242BE}"/>
            </c:ext>
          </c:extLst>
        </c:ser>
        <c:dLbls>
          <c:showLegendKey val="0"/>
          <c:showVal val="0"/>
          <c:showCatName val="0"/>
          <c:showSerName val="0"/>
          <c:showPercent val="0"/>
          <c:showBubbleSize val="0"/>
        </c:dLbls>
        <c:marker val="1"/>
        <c:smooth val="0"/>
        <c:axId val="3"/>
        <c:axId val="4"/>
      </c:lineChart>
      <c:catAx>
        <c:axId val="501229944"/>
        <c:scaling>
          <c:orientation val="minMax"/>
        </c:scaling>
        <c:delete val="0"/>
        <c:axPos val="b"/>
        <c:numFmt formatCode="dd/mm/yy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5"/>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705699528458301E-2"/>
              <c:y val="0.2842117678328183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29944"/>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KZT</a:t>
                </a:r>
              </a:p>
            </c:rich>
          </c:tx>
          <c:layout>
            <c:manualLayout>
              <c:xMode val="edge"/>
              <c:yMode val="edge"/>
              <c:x val="0.95150752836837571"/>
              <c:y val="0.2684222067178311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8.5653104925053528E-2"/>
          <c:y val="0.70886075949367089"/>
          <c:w val="0.89293361884368305"/>
          <c:h val="0.9873417721518987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704199559438288E-2"/>
          <c:y val="5.0793690161280235E-2"/>
          <c:w val="0.97640848042539963"/>
          <c:h val="0.80317522567524313"/>
        </c:manualLayout>
      </c:layout>
      <c:barChart>
        <c:barDir val="bar"/>
        <c:grouping val="stacked"/>
        <c:varyColors val="0"/>
        <c:ser>
          <c:idx val="0"/>
          <c:order val="0"/>
          <c:tx>
            <c:strRef>
              <c:f>'Figure 3.4.8'!$C$5</c:f>
              <c:strCache>
                <c:ptCount val="1"/>
                <c:pt idx="0">
                  <c:v>less than 1 year</c:v>
                </c:pt>
              </c:strCache>
            </c:strRef>
          </c:tx>
          <c:spPr>
            <a:solidFill>
              <a:srgbClr val="3366FF"/>
            </a:solidFill>
            <a:ln w="25400">
              <a:noFill/>
            </a:ln>
          </c:spPr>
          <c:invertIfNegative val="0"/>
          <c:val>
            <c:numRef>
              <c:f>'Figure 3.4.8'!$D$6:$D$12</c:f>
              <c:numCache>
                <c:formatCode>0.0%</c:formatCode>
                <c:ptCount val="7"/>
                <c:pt idx="0">
                  <c:v>0.73449335533838322</c:v>
                </c:pt>
                <c:pt idx="1">
                  <c:v>2.8072208836932473E-2</c:v>
                </c:pt>
                <c:pt idx="2">
                  <c:v>1.650430266599851E-3</c:v>
                </c:pt>
                <c:pt idx="3">
                  <c:v>8.6624153304867391E-2</c:v>
                </c:pt>
                <c:pt idx="4">
                  <c:v>0.81304488885826454</c:v>
                </c:pt>
                <c:pt idx="5">
                  <c:v>0.65205288136412598</c:v>
                </c:pt>
                <c:pt idx="6">
                  <c:v>0.31448039304423669</c:v>
                </c:pt>
              </c:numCache>
            </c:numRef>
          </c:val>
          <c:extLst>
            <c:ext xmlns:c16="http://schemas.microsoft.com/office/drawing/2014/chart" uri="{C3380CC4-5D6E-409C-BE32-E72D297353CC}">
              <c16:uniqueId val="{00000000-9D58-413F-92CB-E359EE6CE77D}"/>
            </c:ext>
          </c:extLst>
        </c:ser>
        <c:ser>
          <c:idx val="1"/>
          <c:order val="1"/>
          <c:tx>
            <c:strRef>
              <c:f>'Figure 3.4.8'!$E$5</c:f>
              <c:strCache>
                <c:ptCount val="1"/>
                <c:pt idx="0">
                  <c:v>over 1 year</c:v>
                </c:pt>
              </c:strCache>
            </c:strRef>
          </c:tx>
          <c:spPr>
            <a:solidFill>
              <a:srgbClr val="FFCC99"/>
            </a:solidFill>
            <a:ln w="25400">
              <a:noFill/>
            </a:ln>
          </c:spPr>
          <c:invertIfNegative val="0"/>
          <c:val>
            <c:numRef>
              <c:f>'Figure 3.4.8'!$F$6:$F$12</c:f>
              <c:numCache>
                <c:formatCode>0.0%</c:formatCode>
                <c:ptCount val="7"/>
                <c:pt idx="0">
                  <c:v>0.26550664466161678</c:v>
                </c:pt>
                <c:pt idx="1">
                  <c:v>0.97192779116306749</c:v>
                </c:pt>
                <c:pt idx="2">
                  <c:v>0.99834956973340017</c:v>
                </c:pt>
                <c:pt idx="3">
                  <c:v>0.91337584669513261</c:v>
                </c:pt>
                <c:pt idx="4">
                  <c:v>0.18695511114173549</c:v>
                </c:pt>
                <c:pt idx="5">
                  <c:v>0.34794711863587408</c:v>
                </c:pt>
                <c:pt idx="6">
                  <c:v>0.68551960695576331</c:v>
                </c:pt>
              </c:numCache>
            </c:numRef>
          </c:val>
          <c:extLst>
            <c:ext xmlns:c16="http://schemas.microsoft.com/office/drawing/2014/chart" uri="{C3380CC4-5D6E-409C-BE32-E72D297353CC}">
              <c16:uniqueId val="{00000001-9D58-413F-92CB-E359EE6CE77D}"/>
            </c:ext>
          </c:extLst>
        </c:ser>
        <c:dLbls>
          <c:showLegendKey val="0"/>
          <c:showVal val="0"/>
          <c:showCatName val="0"/>
          <c:showSerName val="0"/>
          <c:showPercent val="0"/>
          <c:showBubbleSize val="0"/>
        </c:dLbls>
        <c:gapWidth val="50"/>
        <c:overlap val="100"/>
        <c:axId val="501224040"/>
        <c:axId val="1"/>
      </c:barChart>
      <c:catAx>
        <c:axId val="501224040"/>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scaling>
        <c:delete val="1"/>
        <c:axPos val="b"/>
        <c:numFmt formatCode="0.0%" sourceLinked="1"/>
        <c:majorTickMark val="out"/>
        <c:minorTickMark val="none"/>
        <c:tickLblPos val="nextTo"/>
        <c:crossAx val="501224040"/>
        <c:crosses val="autoZero"/>
        <c:crossBetween val="between"/>
      </c:valAx>
      <c:spPr>
        <a:noFill/>
        <a:ln w="25400">
          <a:noFill/>
        </a:ln>
      </c:spPr>
    </c:plotArea>
    <c:legend>
      <c:legendPos val="b"/>
      <c:layout>
        <c:manualLayout>
          <c:xMode val="edge"/>
          <c:yMode val="edge"/>
          <c:wMode val="edge"/>
          <c:hMode val="edge"/>
          <c:x val="3.8112677775743148E-2"/>
          <c:y val="0.87301664215050034"/>
          <c:w val="0.464610877128731"/>
          <c:h val="0.96190553103938925"/>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22" l="0.70000000000000062" r="0.70000000000000062" t="0.75000000000000122"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259740259740256"/>
          <c:y val="2.2364330639842781E-2"/>
          <c:w val="0.5844155844155845"/>
          <c:h val="0.84025985118266455"/>
        </c:manualLayout>
      </c:layout>
      <c:barChart>
        <c:barDir val="bar"/>
        <c:grouping val="stacked"/>
        <c:varyColors val="0"/>
        <c:ser>
          <c:idx val="0"/>
          <c:order val="0"/>
          <c:tx>
            <c:strRef>
              <c:f>'Figure 3.4.8'!$H$5</c:f>
              <c:strCache>
                <c:ptCount val="1"/>
                <c:pt idx="0">
                  <c:v>less than 1 year</c:v>
                </c:pt>
              </c:strCache>
            </c:strRef>
          </c:tx>
          <c:spPr>
            <a:solidFill>
              <a:srgbClr val="3366FF"/>
            </a:solidFill>
            <a:ln w="25400">
              <a:noFill/>
            </a:ln>
          </c:spPr>
          <c:invertIfNegative val="0"/>
          <c:cat>
            <c:strRef>
              <c:f>'Figure 3.4.8'!$B$6:$B$12</c:f>
              <c:strCache>
                <c:ptCount val="7"/>
                <c:pt idx="0">
                  <c:v>Customer deposits</c:v>
                </c:pt>
                <c:pt idx="1">
                  <c:v>Borrowed loans</c:v>
                </c:pt>
                <c:pt idx="2">
                  <c:v>Subordinated debt</c:v>
                </c:pt>
                <c:pt idx="3">
                  <c:v>Securities issued into circulation</c:v>
                </c:pt>
                <c:pt idx="4">
                  <c:v>Interbank deposits and loans</c:v>
                </c:pt>
                <c:pt idx="5">
                  <c:v>Other</c:v>
                </c:pt>
                <c:pt idx="6">
                  <c:v>External funding</c:v>
                </c:pt>
              </c:strCache>
            </c:strRef>
          </c:cat>
          <c:val>
            <c:numRef>
              <c:f>'Figure 3.4.8'!$I$6:$I$12</c:f>
              <c:numCache>
                <c:formatCode>0.0%</c:formatCode>
                <c:ptCount val="7"/>
                <c:pt idx="0">
                  <c:v>0.74897987583595305</c:v>
                </c:pt>
                <c:pt idx="1">
                  <c:v>-8.1041742334418722E-3</c:v>
                </c:pt>
                <c:pt idx="2">
                  <c:v>7.2012295211469957E-2</c:v>
                </c:pt>
                <c:pt idx="3">
                  <c:v>0.30959418536177719</c:v>
                </c:pt>
                <c:pt idx="4">
                  <c:v>0.2607166351595902</c:v>
                </c:pt>
                <c:pt idx="5">
                  <c:v>0.93158089446998915</c:v>
                </c:pt>
                <c:pt idx="6">
                  <c:v>0.21714425737280019</c:v>
                </c:pt>
              </c:numCache>
            </c:numRef>
          </c:val>
          <c:extLst>
            <c:ext xmlns:c16="http://schemas.microsoft.com/office/drawing/2014/chart" uri="{C3380CC4-5D6E-409C-BE32-E72D297353CC}">
              <c16:uniqueId val="{00000000-CA6F-41AF-AFA1-239596C5F199}"/>
            </c:ext>
          </c:extLst>
        </c:ser>
        <c:ser>
          <c:idx val="1"/>
          <c:order val="1"/>
          <c:tx>
            <c:strRef>
              <c:f>'Figure 3.4.8'!$J$5</c:f>
              <c:strCache>
                <c:ptCount val="1"/>
                <c:pt idx="0">
                  <c:v>over 1 year</c:v>
                </c:pt>
              </c:strCache>
            </c:strRef>
          </c:tx>
          <c:spPr>
            <a:solidFill>
              <a:srgbClr val="FFCC99"/>
            </a:solidFill>
            <a:ln w="25400">
              <a:noFill/>
            </a:ln>
          </c:spPr>
          <c:invertIfNegative val="0"/>
          <c:cat>
            <c:strRef>
              <c:f>'Figure 3.4.8'!$B$6:$B$12</c:f>
              <c:strCache>
                <c:ptCount val="7"/>
                <c:pt idx="0">
                  <c:v>Customer deposits</c:v>
                </c:pt>
                <c:pt idx="1">
                  <c:v>Borrowed loans</c:v>
                </c:pt>
                <c:pt idx="2">
                  <c:v>Subordinated debt</c:v>
                </c:pt>
                <c:pt idx="3">
                  <c:v>Securities issued into circulation</c:v>
                </c:pt>
                <c:pt idx="4">
                  <c:v>Interbank deposits and loans</c:v>
                </c:pt>
                <c:pt idx="5">
                  <c:v>Other</c:v>
                </c:pt>
                <c:pt idx="6">
                  <c:v>External funding</c:v>
                </c:pt>
              </c:strCache>
            </c:strRef>
          </c:cat>
          <c:val>
            <c:numRef>
              <c:f>'Figure 3.4.8'!$K$6:$K$12</c:f>
              <c:numCache>
                <c:formatCode>0.0%</c:formatCode>
                <c:ptCount val="7"/>
                <c:pt idx="0">
                  <c:v>0.25102012416404701</c:v>
                </c:pt>
                <c:pt idx="1">
                  <c:v>1.0081041742334418</c:v>
                </c:pt>
                <c:pt idx="2">
                  <c:v>0.9279877047885301</c:v>
                </c:pt>
                <c:pt idx="3">
                  <c:v>0.69040581463822281</c:v>
                </c:pt>
                <c:pt idx="4">
                  <c:v>0.7392833648404098</c:v>
                </c:pt>
                <c:pt idx="5">
                  <c:v>6.8419105530010835E-2</c:v>
                </c:pt>
                <c:pt idx="6">
                  <c:v>0.78285574262719981</c:v>
                </c:pt>
              </c:numCache>
            </c:numRef>
          </c:val>
          <c:extLst>
            <c:ext xmlns:c16="http://schemas.microsoft.com/office/drawing/2014/chart" uri="{C3380CC4-5D6E-409C-BE32-E72D297353CC}">
              <c16:uniqueId val="{00000001-CA6F-41AF-AFA1-239596C5F199}"/>
            </c:ext>
          </c:extLst>
        </c:ser>
        <c:dLbls>
          <c:showLegendKey val="0"/>
          <c:showVal val="0"/>
          <c:showCatName val="0"/>
          <c:showSerName val="0"/>
          <c:showPercent val="0"/>
          <c:showBubbleSize val="0"/>
        </c:dLbls>
        <c:gapWidth val="50"/>
        <c:overlap val="100"/>
        <c:axId val="501227648"/>
        <c:axId val="1"/>
      </c:barChart>
      <c:catAx>
        <c:axId val="501227648"/>
        <c:scaling>
          <c:orientation val="minMax"/>
        </c:scaling>
        <c:delete val="0"/>
        <c:axPos val="l"/>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1"/>
        <c:axPos val="b"/>
        <c:numFmt formatCode="0.0%" sourceLinked="1"/>
        <c:majorTickMark val="out"/>
        <c:minorTickMark val="none"/>
        <c:tickLblPos val="nextTo"/>
        <c:crossAx val="501227648"/>
        <c:crosses val="autoZero"/>
        <c:crossBetween val="between"/>
      </c:valAx>
      <c:spPr>
        <a:noFill/>
        <a:ln w="25400">
          <a:noFill/>
        </a:ln>
      </c:spPr>
    </c:plotArea>
    <c:legend>
      <c:legendPos val="b"/>
      <c:layout>
        <c:manualLayout>
          <c:xMode val="edge"/>
          <c:yMode val="edge"/>
          <c:x val="9.004739336492891E-2"/>
          <c:y val="0.86715867158671589"/>
          <c:w val="0.51421800947867302"/>
          <c:h val="8.8560885608856083E-2"/>
        </c:manualLayout>
      </c:layout>
      <c:overlay val="0"/>
      <c:txPr>
        <a:bodyPr/>
        <a:lstStyle/>
        <a:p>
          <a:pPr>
            <a:defRPr sz="9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44" l="0.70000000000000062" r="0.70000000000000062" t="0.75000000000000144"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F7F7-4D8C-A62A-D53159AE6FBE}"/>
            </c:ext>
          </c:extLst>
        </c:ser>
        <c:ser>
          <c:idx val="1"/>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F7F7-4D8C-A62A-D53159AE6FBE}"/>
            </c:ext>
          </c:extLst>
        </c:ser>
        <c:ser>
          <c:idx val="2"/>
          <c:order val="2"/>
          <c:spPr>
            <a:solidFill>
              <a:srgbClr val="FFFFCC"/>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F7F7-4D8C-A62A-D53159AE6FBE}"/>
            </c:ext>
          </c:extLst>
        </c:ser>
        <c:dLbls>
          <c:showLegendKey val="0"/>
          <c:showVal val="0"/>
          <c:showCatName val="0"/>
          <c:showSerName val="0"/>
          <c:showPercent val="0"/>
          <c:showBubbleSize val="0"/>
        </c:dLbls>
        <c:gapWidth val="150"/>
        <c:axId val="501221416"/>
        <c:axId val="1"/>
      </c:barChart>
      <c:catAx>
        <c:axId val="501221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2.2779043280182248E-2"/>
              <c:y val="0.299003671052746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21416"/>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65644305704942E-2"/>
          <c:y val="4.4776268966130885E-2"/>
          <c:w val="0.86768994004090205"/>
          <c:h val="0.57214121456722777"/>
        </c:manualLayout>
      </c:layout>
      <c:barChart>
        <c:barDir val="col"/>
        <c:grouping val="clustered"/>
        <c:varyColors val="0"/>
        <c:ser>
          <c:idx val="0"/>
          <c:order val="0"/>
          <c:tx>
            <c:strRef>
              <c:f>'Figure 4.1.1'!$B$5</c:f>
              <c:strCache>
                <c:ptCount val="1"/>
                <c:pt idx="0">
                  <c:v>Assets</c:v>
                </c:pt>
              </c:strCache>
            </c:strRef>
          </c:tx>
          <c:spPr>
            <a:solidFill>
              <a:srgbClr val="99CCFF"/>
            </a:solidFill>
            <a:ln w="25400">
              <a:noFill/>
            </a:ln>
          </c:spPr>
          <c:invertIfNegative val="0"/>
          <c:cat>
            <c:strRef>
              <c:f>'Figure 4.1.1'!$C$4:$I$4</c:f>
              <c:strCache>
                <c:ptCount val="7"/>
                <c:pt idx="0">
                  <c:v>01.01.2006</c:v>
                </c:pt>
                <c:pt idx="1">
                  <c:v> 01.01.07</c:v>
                </c:pt>
                <c:pt idx="2">
                  <c:v>01.01.2008</c:v>
                </c:pt>
                <c:pt idx="3">
                  <c:v>01.01.2009</c:v>
                </c:pt>
                <c:pt idx="4">
                  <c:v>01.01.2010</c:v>
                </c:pt>
                <c:pt idx="5">
                  <c:v>01.01.2011</c:v>
                </c:pt>
                <c:pt idx="6">
                  <c:v>01.10.2011</c:v>
                </c:pt>
              </c:strCache>
            </c:strRef>
          </c:cat>
          <c:val>
            <c:numRef>
              <c:f>'Figure 4.1.1'!$C$5:$I$5</c:f>
              <c:numCache>
                <c:formatCode>#\ ##0.0</c:formatCode>
                <c:ptCount val="7"/>
                <c:pt idx="0">
                  <c:v>73.361500000000007</c:v>
                </c:pt>
                <c:pt idx="1">
                  <c:v>135.4897</c:v>
                </c:pt>
                <c:pt idx="2">
                  <c:v>223.55610000000001</c:v>
                </c:pt>
                <c:pt idx="3" formatCode="_(* #\ ##0.0_);_(* \(#\ ##0.0\);_(* &quot;-&quot;??_);_(@_)">
                  <c:v>268.8229</c:v>
                </c:pt>
                <c:pt idx="4">
                  <c:v>297.25221699999997</c:v>
                </c:pt>
                <c:pt idx="5">
                  <c:v>343.23439000000002</c:v>
                </c:pt>
                <c:pt idx="6">
                  <c:v>364.21340900000001</c:v>
                </c:pt>
              </c:numCache>
            </c:numRef>
          </c:val>
          <c:extLst>
            <c:ext xmlns:c16="http://schemas.microsoft.com/office/drawing/2014/chart" uri="{C3380CC4-5D6E-409C-BE32-E72D297353CC}">
              <c16:uniqueId val="{00000000-EC66-41C1-A516-CE514B64B3B8}"/>
            </c:ext>
          </c:extLst>
        </c:ser>
        <c:ser>
          <c:idx val="1"/>
          <c:order val="1"/>
          <c:tx>
            <c:strRef>
              <c:f>'Figure 4.1.1'!$B$6</c:f>
              <c:strCache>
                <c:ptCount val="1"/>
                <c:pt idx="0">
                  <c:v>Owners' equity</c:v>
                </c:pt>
              </c:strCache>
            </c:strRef>
          </c:tx>
          <c:spPr>
            <a:solidFill>
              <a:srgbClr val="800000"/>
            </a:solidFill>
            <a:ln w="25400">
              <a:noFill/>
            </a:ln>
          </c:spPr>
          <c:invertIfNegative val="0"/>
          <c:cat>
            <c:strRef>
              <c:f>'Figure 4.1.1'!$C$4:$I$4</c:f>
              <c:strCache>
                <c:ptCount val="7"/>
                <c:pt idx="0">
                  <c:v>01.01.2006</c:v>
                </c:pt>
                <c:pt idx="1">
                  <c:v> 01.01.07</c:v>
                </c:pt>
                <c:pt idx="2">
                  <c:v>01.01.2008</c:v>
                </c:pt>
                <c:pt idx="3">
                  <c:v>01.01.2009</c:v>
                </c:pt>
                <c:pt idx="4">
                  <c:v>01.01.2010</c:v>
                </c:pt>
                <c:pt idx="5">
                  <c:v>01.01.2011</c:v>
                </c:pt>
                <c:pt idx="6">
                  <c:v>01.10.2011</c:v>
                </c:pt>
              </c:strCache>
            </c:strRef>
          </c:cat>
          <c:val>
            <c:numRef>
              <c:f>'Figure 4.1.1'!$C$6:$I$6</c:f>
              <c:numCache>
                <c:formatCode>#\ ##0.0</c:formatCode>
                <c:ptCount val="7"/>
                <c:pt idx="0">
                  <c:v>45.259800000000006</c:v>
                </c:pt>
                <c:pt idx="1">
                  <c:v>80.200699999999998</c:v>
                </c:pt>
                <c:pt idx="2">
                  <c:v>126.27680000000001</c:v>
                </c:pt>
                <c:pt idx="3" formatCode="_(* #\ ##0.0_);_(* \(#\ ##0.0\);_(* &quot;-&quot;??_);_(@_)">
                  <c:v>165.92939999999999</c:v>
                </c:pt>
                <c:pt idx="4" formatCode="_(* #\ ##0.0_);_(* \(#\ ##0.0\);_(* &quot;-&quot;??_);_(@_)">
                  <c:v>180.48002700000001</c:v>
                </c:pt>
                <c:pt idx="5" formatCode="_(* #\ ##0.0_);_(* \(#\ ##0.0\);_(* &quot;-&quot;??_);_(@_)">
                  <c:v>208.657566</c:v>
                </c:pt>
                <c:pt idx="6" formatCode="_(* #\ ##0.0_);_(* \(#\ ##0.0\);_(* &quot;-&quot;??_);_(@_)">
                  <c:v>221.980919</c:v>
                </c:pt>
              </c:numCache>
            </c:numRef>
          </c:val>
          <c:extLst>
            <c:ext xmlns:c16="http://schemas.microsoft.com/office/drawing/2014/chart" uri="{C3380CC4-5D6E-409C-BE32-E72D297353CC}">
              <c16:uniqueId val="{00000001-EC66-41C1-A516-CE514B64B3B8}"/>
            </c:ext>
          </c:extLst>
        </c:ser>
        <c:ser>
          <c:idx val="2"/>
          <c:order val="2"/>
          <c:tx>
            <c:strRef>
              <c:f>'Figure 4.1.1'!$B$7</c:f>
              <c:strCache>
                <c:ptCount val="1"/>
                <c:pt idx="0">
                  <c:v>Insurance premiums*</c:v>
                </c:pt>
              </c:strCache>
            </c:strRef>
          </c:tx>
          <c:spPr>
            <a:solidFill>
              <a:srgbClr val="99CC00"/>
            </a:solidFill>
            <a:ln w="25400">
              <a:noFill/>
            </a:ln>
          </c:spPr>
          <c:invertIfNegative val="0"/>
          <c:cat>
            <c:strRef>
              <c:f>'Figure 4.1.1'!$C$4:$I$4</c:f>
              <c:strCache>
                <c:ptCount val="7"/>
                <c:pt idx="0">
                  <c:v>01.01.2006</c:v>
                </c:pt>
                <c:pt idx="1">
                  <c:v> 01.01.07</c:v>
                </c:pt>
                <c:pt idx="2">
                  <c:v>01.01.2008</c:v>
                </c:pt>
                <c:pt idx="3">
                  <c:v>01.01.2009</c:v>
                </c:pt>
                <c:pt idx="4">
                  <c:v>01.01.2010</c:v>
                </c:pt>
                <c:pt idx="5">
                  <c:v>01.01.2011</c:v>
                </c:pt>
                <c:pt idx="6">
                  <c:v>01.10.2011</c:v>
                </c:pt>
              </c:strCache>
            </c:strRef>
          </c:cat>
          <c:val>
            <c:numRef>
              <c:f>'Figure 4.1.1'!$C$7:$I$7</c:f>
              <c:numCache>
                <c:formatCode>#\ ##0.0</c:formatCode>
                <c:ptCount val="7"/>
                <c:pt idx="0">
                  <c:v>64.295127999999991</c:v>
                </c:pt>
                <c:pt idx="1">
                  <c:v>119.739294</c:v>
                </c:pt>
                <c:pt idx="2">
                  <c:v>147.34331</c:v>
                </c:pt>
                <c:pt idx="3" formatCode="_(* #\ ##0.0_);_(* \(#\ ##0.0\);_(* &quot;-&quot;??_);_(@_)">
                  <c:v>133.48761100000002</c:v>
                </c:pt>
                <c:pt idx="4" formatCode="_(* #\ ##0.0_);_(* \(#\ ##0.0\);_(* &quot;-&quot;??_);_(@_)">
                  <c:v>113.3</c:v>
                </c:pt>
                <c:pt idx="5" formatCode="_(* #\ ##0.0_);_(* \(#\ ##0.0\);_(* &quot;-&quot;??_);_(@_)">
                  <c:v>140</c:v>
                </c:pt>
                <c:pt idx="6" formatCode="_(* #\ ##0.0_);_(* \(#\ ##0.0\);_(* &quot;-&quot;??_);_(@_)">
                  <c:v>129.6</c:v>
                </c:pt>
              </c:numCache>
            </c:numRef>
          </c:val>
          <c:extLst>
            <c:ext xmlns:c16="http://schemas.microsoft.com/office/drawing/2014/chart" uri="{C3380CC4-5D6E-409C-BE32-E72D297353CC}">
              <c16:uniqueId val="{00000002-EC66-41C1-A516-CE514B64B3B8}"/>
            </c:ext>
          </c:extLst>
        </c:ser>
        <c:ser>
          <c:idx val="3"/>
          <c:order val="3"/>
          <c:tx>
            <c:strRef>
              <c:f>'Figure 4.1.1'!$B$8</c:f>
              <c:strCache>
                <c:ptCount val="1"/>
                <c:pt idx="0">
                  <c:v>Insurance reserves</c:v>
                </c:pt>
              </c:strCache>
            </c:strRef>
          </c:tx>
          <c:spPr>
            <a:solidFill>
              <a:srgbClr val="666699"/>
            </a:solidFill>
            <a:ln w="25400">
              <a:noFill/>
            </a:ln>
          </c:spPr>
          <c:invertIfNegative val="0"/>
          <c:cat>
            <c:strRef>
              <c:f>'Figure 4.1.1'!$C$4:$I$4</c:f>
              <c:strCache>
                <c:ptCount val="7"/>
                <c:pt idx="0">
                  <c:v>01.01.2006</c:v>
                </c:pt>
                <c:pt idx="1">
                  <c:v> 01.01.07</c:v>
                </c:pt>
                <c:pt idx="2">
                  <c:v>01.01.2008</c:v>
                </c:pt>
                <c:pt idx="3">
                  <c:v>01.01.2009</c:v>
                </c:pt>
                <c:pt idx="4">
                  <c:v>01.01.2010</c:v>
                </c:pt>
                <c:pt idx="5">
                  <c:v>01.01.2011</c:v>
                </c:pt>
                <c:pt idx="6">
                  <c:v>01.10.2011</c:v>
                </c:pt>
              </c:strCache>
            </c:strRef>
          </c:cat>
          <c:val>
            <c:numRef>
              <c:f>'Figure 4.1.1'!$C$8:$I$8</c:f>
              <c:numCache>
                <c:formatCode>#\ ##0.0</c:formatCode>
                <c:ptCount val="7"/>
                <c:pt idx="0">
                  <c:v>32.070399999999999</c:v>
                </c:pt>
                <c:pt idx="1">
                  <c:v>67.592699999999994</c:v>
                </c:pt>
                <c:pt idx="2">
                  <c:v>86.359800000000007</c:v>
                </c:pt>
                <c:pt idx="3" formatCode="_(* #\ ##0.0_);_(* \(#\ ##0.0\);_(* &quot;-&quot;??_);_(@_)">
                  <c:v>86.265600000000006</c:v>
                </c:pt>
                <c:pt idx="4" formatCode="_(* #\ ##0.0_);_(* \(#\ ##0.0\);_(* &quot;-&quot;??_);_(@_)">
                  <c:v>101.011539</c:v>
                </c:pt>
                <c:pt idx="5" formatCode="_(* #\ ##0.0_);_(* \(#\ ##0.0\);_(* &quot;-&quot;??_);_(@_)">
                  <c:v>114.919173</c:v>
                </c:pt>
                <c:pt idx="6" formatCode="_(* #\ ##0.0_);_(* \(#\ ##0.0\);_(* &quot;-&quot;??_);_(@_)">
                  <c:v>121.515879</c:v>
                </c:pt>
              </c:numCache>
            </c:numRef>
          </c:val>
          <c:extLst>
            <c:ext xmlns:c16="http://schemas.microsoft.com/office/drawing/2014/chart" uri="{C3380CC4-5D6E-409C-BE32-E72D297353CC}">
              <c16:uniqueId val="{00000003-EC66-41C1-A516-CE514B64B3B8}"/>
            </c:ext>
          </c:extLst>
        </c:ser>
        <c:dLbls>
          <c:showLegendKey val="0"/>
          <c:showVal val="0"/>
          <c:showCatName val="0"/>
          <c:showSerName val="0"/>
          <c:showPercent val="0"/>
          <c:showBubbleSize val="0"/>
        </c:dLbls>
        <c:gapWidth val="100"/>
        <c:axId val="501236176"/>
        <c:axId val="1"/>
      </c:barChart>
      <c:scatterChart>
        <c:scatterStyle val="lineMarker"/>
        <c:varyColors val="0"/>
        <c:ser>
          <c:idx val="4"/>
          <c:order val="4"/>
          <c:tx>
            <c:strRef>
              <c:f>'Figure 4.1.1'!$B$9</c:f>
              <c:strCache>
                <c:ptCount val="1"/>
                <c:pt idx="0">
                  <c:v>Equity/Assets (right axis)</c:v>
                </c:pt>
              </c:strCache>
            </c:strRef>
          </c:tx>
          <c:spPr>
            <a:ln w="25400">
              <a:solidFill>
                <a:srgbClr val="FF0000"/>
              </a:solidFill>
              <a:prstDash val="solid"/>
            </a:ln>
          </c:spPr>
          <c:marker>
            <c:symbol val="triangle"/>
            <c:size val="4"/>
            <c:spPr>
              <a:solidFill>
                <a:srgbClr val="FF0000"/>
              </a:solidFill>
              <a:ln>
                <a:solidFill>
                  <a:srgbClr val="FF0000"/>
                </a:solidFill>
                <a:prstDash val="solid"/>
              </a:ln>
            </c:spPr>
          </c:marker>
          <c:xVal>
            <c:strRef>
              <c:f>'Figure 4.1.1'!$C$4:$I$4</c:f>
              <c:strCache>
                <c:ptCount val="7"/>
                <c:pt idx="0">
                  <c:v>01.01.2006</c:v>
                </c:pt>
                <c:pt idx="1">
                  <c:v> 01.01.07</c:v>
                </c:pt>
                <c:pt idx="2">
                  <c:v>01.01.2008</c:v>
                </c:pt>
                <c:pt idx="3">
                  <c:v>01.01.2009</c:v>
                </c:pt>
                <c:pt idx="4">
                  <c:v>01.01.2010</c:v>
                </c:pt>
                <c:pt idx="5">
                  <c:v>01.01.2011</c:v>
                </c:pt>
                <c:pt idx="6">
                  <c:v>01.10.2011</c:v>
                </c:pt>
              </c:strCache>
            </c:strRef>
          </c:xVal>
          <c:yVal>
            <c:numRef>
              <c:f>'Figure 4.1.1'!$C$9:$I$9</c:f>
              <c:numCache>
                <c:formatCode>0.00</c:formatCode>
                <c:ptCount val="7"/>
                <c:pt idx="0">
                  <c:v>0.61694212904588919</c:v>
                </c:pt>
                <c:pt idx="1">
                  <c:v>0.59193208044596746</c:v>
                </c:pt>
                <c:pt idx="2">
                  <c:v>0.56485508559149133</c:v>
                </c:pt>
                <c:pt idx="3">
                  <c:v>0.61724428982798707</c:v>
                </c:pt>
                <c:pt idx="4">
                  <c:v>0.60716124785033987</c:v>
                </c:pt>
                <c:pt idx="5">
                  <c:v>0.60791567534943103</c:v>
                </c:pt>
                <c:pt idx="6">
                  <c:v>0.60948035825885805</c:v>
                </c:pt>
              </c:numCache>
            </c:numRef>
          </c:yVal>
          <c:smooth val="1"/>
          <c:extLst>
            <c:ext xmlns:c16="http://schemas.microsoft.com/office/drawing/2014/chart" uri="{C3380CC4-5D6E-409C-BE32-E72D297353CC}">
              <c16:uniqueId val="{00000004-EC66-41C1-A516-CE514B64B3B8}"/>
            </c:ext>
          </c:extLst>
        </c:ser>
        <c:ser>
          <c:idx val="5"/>
          <c:order val="5"/>
          <c:tx>
            <c:strRef>
              <c:f>'Figure 4.1.1'!$B$10</c:f>
              <c:strCache>
                <c:ptCount val="1"/>
                <c:pt idx="0">
                  <c:v>Equity/Insurance reserves (right axis)</c:v>
                </c:pt>
              </c:strCache>
            </c:strRef>
          </c:tx>
          <c:spPr>
            <a:ln w="25400">
              <a:solidFill>
                <a:srgbClr val="008000"/>
              </a:solidFill>
              <a:prstDash val="solid"/>
            </a:ln>
          </c:spPr>
          <c:marker>
            <c:symbol val="circle"/>
            <c:size val="5"/>
            <c:spPr>
              <a:solidFill>
                <a:srgbClr val="008000"/>
              </a:solidFill>
              <a:ln>
                <a:solidFill>
                  <a:srgbClr val="008000"/>
                </a:solidFill>
                <a:prstDash val="solid"/>
              </a:ln>
            </c:spPr>
          </c:marker>
          <c:xVal>
            <c:strRef>
              <c:f>'Figure 4.1.1'!$C$4:$I$4</c:f>
              <c:strCache>
                <c:ptCount val="7"/>
                <c:pt idx="0">
                  <c:v>01.01.2006</c:v>
                </c:pt>
                <c:pt idx="1">
                  <c:v> 01.01.07</c:v>
                </c:pt>
                <c:pt idx="2">
                  <c:v>01.01.2008</c:v>
                </c:pt>
                <c:pt idx="3">
                  <c:v>01.01.2009</c:v>
                </c:pt>
                <c:pt idx="4">
                  <c:v>01.01.2010</c:v>
                </c:pt>
                <c:pt idx="5">
                  <c:v>01.01.2011</c:v>
                </c:pt>
                <c:pt idx="6">
                  <c:v>01.10.2011</c:v>
                </c:pt>
              </c:strCache>
            </c:strRef>
          </c:xVal>
          <c:yVal>
            <c:numRef>
              <c:f>'Figure 4.1.1'!$C$10:$I$10</c:f>
              <c:numCache>
                <c:formatCode>0.00</c:formatCode>
                <c:ptCount val="7"/>
                <c:pt idx="0">
                  <c:v>1.4112639692676114</c:v>
                </c:pt>
                <c:pt idx="1">
                  <c:v>1.186529018666217</c:v>
                </c:pt>
                <c:pt idx="2">
                  <c:v>1.4622173742875737</c:v>
                </c:pt>
                <c:pt idx="3">
                  <c:v>1.9234712330291561</c:v>
                </c:pt>
                <c:pt idx="4">
                  <c:v>1.7867268312781572</c:v>
                </c:pt>
                <c:pt idx="5">
                  <c:v>1.8156897630998441</c:v>
                </c:pt>
                <c:pt idx="6">
                  <c:v>1.8267647061994261</c:v>
                </c:pt>
              </c:numCache>
            </c:numRef>
          </c:yVal>
          <c:smooth val="1"/>
          <c:extLst>
            <c:ext xmlns:c16="http://schemas.microsoft.com/office/drawing/2014/chart" uri="{C3380CC4-5D6E-409C-BE32-E72D297353CC}">
              <c16:uniqueId val="{00000005-EC66-41C1-A516-CE514B64B3B8}"/>
            </c:ext>
          </c:extLst>
        </c:ser>
        <c:dLbls>
          <c:showLegendKey val="0"/>
          <c:showVal val="0"/>
          <c:showCatName val="0"/>
          <c:showSerName val="0"/>
          <c:showPercent val="0"/>
          <c:showBubbleSize val="0"/>
        </c:dLbls>
        <c:axId val="3"/>
        <c:axId val="4"/>
      </c:scatterChart>
      <c:catAx>
        <c:axId val="50123617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36176"/>
        <c:crosses val="autoZero"/>
        <c:crossBetween val="between"/>
      </c:valAx>
      <c:valAx>
        <c:axId val="3"/>
        <c:scaling>
          <c:orientation val="minMax"/>
        </c:scaling>
        <c:delete val="1"/>
        <c:axPos val="b"/>
        <c:majorTickMark val="out"/>
        <c:minorTickMark val="none"/>
        <c:tickLblPos val="nextTo"/>
        <c:crossAx val="4"/>
        <c:crosses val="autoZero"/>
        <c:crossBetween val="midCat"/>
      </c:valAx>
      <c:valAx>
        <c:axId val="4"/>
        <c:scaling>
          <c:orientation val="minMax"/>
          <c:max val="2"/>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5"/>
      </c:valAx>
    </c:plotArea>
    <c:legend>
      <c:legendPos val="r"/>
      <c:layout>
        <c:manualLayout>
          <c:xMode val="edge"/>
          <c:yMode val="edge"/>
          <c:x val="3.7433155080213901E-2"/>
          <c:y val="0.79421221864951763"/>
          <c:w val="0.79144385026737973"/>
          <c:h val="0.19614147909967847"/>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56" l="0.70000000000000051" r="0.70000000000000051" t="0.75000000000000056" header="0.30000000000000027" footer="0.30000000000000027"/>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6064407560479"/>
          <c:y val="5.960279355758219E-2"/>
          <c:w val="0.87524533086114731"/>
          <c:h val="0.53311387570948487"/>
        </c:manualLayout>
      </c:layout>
      <c:barChart>
        <c:barDir val="col"/>
        <c:grouping val="stacked"/>
        <c:varyColors val="0"/>
        <c:ser>
          <c:idx val="0"/>
          <c:order val="0"/>
          <c:tx>
            <c:strRef>
              <c:f>'Figure 4.1.2'!$B$5</c:f>
              <c:strCache>
                <c:ptCount val="1"/>
                <c:pt idx="0">
                  <c:v>Mandatory insurance</c:v>
                </c:pt>
              </c:strCache>
            </c:strRef>
          </c:tx>
          <c:spPr>
            <a:solidFill>
              <a:srgbClr val="0000FF"/>
            </a:solidFill>
            <a:ln w="25400">
              <a:noFill/>
            </a:ln>
          </c:spPr>
          <c:invertIfNegative val="0"/>
          <c:cat>
            <c:strRef>
              <c:f>'Figure 4.1.2'!$C$4:$L$4</c:f>
              <c:strCache>
                <c:ptCount val="10"/>
                <c:pt idx="0">
                  <c:v>01.01.06</c:v>
                </c:pt>
                <c:pt idx="1">
                  <c:v>01.01.07</c:v>
                </c:pt>
                <c:pt idx="2">
                  <c:v>01.01.08</c:v>
                </c:pt>
                <c:pt idx="3">
                  <c:v>01.01.09</c:v>
                </c:pt>
                <c:pt idx="4">
                  <c:v>01.01.10</c:v>
                </c:pt>
                <c:pt idx="5">
                  <c:v>01.01.11</c:v>
                </c:pt>
                <c:pt idx="7">
                  <c:v>01.10.09</c:v>
                </c:pt>
                <c:pt idx="8">
                  <c:v>01.10.10</c:v>
                </c:pt>
                <c:pt idx="9">
                  <c:v>01.10.11</c:v>
                </c:pt>
              </c:strCache>
            </c:strRef>
          </c:cat>
          <c:val>
            <c:numRef>
              <c:f>'Figure 4.1.2'!$C$5:$L$5</c:f>
              <c:numCache>
                <c:formatCode>#\ ##0.0</c:formatCode>
                <c:ptCount val="10"/>
                <c:pt idx="0">
                  <c:v>11610.754000000001</c:v>
                </c:pt>
                <c:pt idx="1">
                  <c:v>17877.557000000001</c:v>
                </c:pt>
                <c:pt idx="2">
                  <c:v>19667.848000000002</c:v>
                </c:pt>
                <c:pt idx="3">
                  <c:v>29989.252</c:v>
                </c:pt>
                <c:pt idx="4">
                  <c:v>30509.069</c:v>
                </c:pt>
                <c:pt idx="5" formatCode="#\ ##0.0_ ;\-#\ ##0.0\ ">
                  <c:v>35437.038999999997</c:v>
                </c:pt>
                <c:pt idx="7" formatCode="General">
                  <c:v>23368.400000000001</c:v>
                </c:pt>
                <c:pt idx="8" formatCode="#\ ##0.0_ ;\-#\ ##0.0\ ">
                  <c:v>28116.5</c:v>
                </c:pt>
                <c:pt idx="9" formatCode="#\ ##0.0_ ;\-#\ ##0.0\ ">
                  <c:v>34283.107000000004</c:v>
                </c:pt>
              </c:numCache>
            </c:numRef>
          </c:val>
          <c:extLst>
            <c:ext xmlns:c16="http://schemas.microsoft.com/office/drawing/2014/chart" uri="{C3380CC4-5D6E-409C-BE32-E72D297353CC}">
              <c16:uniqueId val="{00000000-BA23-4C2C-8042-848A0B63D2A0}"/>
            </c:ext>
          </c:extLst>
        </c:ser>
        <c:ser>
          <c:idx val="1"/>
          <c:order val="1"/>
          <c:tx>
            <c:strRef>
              <c:f>'Figure 4.1.2'!$B$6</c:f>
              <c:strCache>
                <c:ptCount val="1"/>
                <c:pt idx="0">
                  <c:v>Voluntary personal insurance</c:v>
                </c:pt>
              </c:strCache>
            </c:strRef>
          </c:tx>
          <c:spPr>
            <a:solidFill>
              <a:srgbClr val="FF0000"/>
            </a:solidFill>
            <a:ln w="25400">
              <a:noFill/>
            </a:ln>
          </c:spPr>
          <c:invertIfNegative val="0"/>
          <c:cat>
            <c:strRef>
              <c:f>'Figure 4.1.2'!$C$4:$L$4</c:f>
              <c:strCache>
                <c:ptCount val="10"/>
                <c:pt idx="0">
                  <c:v>01.01.06</c:v>
                </c:pt>
                <c:pt idx="1">
                  <c:v>01.01.07</c:v>
                </c:pt>
                <c:pt idx="2">
                  <c:v>01.01.08</c:v>
                </c:pt>
                <c:pt idx="3">
                  <c:v>01.01.09</c:v>
                </c:pt>
                <c:pt idx="4">
                  <c:v>01.01.10</c:v>
                </c:pt>
                <c:pt idx="5">
                  <c:v>01.01.11</c:v>
                </c:pt>
                <c:pt idx="7">
                  <c:v>01.10.09</c:v>
                </c:pt>
                <c:pt idx="8">
                  <c:v>01.10.10</c:v>
                </c:pt>
                <c:pt idx="9">
                  <c:v>01.10.11</c:v>
                </c:pt>
              </c:strCache>
            </c:strRef>
          </c:cat>
          <c:val>
            <c:numRef>
              <c:f>'Figure 4.1.2'!$C$6:$L$6</c:f>
              <c:numCache>
                <c:formatCode>#\ ##0.0</c:formatCode>
                <c:ptCount val="10"/>
                <c:pt idx="0">
                  <c:v>7774.3689999999997</c:v>
                </c:pt>
                <c:pt idx="1">
                  <c:v>12873.502</c:v>
                </c:pt>
                <c:pt idx="2">
                  <c:v>16193.37</c:v>
                </c:pt>
                <c:pt idx="3">
                  <c:v>18883.833999999999</c:v>
                </c:pt>
                <c:pt idx="4">
                  <c:v>21922.207999999999</c:v>
                </c:pt>
                <c:pt idx="5" formatCode="#\ ##0.0_ ;\-#\ ##0.0\ ">
                  <c:v>35144.851999999999</c:v>
                </c:pt>
                <c:pt idx="7" formatCode="General">
                  <c:v>15917.8</c:v>
                </c:pt>
                <c:pt idx="8" formatCode="#\ ##0.0_ ;\-#\ ##0.0\ ">
                  <c:v>25490</c:v>
                </c:pt>
                <c:pt idx="9" formatCode="#\ ##0.0_ ;\-#\ ##0.0\ ">
                  <c:v>37887.561999999998</c:v>
                </c:pt>
              </c:numCache>
            </c:numRef>
          </c:val>
          <c:extLst>
            <c:ext xmlns:c16="http://schemas.microsoft.com/office/drawing/2014/chart" uri="{C3380CC4-5D6E-409C-BE32-E72D297353CC}">
              <c16:uniqueId val="{00000001-BA23-4C2C-8042-848A0B63D2A0}"/>
            </c:ext>
          </c:extLst>
        </c:ser>
        <c:ser>
          <c:idx val="2"/>
          <c:order val="2"/>
          <c:tx>
            <c:strRef>
              <c:f>'Figure 4.1.2'!$B$7</c:f>
              <c:strCache>
                <c:ptCount val="1"/>
                <c:pt idx="0">
                  <c:v>Voluntary property insurance</c:v>
                </c:pt>
              </c:strCache>
            </c:strRef>
          </c:tx>
          <c:spPr>
            <a:solidFill>
              <a:srgbClr val="008000"/>
            </a:solidFill>
            <a:ln w="25400">
              <a:noFill/>
            </a:ln>
          </c:spPr>
          <c:invertIfNegative val="0"/>
          <c:cat>
            <c:strRef>
              <c:f>'Figure 4.1.2'!$C$4:$L$4</c:f>
              <c:strCache>
                <c:ptCount val="10"/>
                <c:pt idx="0">
                  <c:v>01.01.06</c:v>
                </c:pt>
                <c:pt idx="1">
                  <c:v>01.01.07</c:v>
                </c:pt>
                <c:pt idx="2">
                  <c:v>01.01.08</c:v>
                </c:pt>
                <c:pt idx="3">
                  <c:v>01.01.09</c:v>
                </c:pt>
                <c:pt idx="4">
                  <c:v>01.01.10</c:v>
                </c:pt>
                <c:pt idx="5">
                  <c:v>01.01.11</c:v>
                </c:pt>
                <c:pt idx="7">
                  <c:v>01.10.09</c:v>
                </c:pt>
                <c:pt idx="8">
                  <c:v>01.10.10</c:v>
                </c:pt>
                <c:pt idx="9">
                  <c:v>01.10.11</c:v>
                </c:pt>
              </c:strCache>
            </c:strRef>
          </c:cat>
          <c:val>
            <c:numRef>
              <c:f>'Figure 4.1.2'!$C$7:$L$7</c:f>
              <c:numCache>
                <c:formatCode>#\ ##0.0</c:formatCode>
                <c:ptCount val="10"/>
                <c:pt idx="0">
                  <c:v>44910.004999999997</c:v>
                </c:pt>
                <c:pt idx="1">
                  <c:v>88988.235000000001</c:v>
                </c:pt>
                <c:pt idx="2">
                  <c:v>111482.092</c:v>
                </c:pt>
                <c:pt idx="3">
                  <c:v>84614.524999999994</c:v>
                </c:pt>
                <c:pt idx="4">
                  <c:v>60858.381999999998</c:v>
                </c:pt>
                <c:pt idx="5" formatCode="#\ ##0.0_ ;\-#\ ##0.0\ ">
                  <c:v>69382.001000000004</c:v>
                </c:pt>
                <c:pt idx="7" formatCode="General">
                  <c:v>44507.5</c:v>
                </c:pt>
                <c:pt idx="8" formatCode="#\ ##0.0_ ;\-#\ ##0.0\ ">
                  <c:v>52536.4</c:v>
                </c:pt>
                <c:pt idx="9" formatCode="#\ ##0.0_ ;\-#\ ##0.0\ ">
                  <c:v>57478.792000000001</c:v>
                </c:pt>
              </c:numCache>
            </c:numRef>
          </c:val>
          <c:extLst>
            <c:ext xmlns:c16="http://schemas.microsoft.com/office/drawing/2014/chart" uri="{C3380CC4-5D6E-409C-BE32-E72D297353CC}">
              <c16:uniqueId val="{00000002-BA23-4C2C-8042-848A0B63D2A0}"/>
            </c:ext>
          </c:extLst>
        </c:ser>
        <c:dLbls>
          <c:showLegendKey val="0"/>
          <c:showVal val="0"/>
          <c:showCatName val="0"/>
          <c:showSerName val="0"/>
          <c:showPercent val="0"/>
          <c:showBubbleSize val="0"/>
        </c:dLbls>
        <c:gapWidth val="150"/>
        <c:overlap val="100"/>
        <c:axId val="501237816"/>
        <c:axId val="1"/>
      </c:barChart>
      <c:lineChart>
        <c:grouping val="standard"/>
        <c:varyColors val="0"/>
        <c:ser>
          <c:idx val="3"/>
          <c:order val="3"/>
          <c:tx>
            <c:strRef>
              <c:f>'Figure 4.1.2'!$B$8</c:f>
              <c:strCache>
                <c:ptCount val="1"/>
                <c:pt idx="0">
                  <c:v>Total</c:v>
                </c:pt>
              </c:strCache>
            </c:strRef>
          </c:tx>
          <c:spPr>
            <a:ln w="25400">
              <a:solidFill>
                <a:srgbClr val="800000"/>
              </a:solidFill>
              <a:prstDash val="solid"/>
            </a:ln>
          </c:spPr>
          <c:marker>
            <c:symbol val="diamond"/>
            <c:size val="5"/>
            <c:spPr>
              <a:solidFill>
                <a:srgbClr val="800000"/>
              </a:solidFill>
              <a:ln>
                <a:solidFill>
                  <a:srgbClr val="800000"/>
                </a:solidFill>
                <a:prstDash val="solid"/>
              </a:ln>
            </c:spPr>
          </c:marker>
          <c:val>
            <c:numRef>
              <c:f>'Figure 4.1.2'!$C$8:$L$8</c:f>
              <c:numCache>
                <c:formatCode>#\ ##0.0</c:formatCode>
                <c:ptCount val="10"/>
                <c:pt idx="0">
                  <c:v>64295.127999999997</c:v>
                </c:pt>
                <c:pt idx="1">
                  <c:v>119739.29399999999</c:v>
                </c:pt>
                <c:pt idx="2">
                  <c:v>147343.31</c:v>
                </c:pt>
                <c:pt idx="3">
                  <c:v>133487.611</c:v>
                </c:pt>
                <c:pt idx="4">
                  <c:v>113289.659</c:v>
                </c:pt>
                <c:pt idx="5" formatCode="#\ ##0.0_ ;\-#\ ##0.0\ ">
                  <c:v>139963.89199999999</c:v>
                </c:pt>
                <c:pt idx="7" formatCode="General">
                  <c:v>83793.7</c:v>
                </c:pt>
                <c:pt idx="8">
                  <c:v>106142.8</c:v>
                </c:pt>
                <c:pt idx="9" formatCode="#\ ##0.0_ ;\-#\ ##0.0\ ">
                  <c:v>129649.461</c:v>
                </c:pt>
              </c:numCache>
            </c:numRef>
          </c:val>
          <c:smooth val="0"/>
          <c:extLst>
            <c:ext xmlns:c16="http://schemas.microsoft.com/office/drawing/2014/chart" uri="{C3380CC4-5D6E-409C-BE32-E72D297353CC}">
              <c16:uniqueId val="{00000003-BA23-4C2C-8042-848A0B63D2A0}"/>
            </c:ext>
          </c:extLst>
        </c:ser>
        <c:dLbls>
          <c:showLegendKey val="0"/>
          <c:showVal val="0"/>
          <c:showCatName val="0"/>
          <c:showSerName val="0"/>
          <c:showPercent val="0"/>
          <c:showBubbleSize val="0"/>
        </c:dLbls>
        <c:marker val="1"/>
        <c:smooth val="0"/>
        <c:axId val="501237816"/>
        <c:axId val="1"/>
      </c:lineChart>
      <c:catAx>
        <c:axId val="501237816"/>
        <c:scaling>
          <c:orientation val="minMax"/>
        </c:scaling>
        <c:delete val="0"/>
        <c:axPos val="b"/>
        <c:numFmt formatCode="General" sourceLinked="1"/>
        <c:majorTickMark val="out"/>
        <c:minorTickMark val="none"/>
        <c:tickLblPos val="low"/>
        <c:spPr>
          <a:ln w="12700">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37816"/>
        <c:crosses val="autoZero"/>
        <c:crossBetween val="between"/>
        <c:dispUnits>
          <c:builtInUnit val="thousands"/>
        </c:dispUnits>
      </c:valAx>
      <c:spPr>
        <a:noFill/>
        <a:ln w="25400">
          <a:noFill/>
        </a:ln>
      </c:spPr>
    </c:plotArea>
    <c:legend>
      <c:legendPos val="r"/>
      <c:layout>
        <c:manualLayout>
          <c:xMode val="edge"/>
          <c:yMode val="edge"/>
          <c:wMode val="edge"/>
          <c:hMode val="edge"/>
          <c:x val="8.7499999999999994E-2"/>
          <c:y val="0.79059829059829057"/>
          <c:w val="0.88500000000000001"/>
          <c:h val="0.9786324786324786"/>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B630-425B-B783-171C35FE795D}"/>
            </c:ext>
          </c:extLst>
        </c:ser>
        <c:ser>
          <c:idx val="1"/>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B630-425B-B783-171C35FE795D}"/>
            </c:ext>
          </c:extLst>
        </c:ser>
        <c:ser>
          <c:idx val="2"/>
          <c:order val="2"/>
          <c:spPr>
            <a:solidFill>
              <a:srgbClr val="FFFFCC"/>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B630-425B-B783-171C35FE795D}"/>
            </c:ext>
          </c:extLst>
        </c:ser>
        <c:dLbls>
          <c:showLegendKey val="0"/>
          <c:showVal val="0"/>
          <c:showCatName val="0"/>
          <c:showSerName val="0"/>
          <c:showPercent val="0"/>
          <c:showBubbleSize val="0"/>
        </c:dLbls>
        <c:gapWidth val="150"/>
        <c:axId val="501246672"/>
        <c:axId val="1"/>
      </c:barChart>
      <c:catAx>
        <c:axId val="50124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315789473684211E-2"/>
              <c:y val="0.307947019867549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46672"/>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50739278765691"/>
          <c:y val="6.4748286732125168E-2"/>
          <c:w val="0.82227630865676682"/>
          <c:h val="0.61510872395518912"/>
        </c:manualLayout>
      </c:layout>
      <c:barChart>
        <c:barDir val="col"/>
        <c:grouping val="percentStacked"/>
        <c:varyColors val="0"/>
        <c:ser>
          <c:idx val="1"/>
          <c:order val="0"/>
          <c:tx>
            <c:strRef>
              <c:f>'Figure 4.1.3'!$B$6</c:f>
              <c:strCache>
                <c:ptCount val="1"/>
                <c:pt idx="0">
                  <c:v>Life insurance</c:v>
                </c:pt>
              </c:strCache>
            </c:strRef>
          </c:tx>
          <c:spPr>
            <a:solidFill>
              <a:srgbClr val="CCFFCC"/>
            </a:solidFill>
            <a:ln w="12700">
              <a:solidFill>
                <a:srgbClr val="000000"/>
              </a:solidFill>
              <a:prstDash val="solid"/>
            </a:ln>
          </c:spPr>
          <c:invertIfNegative val="0"/>
          <c:cat>
            <c:strRef>
              <c:f>'Figure 4.1.3'!$C$4:$I$4</c:f>
              <c:strCache>
                <c:ptCount val="7"/>
                <c:pt idx="0">
                  <c:v>01.01.06</c:v>
                </c:pt>
                <c:pt idx="1">
                  <c:v>01.01.07</c:v>
                </c:pt>
                <c:pt idx="2">
                  <c:v>01.01.08</c:v>
                </c:pt>
                <c:pt idx="3">
                  <c:v>01.01.09</c:v>
                </c:pt>
                <c:pt idx="4">
                  <c:v>01.01.10</c:v>
                </c:pt>
                <c:pt idx="5">
                  <c:v>01.01.11</c:v>
                </c:pt>
                <c:pt idx="6">
                  <c:v>01.10.11</c:v>
                </c:pt>
              </c:strCache>
            </c:strRef>
          </c:cat>
          <c:val>
            <c:numRef>
              <c:f>'Figure 4.1.3'!$C$6:$I$6</c:f>
              <c:numCache>
                <c:formatCode>0.0</c:formatCode>
                <c:ptCount val="7"/>
                <c:pt idx="0">
                  <c:v>2.1999999999999997</c:v>
                </c:pt>
                <c:pt idx="1">
                  <c:v>3.1</c:v>
                </c:pt>
                <c:pt idx="2">
                  <c:v>3.2</c:v>
                </c:pt>
                <c:pt idx="3">
                  <c:v>4.3</c:v>
                </c:pt>
                <c:pt idx="4">
                  <c:v>8.2000000000000011</c:v>
                </c:pt>
                <c:pt idx="5">
                  <c:v>13.3</c:v>
                </c:pt>
                <c:pt idx="6">
                  <c:v>14.899999999999999</c:v>
                </c:pt>
              </c:numCache>
            </c:numRef>
          </c:val>
          <c:extLst>
            <c:ext xmlns:c16="http://schemas.microsoft.com/office/drawing/2014/chart" uri="{C3380CC4-5D6E-409C-BE32-E72D297353CC}">
              <c16:uniqueId val="{00000000-8C46-48DE-AFB4-75EE829F2DE4}"/>
            </c:ext>
          </c:extLst>
        </c:ser>
        <c:ser>
          <c:idx val="0"/>
          <c:order val="1"/>
          <c:tx>
            <c:strRef>
              <c:f>'Figure 4.1.3'!$B$5</c:f>
              <c:strCache>
                <c:ptCount val="1"/>
                <c:pt idx="0">
                  <c:v>Non-life insurance</c:v>
                </c:pt>
              </c:strCache>
            </c:strRef>
          </c:tx>
          <c:spPr>
            <a:solidFill>
              <a:srgbClr val="FFCC99"/>
            </a:solidFill>
            <a:ln w="12700">
              <a:solidFill>
                <a:srgbClr val="000000"/>
              </a:solidFill>
              <a:prstDash val="solid"/>
            </a:ln>
          </c:spPr>
          <c:invertIfNegative val="0"/>
          <c:cat>
            <c:strRef>
              <c:f>'Figure 4.1.3'!$C$4:$I$4</c:f>
              <c:strCache>
                <c:ptCount val="7"/>
                <c:pt idx="0">
                  <c:v>01.01.06</c:v>
                </c:pt>
                <c:pt idx="1">
                  <c:v>01.01.07</c:v>
                </c:pt>
                <c:pt idx="2">
                  <c:v>01.01.08</c:v>
                </c:pt>
                <c:pt idx="3">
                  <c:v>01.01.09</c:v>
                </c:pt>
                <c:pt idx="4">
                  <c:v>01.01.10</c:v>
                </c:pt>
                <c:pt idx="5">
                  <c:v>01.01.11</c:v>
                </c:pt>
                <c:pt idx="6">
                  <c:v>01.10.11</c:v>
                </c:pt>
              </c:strCache>
            </c:strRef>
          </c:cat>
          <c:val>
            <c:numRef>
              <c:f>'Figure 4.1.3'!$C$5:$I$5</c:f>
              <c:numCache>
                <c:formatCode>0.0</c:formatCode>
                <c:ptCount val="7"/>
                <c:pt idx="0">
                  <c:v>97.8</c:v>
                </c:pt>
                <c:pt idx="1">
                  <c:v>96.899999999999991</c:v>
                </c:pt>
                <c:pt idx="2">
                  <c:v>96.8</c:v>
                </c:pt>
                <c:pt idx="3">
                  <c:v>95.7</c:v>
                </c:pt>
                <c:pt idx="4">
                  <c:v>91.8</c:v>
                </c:pt>
                <c:pt idx="5">
                  <c:v>86.7</c:v>
                </c:pt>
                <c:pt idx="6">
                  <c:v>85.1</c:v>
                </c:pt>
              </c:numCache>
            </c:numRef>
          </c:val>
          <c:extLst>
            <c:ext xmlns:c16="http://schemas.microsoft.com/office/drawing/2014/chart" uri="{C3380CC4-5D6E-409C-BE32-E72D297353CC}">
              <c16:uniqueId val="{00000001-8C46-48DE-AFB4-75EE829F2DE4}"/>
            </c:ext>
          </c:extLst>
        </c:ser>
        <c:dLbls>
          <c:showLegendKey val="0"/>
          <c:showVal val="0"/>
          <c:showCatName val="0"/>
          <c:showSerName val="0"/>
          <c:showPercent val="0"/>
          <c:showBubbleSize val="0"/>
        </c:dLbls>
        <c:gapWidth val="100"/>
        <c:overlap val="100"/>
        <c:axId val="501248640"/>
        <c:axId val="1"/>
      </c:barChart>
      <c:catAx>
        <c:axId val="501248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48640"/>
        <c:crosses val="autoZero"/>
        <c:crossBetween val="between"/>
      </c:valAx>
      <c:spPr>
        <a:noFill/>
        <a:ln w="25400">
          <a:noFill/>
        </a:ln>
      </c:spPr>
    </c:plotArea>
    <c:legend>
      <c:legendPos val="r"/>
      <c:layout>
        <c:manualLayout>
          <c:xMode val="edge"/>
          <c:yMode val="edge"/>
          <c:wMode val="edge"/>
          <c:hMode val="edge"/>
          <c:x val="0.10303030303030303"/>
          <c:y val="0.89767441860465114"/>
          <c:w val="0.92727272727272725"/>
          <c:h val="0.97674418604651159"/>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4131932353591"/>
          <c:y val="4.5685420731816903E-2"/>
          <c:w val="0.80851258820668037"/>
          <c:h val="0.68781938990679858"/>
        </c:manualLayout>
      </c:layout>
      <c:areaChart>
        <c:grouping val="standard"/>
        <c:varyColors val="0"/>
        <c:ser>
          <c:idx val="1"/>
          <c:order val="0"/>
          <c:tx>
            <c:strRef>
              <c:f>'Figure 2.1.2.1'!$B$6</c:f>
              <c:strCache>
                <c:ptCount val="1"/>
                <c:pt idx="0">
                  <c:v>Export of goods </c:v>
                </c:pt>
              </c:strCache>
            </c:strRef>
          </c:tx>
          <c:spPr>
            <a:solidFill>
              <a:srgbClr val="9999FF"/>
            </a:solidFill>
            <a:ln w="25400">
              <a:noFill/>
            </a:ln>
          </c:spPr>
          <c:cat>
            <c:strRef>
              <c:f>'Figure 2.1.2.1'!$C$4:$Q$4</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2.1.2.1'!$C$6:$Q$6</c:f>
              <c:numCache>
                <c:formatCode>0.00</c:formatCode>
                <c:ptCount val="15"/>
                <c:pt idx="0">
                  <c:v>15931.70872371</c:v>
                </c:pt>
                <c:pt idx="1">
                  <c:v>19484.26748115</c:v>
                </c:pt>
                <c:pt idx="2">
                  <c:v>21289.950579189892</c:v>
                </c:pt>
                <c:pt idx="3">
                  <c:v>15264.886044600014</c:v>
                </c:pt>
                <c:pt idx="4">
                  <c:v>8154.1935058300005</c:v>
                </c:pt>
                <c:pt idx="5">
                  <c:v>9338.4310155500007</c:v>
                </c:pt>
                <c:pt idx="6">
                  <c:v>12415.060408509999</c:v>
                </c:pt>
                <c:pt idx="7">
                  <c:v>14023.43888421</c:v>
                </c:pt>
                <c:pt idx="8">
                  <c:v>13616.755308360001</c:v>
                </c:pt>
                <c:pt idx="9">
                  <c:v>16335.629017929996</c:v>
                </c:pt>
                <c:pt idx="10">
                  <c:v>14814.064297370005</c:v>
                </c:pt>
                <c:pt idx="11">
                  <c:v>16071.482354131655</c:v>
                </c:pt>
                <c:pt idx="12">
                  <c:v>16952.60808396</c:v>
                </c:pt>
                <c:pt idx="13">
                  <c:v>26022.919949699986</c:v>
                </c:pt>
                <c:pt idx="14">
                  <c:v>23702.896435229992</c:v>
                </c:pt>
              </c:numCache>
            </c:numRef>
          </c:val>
          <c:extLst>
            <c:ext xmlns:c16="http://schemas.microsoft.com/office/drawing/2014/chart" uri="{C3380CC4-5D6E-409C-BE32-E72D297353CC}">
              <c16:uniqueId val="{00000000-E614-4717-9A8A-9FE8F4CE6980}"/>
            </c:ext>
          </c:extLst>
        </c:ser>
        <c:ser>
          <c:idx val="0"/>
          <c:order val="1"/>
          <c:tx>
            <c:strRef>
              <c:f>'Figure 2.1.2.1'!$B$5</c:f>
              <c:strCache>
                <c:ptCount val="1"/>
                <c:pt idx="0">
                  <c:v>Balance of trade </c:v>
                </c:pt>
              </c:strCache>
            </c:strRef>
          </c:tx>
          <c:spPr>
            <a:solidFill>
              <a:srgbClr val="993366"/>
            </a:solidFill>
            <a:ln w="25400">
              <a:noFill/>
            </a:ln>
          </c:spPr>
          <c:cat>
            <c:strRef>
              <c:f>'Figure 2.1.2.1'!$C$4:$Q$4</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2.1.2.1'!$C$5:$Q$5</c:f>
              <c:numCache>
                <c:formatCode>0.00</c:formatCode>
                <c:ptCount val="15"/>
                <c:pt idx="0">
                  <c:v>8648.1623289033505</c:v>
                </c:pt>
                <c:pt idx="1">
                  <c:v>9322.829148300465</c:v>
                </c:pt>
                <c:pt idx="2">
                  <c:v>10182.436070784192</c:v>
                </c:pt>
                <c:pt idx="3">
                  <c:v>5365.4202471390709</c:v>
                </c:pt>
                <c:pt idx="4">
                  <c:v>2038.8554528066052</c:v>
                </c:pt>
                <c:pt idx="5">
                  <c:v>2013.3807249464062</c:v>
                </c:pt>
                <c:pt idx="6">
                  <c:v>4828.0462584472607</c:v>
                </c:pt>
                <c:pt idx="7">
                  <c:v>6089.1048989669998</c:v>
                </c:pt>
                <c:pt idx="8">
                  <c:v>8014.8728786234715</c:v>
                </c:pt>
                <c:pt idx="9">
                  <c:v>8488.9740635412254</c:v>
                </c:pt>
                <c:pt idx="10">
                  <c:v>6112.6238632517998</c:v>
                </c:pt>
                <c:pt idx="11">
                  <c:v>6265.1608612436939</c:v>
                </c:pt>
                <c:pt idx="12">
                  <c:v>9708.4951862121452</c:v>
                </c:pt>
                <c:pt idx="13">
                  <c:v>14061.32120471043</c:v>
                </c:pt>
                <c:pt idx="14">
                  <c:v>12549.632350556056</c:v>
                </c:pt>
              </c:numCache>
            </c:numRef>
          </c:val>
          <c:extLst>
            <c:ext xmlns:c16="http://schemas.microsoft.com/office/drawing/2014/chart" uri="{C3380CC4-5D6E-409C-BE32-E72D297353CC}">
              <c16:uniqueId val="{00000001-E614-4717-9A8A-9FE8F4CE6980}"/>
            </c:ext>
          </c:extLst>
        </c:ser>
        <c:ser>
          <c:idx val="3"/>
          <c:order val="2"/>
          <c:tx>
            <c:strRef>
              <c:f>'Figure 2.1.2.1'!$B$7</c:f>
              <c:strCache>
                <c:ptCount val="1"/>
                <c:pt idx="0">
                  <c:v>Import of goods </c:v>
                </c:pt>
              </c:strCache>
            </c:strRef>
          </c:tx>
          <c:spPr>
            <a:solidFill>
              <a:srgbClr val="FF99CC"/>
            </a:solidFill>
            <a:ln w="25400">
              <a:noFill/>
            </a:ln>
          </c:spPr>
          <c:cat>
            <c:strRef>
              <c:f>'Figure 2.1.2.1'!$C$4:$Q$4</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2.1.2.1'!$C$7:$Q$7</c:f>
              <c:numCache>
                <c:formatCode>0.00</c:formatCode>
                <c:ptCount val="15"/>
                <c:pt idx="0">
                  <c:v>-7283.5463948066499</c:v>
                </c:pt>
                <c:pt idx="1">
                  <c:v>-10161.438332849535</c:v>
                </c:pt>
                <c:pt idx="2">
                  <c:v>-11107.5145084057</c:v>
                </c:pt>
                <c:pt idx="3">
                  <c:v>-9899.4657974609436</c:v>
                </c:pt>
                <c:pt idx="4">
                  <c:v>-6115.3380530233953</c:v>
                </c:pt>
                <c:pt idx="5">
                  <c:v>-7325.0502906035945</c:v>
                </c:pt>
                <c:pt idx="6">
                  <c:v>-7587.0141500627378</c:v>
                </c:pt>
                <c:pt idx="7">
                  <c:v>-7934.3339852429999</c:v>
                </c:pt>
                <c:pt idx="8">
                  <c:v>-5601.88242973653</c:v>
                </c:pt>
                <c:pt idx="9">
                  <c:v>-7846.6549543887704</c:v>
                </c:pt>
                <c:pt idx="10">
                  <c:v>-8701.4404341182053</c:v>
                </c:pt>
                <c:pt idx="11">
                  <c:v>-9806.3214928879606</c:v>
                </c:pt>
                <c:pt idx="12">
                  <c:v>-7244.1128977478547</c:v>
                </c:pt>
                <c:pt idx="13">
                  <c:v>-11961.598744989557</c:v>
                </c:pt>
                <c:pt idx="14">
                  <c:v>-11153.264084673936</c:v>
                </c:pt>
              </c:numCache>
            </c:numRef>
          </c:val>
          <c:extLst>
            <c:ext xmlns:c16="http://schemas.microsoft.com/office/drawing/2014/chart" uri="{C3380CC4-5D6E-409C-BE32-E72D297353CC}">
              <c16:uniqueId val="{00000002-E614-4717-9A8A-9FE8F4CE6980}"/>
            </c:ext>
          </c:extLst>
        </c:ser>
        <c:dLbls>
          <c:showLegendKey val="0"/>
          <c:showVal val="0"/>
          <c:showCatName val="0"/>
          <c:showSerName val="0"/>
          <c:showPercent val="0"/>
          <c:showBubbleSize val="0"/>
        </c:dLbls>
        <c:axId val="496153976"/>
        <c:axId val="1"/>
      </c:areaChart>
      <c:lineChart>
        <c:grouping val="standard"/>
        <c:varyColors val="0"/>
        <c:ser>
          <c:idx val="2"/>
          <c:order val="3"/>
          <c:tx>
            <c:strRef>
              <c:f>'Figure 2.1.2.1'!$B$8</c:f>
              <c:strCache>
                <c:ptCount val="1"/>
                <c:pt idx="0">
                  <c:v>Current account,  % of GDP </c:v>
                </c:pt>
              </c:strCache>
            </c:strRef>
          </c:tx>
          <c:spPr>
            <a:ln w="3175">
              <a:solidFill>
                <a:srgbClr val="000080"/>
              </a:solidFill>
              <a:prstDash val="sysDash"/>
            </a:ln>
          </c:spPr>
          <c:marker>
            <c:symbol val="circle"/>
            <c:size val="5"/>
            <c:spPr>
              <a:solidFill>
                <a:srgbClr val="000080"/>
              </a:solidFill>
              <a:ln>
                <a:solidFill>
                  <a:srgbClr val="000080"/>
                </a:solidFill>
                <a:prstDash val="solid"/>
              </a:ln>
            </c:spPr>
          </c:marker>
          <c:cat>
            <c:strRef>
              <c:f>'Figure 2.1.2.1'!$C$4:$Q$4</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2.1.2.1'!$C$8:$Q$8</c:f>
              <c:numCache>
                <c:formatCode>0.0</c:formatCode>
                <c:ptCount val="15"/>
                <c:pt idx="0">
                  <c:v>10.184166031901567</c:v>
                </c:pt>
                <c:pt idx="1">
                  <c:v>6.1980830786151815</c:v>
                </c:pt>
                <c:pt idx="2">
                  <c:v>6.6584845504903249</c:v>
                </c:pt>
                <c:pt idx="3">
                  <c:v>4.7394713012146612</c:v>
                </c:pt>
                <c:pt idx="4">
                  <c:v>-3.7193423366510068</c:v>
                </c:pt>
                <c:pt idx="5">
                  <c:v>-7.9799347203294815</c:v>
                </c:pt>
                <c:pt idx="6">
                  <c:v>-5.7595275680245681</c:v>
                </c:pt>
                <c:pt idx="7">
                  <c:v>-3.5426776486928322</c:v>
                </c:pt>
                <c:pt idx="8">
                  <c:v>10.19161266762889</c:v>
                </c:pt>
                <c:pt idx="9">
                  <c:v>7.1880091066876179</c:v>
                </c:pt>
                <c:pt idx="10">
                  <c:v>3.3517879317791008</c:v>
                </c:pt>
                <c:pt idx="11">
                  <c:v>2.035039736231409</c:v>
                </c:pt>
                <c:pt idx="12">
                  <c:v>8.4119699240879147</c:v>
                </c:pt>
                <c:pt idx="13">
                  <c:v>12.18979889098204</c:v>
                </c:pt>
                <c:pt idx="14">
                  <c:v>7.5579047470059697</c:v>
                </c:pt>
              </c:numCache>
            </c:numRef>
          </c:val>
          <c:smooth val="0"/>
          <c:extLst>
            <c:ext xmlns:c16="http://schemas.microsoft.com/office/drawing/2014/chart" uri="{C3380CC4-5D6E-409C-BE32-E72D297353CC}">
              <c16:uniqueId val="{00000003-E614-4717-9A8A-9FE8F4CE6980}"/>
            </c:ext>
          </c:extLst>
        </c:ser>
        <c:dLbls>
          <c:showLegendKey val="0"/>
          <c:showVal val="0"/>
          <c:showCatName val="0"/>
          <c:showSerName val="0"/>
          <c:showPercent val="0"/>
          <c:showBubbleSize val="0"/>
        </c:dLbls>
        <c:marker val="1"/>
        <c:smooth val="0"/>
        <c:axId val="3"/>
        <c:axId val="4"/>
      </c:lineChart>
      <c:catAx>
        <c:axId val="4961539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 mln </a:t>
                </a:r>
              </a:p>
            </c:rich>
          </c:tx>
          <c:layout>
            <c:manualLayout>
              <c:xMode val="edge"/>
              <c:yMode val="edge"/>
              <c:x val="1.0638345531483889E-2"/>
              <c:y val="0.266498135101533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153976"/>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8"/>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985035961413911"/>
              <c:y val="0.3654834921950545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2"/>
      </c:valAx>
      <c:spPr>
        <a:solidFill>
          <a:srgbClr val="FFFFFF"/>
        </a:solidFill>
        <a:ln w="25400">
          <a:noFill/>
        </a:ln>
      </c:spPr>
    </c:plotArea>
    <c:legend>
      <c:legendPos val="r"/>
      <c:layout>
        <c:manualLayout>
          <c:xMode val="edge"/>
          <c:yMode val="edge"/>
          <c:x val="3.525046382189239E-2"/>
          <c:y val="0.86513157894736847"/>
          <c:w val="0.92578849721706868"/>
          <c:h val="0.1085526315789473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61569416498995"/>
          <c:y val="5.1383399209486168E-2"/>
          <c:w val="0.88531187122736421"/>
          <c:h val="0.62055335968379444"/>
        </c:manualLayout>
      </c:layout>
      <c:barChart>
        <c:barDir val="col"/>
        <c:grouping val="clustered"/>
        <c:varyColors val="0"/>
        <c:ser>
          <c:idx val="0"/>
          <c:order val="0"/>
          <c:tx>
            <c:strRef>
              <c:f>'Figure 4.1.4'!$B$6</c:f>
              <c:strCache>
                <c:ptCount val="1"/>
                <c:pt idx="0">
                  <c:v>Insurance premiums under retirement annuity contracts</c:v>
                </c:pt>
              </c:strCache>
            </c:strRef>
          </c:tx>
          <c:spPr>
            <a:solidFill>
              <a:srgbClr val="008000"/>
            </a:solidFill>
            <a:ln w="25400">
              <a:noFill/>
            </a:ln>
          </c:spPr>
          <c:invertIfNegative val="0"/>
          <c:cat>
            <c:strRef>
              <c:f>'Figure 4.1.4'!$C$5:$G$5</c:f>
              <c:strCache>
                <c:ptCount val="5"/>
                <c:pt idx="0">
                  <c:v>01.10.2010</c:v>
                </c:pt>
                <c:pt idx="1">
                  <c:v>01.01.2011</c:v>
                </c:pt>
                <c:pt idx="2">
                  <c:v>01.04.2011</c:v>
                </c:pt>
                <c:pt idx="3">
                  <c:v>01.07.2011</c:v>
                </c:pt>
                <c:pt idx="4">
                  <c:v>01.10.2011</c:v>
                </c:pt>
              </c:strCache>
            </c:strRef>
          </c:cat>
          <c:val>
            <c:numRef>
              <c:f>'Figure 4.1.4'!$C$6:$G$6</c:f>
              <c:numCache>
                <c:formatCode>#\ ##0.0</c:formatCode>
                <c:ptCount val="5"/>
                <c:pt idx="0">
                  <c:v>7.9</c:v>
                </c:pt>
                <c:pt idx="1">
                  <c:v>12.010781999999999</c:v>
                </c:pt>
                <c:pt idx="2">
                  <c:v>3.0909899999999997</c:v>
                </c:pt>
                <c:pt idx="3">
                  <c:v>7.3739099999999995</c:v>
                </c:pt>
                <c:pt idx="4">
                  <c:v>11.768432000000001</c:v>
                </c:pt>
              </c:numCache>
            </c:numRef>
          </c:val>
          <c:extLst>
            <c:ext xmlns:c16="http://schemas.microsoft.com/office/drawing/2014/chart" uri="{C3380CC4-5D6E-409C-BE32-E72D297353CC}">
              <c16:uniqueId val="{00000000-7AD3-42FB-AF36-7ED84D3BFA59}"/>
            </c:ext>
          </c:extLst>
        </c:ser>
        <c:dLbls>
          <c:showLegendKey val="0"/>
          <c:showVal val="0"/>
          <c:showCatName val="0"/>
          <c:showSerName val="0"/>
          <c:showPercent val="0"/>
          <c:showBubbleSize val="0"/>
        </c:dLbls>
        <c:gapWidth val="150"/>
        <c:axId val="501244376"/>
        <c:axId val="1"/>
      </c:barChart>
      <c:lineChart>
        <c:grouping val="standard"/>
        <c:varyColors val="0"/>
        <c:ser>
          <c:idx val="1"/>
          <c:order val="1"/>
          <c:tx>
            <c:strRef>
              <c:f>'Figure 4.1.4'!$B$7</c:f>
              <c:strCache>
                <c:ptCount val="1"/>
                <c:pt idx="0">
                  <c:v>Insurance payouts under  retirement annuity contracts</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cat>
            <c:strRef>
              <c:f>'Figure 4.1.4'!$C$5:$G$5</c:f>
              <c:strCache>
                <c:ptCount val="5"/>
                <c:pt idx="0">
                  <c:v>01.10.2010</c:v>
                </c:pt>
                <c:pt idx="1">
                  <c:v>01.01.2011</c:v>
                </c:pt>
                <c:pt idx="2">
                  <c:v>01.04.2011</c:v>
                </c:pt>
                <c:pt idx="3">
                  <c:v>01.07.2011</c:v>
                </c:pt>
                <c:pt idx="4">
                  <c:v>01.10.2011</c:v>
                </c:pt>
              </c:strCache>
            </c:strRef>
          </c:cat>
          <c:val>
            <c:numRef>
              <c:f>'Figure 4.1.4'!$C$7:$G$7</c:f>
              <c:numCache>
                <c:formatCode>#\ ##0.0</c:formatCode>
                <c:ptCount val="5"/>
                <c:pt idx="0">
                  <c:v>2.6</c:v>
                </c:pt>
                <c:pt idx="1">
                  <c:v>4.1663590000000008</c:v>
                </c:pt>
                <c:pt idx="2">
                  <c:v>1.5876679999999999</c:v>
                </c:pt>
                <c:pt idx="3">
                  <c:v>3.7759769999999997</c:v>
                </c:pt>
                <c:pt idx="4">
                  <c:v>6.7686800000000007</c:v>
                </c:pt>
              </c:numCache>
            </c:numRef>
          </c:val>
          <c:smooth val="1"/>
          <c:extLst>
            <c:ext xmlns:c16="http://schemas.microsoft.com/office/drawing/2014/chart" uri="{C3380CC4-5D6E-409C-BE32-E72D297353CC}">
              <c16:uniqueId val="{00000001-7AD3-42FB-AF36-7ED84D3BFA59}"/>
            </c:ext>
          </c:extLst>
        </c:ser>
        <c:dLbls>
          <c:showLegendKey val="0"/>
          <c:showVal val="0"/>
          <c:showCatName val="0"/>
          <c:showSerName val="0"/>
          <c:showPercent val="0"/>
          <c:showBubbleSize val="0"/>
        </c:dLbls>
        <c:marker val="1"/>
        <c:smooth val="0"/>
        <c:axId val="501244376"/>
        <c:axId val="1"/>
      </c:lineChart>
      <c:catAx>
        <c:axId val="501244376"/>
        <c:scaling>
          <c:orientation val="minMax"/>
        </c:scaling>
        <c:delete val="0"/>
        <c:axPos val="b"/>
        <c:numFmt formatCode="General" sourceLinked="1"/>
        <c:majorTickMark val="out"/>
        <c:minorTickMark val="none"/>
        <c:tickLblPos val="nextTo"/>
        <c:txPr>
          <a:bodyPr rot="0" vert="horz"/>
          <a:lstStyle/>
          <a:p>
            <a:pPr>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a:pPr>
                <a:r>
                  <a:rPr lang="en-US"/>
                  <a:t>KZT  bln.</a:t>
                </a:r>
              </a:p>
            </c:rich>
          </c:tx>
          <c:overlay val="0"/>
          <c:spPr>
            <a:noFill/>
            <a:ln w="25400">
              <a:noFill/>
            </a:ln>
          </c:spPr>
        </c:title>
        <c:numFmt formatCode="#,##0" sourceLinked="0"/>
        <c:majorTickMark val="out"/>
        <c:minorTickMark val="none"/>
        <c:tickLblPos val="nextTo"/>
        <c:txPr>
          <a:bodyPr rot="0" vert="horz"/>
          <a:lstStyle/>
          <a:p>
            <a:pPr>
              <a:defRPr/>
            </a:pPr>
            <a:endParaRPr lang="ru-RU"/>
          </a:p>
        </c:txPr>
        <c:crossAx val="501244376"/>
        <c:crosses val="autoZero"/>
        <c:crossBetween val="between"/>
      </c:valAx>
    </c:plotArea>
    <c:legend>
      <c:legendPos val="b"/>
      <c:layout>
        <c:manualLayout>
          <c:xMode val="edge"/>
          <c:yMode val="edge"/>
          <c:wMode val="edge"/>
          <c:hMode val="edge"/>
          <c:x val="9.0543259557344061E-2"/>
          <c:y val="0.84980237154150196"/>
          <c:w val="0.88531187122736421"/>
          <c:h val="0.96837944664031617"/>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paperSize="9"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86201983464886E-2"/>
          <c:y val="4.5112850964158083E-2"/>
          <c:w val="0.89354428028243649"/>
          <c:h val="0.58897333203206359"/>
        </c:manualLayout>
      </c:layout>
      <c:barChart>
        <c:barDir val="col"/>
        <c:grouping val="stacked"/>
        <c:varyColors val="0"/>
        <c:ser>
          <c:idx val="0"/>
          <c:order val="0"/>
          <c:tx>
            <c:strRef>
              <c:f>'Figure 4.1.5'!$B$5</c:f>
              <c:strCache>
                <c:ptCount val="1"/>
                <c:pt idx="0">
                  <c:v>Mandatory insurance</c:v>
                </c:pt>
              </c:strCache>
            </c:strRef>
          </c:tx>
          <c:spPr>
            <a:solidFill>
              <a:srgbClr val="99CC00"/>
            </a:solidFill>
            <a:ln w="25400">
              <a:noFill/>
            </a:ln>
          </c:spPr>
          <c:invertIfNegative val="0"/>
          <c:cat>
            <c:strRef>
              <c:f>'Figure 4.1.5'!$C$4:$L$4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'Figure 4.1.5'!$C$5:$L$5</c:f>
              <c:numCache>
                <c:formatCode>#\ ##0.0</c:formatCode>
                <c:ptCount val="10"/>
                <c:pt idx="0">
                  <c:v>3.312732</c:v>
                </c:pt>
                <c:pt idx="1">
                  <c:v>4.9737260000000001</c:v>
                </c:pt>
                <c:pt idx="2">
                  <c:v>5.4843959999999994</c:v>
                </c:pt>
                <c:pt idx="3">
                  <c:v>9.0533859999999997</c:v>
                </c:pt>
                <c:pt idx="4">
                  <c:v>7.7922310000000001</c:v>
                </c:pt>
                <c:pt idx="5">
                  <c:v>9.3344210000000007</c:v>
                </c:pt>
                <c:pt idx="7" formatCode="0.00">
                  <c:v>5.9</c:v>
                </c:pt>
                <c:pt idx="8" formatCode="0.00">
                  <c:v>7.1</c:v>
                </c:pt>
                <c:pt idx="9" formatCode="0.00">
                  <c:v>8.3791620000000009</c:v>
                </c:pt>
              </c:numCache>
            </c:numRef>
          </c:val>
          <c:extLst>
            <c:ext xmlns:c16="http://schemas.microsoft.com/office/drawing/2014/chart" uri="{C3380CC4-5D6E-409C-BE32-E72D297353CC}">
              <c16:uniqueId val="{00000000-53D5-4CEE-9AC9-7EEA87C2CE80}"/>
            </c:ext>
          </c:extLst>
        </c:ser>
        <c:ser>
          <c:idx val="1"/>
          <c:order val="1"/>
          <c:tx>
            <c:strRef>
              <c:f>'Figure 4.1.5'!$B$6</c:f>
              <c:strCache>
                <c:ptCount val="1"/>
                <c:pt idx="0">
                  <c:v>Voluntary personal insurance</c:v>
                </c:pt>
              </c:strCache>
            </c:strRef>
          </c:tx>
          <c:spPr>
            <a:solidFill>
              <a:srgbClr val="993366"/>
            </a:solidFill>
            <a:ln w="25400">
              <a:noFill/>
            </a:ln>
          </c:spPr>
          <c:invertIfNegative val="0"/>
          <c:cat>
            <c:strRef>
              <c:f>'Figure 4.1.5'!$C$4:$L$4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'Figure 4.1.5'!$C$6:$L$6</c:f>
              <c:numCache>
                <c:formatCode>#\ ##0.0</c:formatCode>
                <c:ptCount val="10"/>
                <c:pt idx="0">
                  <c:v>1.6679329999999999</c:v>
                </c:pt>
                <c:pt idx="1">
                  <c:v>2.0128270000000001</c:v>
                </c:pt>
                <c:pt idx="2">
                  <c:v>4.1588599999999998</c:v>
                </c:pt>
                <c:pt idx="3">
                  <c:v>8.1515110000000011</c:v>
                </c:pt>
                <c:pt idx="4">
                  <c:v>8.8125830000000001</c:v>
                </c:pt>
                <c:pt idx="5">
                  <c:v>13.007842</c:v>
                </c:pt>
                <c:pt idx="7" formatCode="0.00">
                  <c:v>5.9</c:v>
                </c:pt>
                <c:pt idx="8" formatCode="0.00">
                  <c:v>9.3000000000000007</c:v>
                </c:pt>
                <c:pt idx="9" formatCode="0.00">
                  <c:v>15.060137000000001</c:v>
                </c:pt>
              </c:numCache>
            </c:numRef>
          </c:val>
          <c:extLst>
            <c:ext xmlns:c16="http://schemas.microsoft.com/office/drawing/2014/chart" uri="{C3380CC4-5D6E-409C-BE32-E72D297353CC}">
              <c16:uniqueId val="{00000001-53D5-4CEE-9AC9-7EEA87C2CE80}"/>
            </c:ext>
          </c:extLst>
        </c:ser>
        <c:ser>
          <c:idx val="2"/>
          <c:order val="2"/>
          <c:tx>
            <c:strRef>
              <c:f>'Figure 4.1.5'!$B$7</c:f>
              <c:strCache>
                <c:ptCount val="1"/>
                <c:pt idx="0">
                  <c:v>Voluntary property insurance</c:v>
                </c:pt>
              </c:strCache>
            </c:strRef>
          </c:tx>
          <c:spPr>
            <a:solidFill>
              <a:srgbClr val="99CCFF"/>
            </a:solidFill>
            <a:ln w="25400">
              <a:noFill/>
            </a:ln>
          </c:spPr>
          <c:invertIfNegative val="0"/>
          <c:cat>
            <c:strRef>
              <c:f>'Figure 4.1.5'!$C$4:$L$4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'Figure 4.1.5'!$C$7:$L$7</c:f>
              <c:numCache>
                <c:formatCode>#\ ##0.0</c:formatCode>
                <c:ptCount val="10"/>
                <c:pt idx="0">
                  <c:v>5.71793</c:v>
                </c:pt>
                <c:pt idx="1">
                  <c:v>7.105696</c:v>
                </c:pt>
                <c:pt idx="2">
                  <c:v>39.536380999999999</c:v>
                </c:pt>
                <c:pt idx="3">
                  <c:v>38.688713</c:v>
                </c:pt>
                <c:pt idx="4">
                  <c:v>11.151174999999999</c:v>
                </c:pt>
                <c:pt idx="5">
                  <c:v>2.9083800000000002</c:v>
                </c:pt>
                <c:pt idx="7" formatCode="0.00">
                  <c:v>6.7</c:v>
                </c:pt>
                <c:pt idx="8" formatCode="0.00">
                  <c:v>2.2999999999999998</c:v>
                </c:pt>
                <c:pt idx="9" formatCode="0.00">
                  <c:v>7.5498940000000001</c:v>
                </c:pt>
              </c:numCache>
            </c:numRef>
          </c:val>
          <c:extLst>
            <c:ext xmlns:c16="http://schemas.microsoft.com/office/drawing/2014/chart" uri="{C3380CC4-5D6E-409C-BE32-E72D297353CC}">
              <c16:uniqueId val="{00000002-53D5-4CEE-9AC9-7EEA87C2CE80}"/>
            </c:ext>
          </c:extLst>
        </c:ser>
        <c:dLbls>
          <c:showLegendKey val="0"/>
          <c:showVal val="0"/>
          <c:showCatName val="0"/>
          <c:showSerName val="0"/>
          <c:showPercent val="0"/>
          <c:showBubbleSize val="0"/>
        </c:dLbls>
        <c:gapWidth val="150"/>
        <c:overlap val="100"/>
        <c:axId val="501252248"/>
        <c:axId val="1"/>
      </c:barChart>
      <c:lineChart>
        <c:grouping val="standard"/>
        <c:varyColors val="0"/>
        <c:ser>
          <c:idx val="3"/>
          <c:order val="3"/>
          <c:tx>
            <c:strRef>
              <c:f>'Figure 4.1.5'!$B$8</c:f>
              <c:strCache>
                <c:ptCount val="1"/>
                <c:pt idx="0">
                  <c:v>Total</c:v>
                </c:pt>
              </c:strCache>
            </c:strRef>
          </c:tx>
          <c:spPr>
            <a:ln w="25400">
              <a:solidFill>
                <a:srgbClr val="800000"/>
              </a:solidFill>
              <a:prstDash val="solid"/>
            </a:ln>
          </c:spPr>
          <c:marker>
            <c:symbol val="diamond"/>
            <c:size val="5"/>
            <c:spPr>
              <a:solidFill>
                <a:srgbClr val="800000"/>
              </a:solidFill>
              <a:ln>
                <a:solidFill>
                  <a:srgbClr val="800000"/>
                </a:solidFill>
                <a:prstDash val="solid"/>
              </a:ln>
            </c:spPr>
          </c:marker>
          <c:cat>
            <c:strRef>
              <c:f>'Figure 4.1.5'!$C$4:$L$4</c:f>
              <c:strCache>
                <c:ptCount val="10"/>
                <c:pt idx="0">
                  <c:v>01.01.2006</c:v>
                </c:pt>
                <c:pt idx="1">
                  <c:v>01.01.2007</c:v>
                </c:pt>
                <c:pt idx="2">
                  <c:v>01.01.2008</c:v>
                </c:pt>
                <c:pt idx="3">
                  <c:v>01.01.2009</c:v>
                </c:pt>
                <c:pt idx="4">
                  <c:v>01.01.2010</c:v>
                </c:pt>
                <c:pt idx="5">
                  <c:v>01.01.2011</c:v>
                </c:pt>
                <c:pt idx="7">
                  <c:v>01.10.2009</c:v>
                </c:pt>
                <c:pt idx="8">
                  <c:v>01.10.2010</c:v>
                </c:pt>
                <c:pt idx="9">
                  <c:v>01.10.2011</c:v>
                </c:pt>
              </c:strCache>
            </c:strRef>
          </c:cat>
          <c:val>
            <c:numRef>
              <c:f>'Figure 4.1.5'!$C$8:$L$8</c:f>
              <c:numCache>
                <c:formatCode>#\ ##0.0</c:formatCode>
                <c:ptCount val="10"/>
                <c:pt idx="0">
                  <c:v>10.698594999999999</c:v>
                </c:pt>
                <c:pt idx="1">
                  <c:v>14.092248999999999</c:v>
                </c:pt>
                <c:pt idx="2">
                  <c:v>49.179637</c:v>
                </c:pt>
                <c:pt idx="3">
                  <c:v>55.893610000000002</c:v>
                </c:pt>
                <c:pt idx="4">
                  <c:v>27.755989000000003</c:v>
                </c:pt>
                <c:pt idx="5">
                  <c:v>25.250643</c:v>
                </c:pt>
                <c:pt idx="7" formatCode="0.00">
                  <c:v>18.5</c:v>
                </c:pt>
                <c:pt idx="8" formatCode="0.00">
                  <c:v>18.7</c:v>
                </c:pt>
                <c:pt idx="9" formatCode="0.00">
                  <c:v>30.989193</c:v>
                </c:pt>
              </c:numCache>
            </c:numRef>
          </c:val>
          <c:smooth val="0"/>
          <c:extLst>
            <c:ext xmlns:c16="http://schemas.microsoft.com/office/drawing/2014/chart" uri="{C3380CC4-5D6E-409C-BE32-E72D297353CC}">
              <c16:uniqueId val="{00000003-53D5-4CEE-9AC9-7EEA87C2CE80}"/>
            </c:ext>
          </c:extLst>
        </c:ser>
        <c:dLbls>
          <c:showLegendKey val="0"/>
          <c:showVal val="0"/>
          <c:showCatName val="0"/>
          <c:showSerName val="0"/>
          <c:showPercent val="0"/>
          <c:showBubbleSize val="0"/>
        </c:dLbls>
        <c:marker val="1"/>
        <c:smooth val="0"/>
        <c:axId val="501252248"/>
        <c:axId val="1"/>
      </c:lineChart>
      <c:catAx>
        <c:axId val="501252248"/>
        <c:scaling>
          <c:orientation val="minMax"/>
        </c:scaling>
        <c:delete val="0"/>
        <c:axPos val="b"/>
        <c:numFmt formatCode="General" sourceLinked="1"/>
        <c:majorTickMark val="out"/>
        <c:minorTickMark val="none"/>
        <c:tickLblPos val="low"/>
        <c:spPr>
          <a:ln w="12700">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2216291755476873E-2"/>
              <c:y val="0.24561441183488428"/>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52248"/>
        <c:crosses val="autoZero"/>
        <c:crossBetween val="between"/>
      </c:valAx>
      <c:spPr>
        <a:noFill/>
        <a:ln w="25400">
          <a:noFill/>
        </a:ln>
      </c:spPr>
    </c:plotArea>
    <c:legend>
      <c:legendPos val="r"/>
      <c:layout>
        <c:manualLayout>
          <c:xMode val="edge"/>
          <c:yMode val="edge"/>
          <c:wMode val="edge"/>
          <c:hMode val="edge"/>
          <c:x val="0.13422818791946309"/>
          <c:y val="0.82792207792207795"/>
          <c:w val="0.84787472035794187"/>
          <c:h val="0.97077922077922085"/>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73E4-499B-A1D7-FD5F3814D9ED}"/>
            </c:ext>
          </c:extLst>
        </c:ser>
        <c:dLbls>
          <c:showLegendKey val="0"/>
          <c:showVal val="0"/>
          <c:showCatName val="0"/>
          <c:showSerName val="0"/>
          <c:showPercent val="0"/>
          <c:showBubbleSize val="0"/>
        </c:dLbls>
        <c:gapWidth val="150"/>
        <c:axId val="501255528"/>
        <c:axId val="1"/>
      </c:barChart>
      <c:lineChart>
        <c:grouping val="standard"/>
        <c:varyColors val="0"/>
        <c:ser>
          <c:idx val="0"/>
          <c:order val="1"/>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1-73E4-499B-A1D7-FD5F3814D9ED}"/>
            </c:ext>
          </c:extLst>
        </c:ser>
        <c:dLbls>
          <c:showLegendKey val="0"/>
          <c:showVal val="0"/>
          <c:showCatName val="0"/>
          <c:showSerName val="0"/>
          <c:showPercent val="0"/>
          <c:showBubbleSize val="0"/>
        </c:dLbls>
        <c:marker val="1"/>
        <c:smooth val="0"/>
        <c:axId val="3"/>
        <c:axId val="4"/>
      </c:lineChart>
      <c:catAx>
        <c:axId val="5012555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3.0737704918032786E-2"/>
              <c:y val="0.2716049382716049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5552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33" r="0.75000000000000033"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72043010752682E-2"/>
          <c:y val="4.3046357615894038E-2"/>
          <c:w val="0.90107526881720434"/>
          <c:h val="0.5"/>
        </c:manualLayout>
      </c:layout>
      <c:barChart>
        <c:barDir val="col"/>
        <c:grouping val="clustered"/>
        <c:varyColors val="0"/>
        <c:ser>
          <c:idx val="0"/>
          <c:order val="0"/>
          <c:tx>
            <c:strRef>
              <c:f>'Figure 4.1.6'!$B$5</c:f>
              <c:strCache>
                <c:ptCount val="1"/>
                <c:pt idx="0">
                  <c:v>Insurance premiums passed on reinsurance</c:v>
                </c:pt>
              </c:strCache>
            </c:strRef>
          </c:tx>
          <c:spPr>
            <a:solidFill>
              <a:srgbClr val="FF0000"/>
            </a:solidFill>
            <a:ln w="25400">
              <a:noFill/>
            </a:ln>
          </c:spPr>
          <c:invertIfNegative val="0"/>
          <c:cat>
            <c:strRef>
              <c:f>'Figure 4.1.6'!$C$4:$I$4</c:f>
              <c:strCache>
                <c:ptCount val="7"/>
                <c:pt idx="0">
                  <c:v>01.01.06</c:v>
                </c:pt>
                <c:pt idx="1">
                  <c:v>01.01.07</c:v>
                </c:pt>
                <c:pt idx="2">
                  <c:v>01.01.08</c:v>
                </c:pt>
                <c:pt idx="3">
                  <c:v>01.01.09</c:v>
                </c:pt>
                <c:pt idx="4">
                  <c:v>01.01.10</c:v>
                </c:pt>
                <c:pt idx="5">
                  <c:v>01.01.11</c:v>
                </c:pt>
                <c:pt idx="6">
                  <c:v>01.10.11</c:v>
                </c:pt>
              </c:strCache>
            </c:strRef>
          </c:cat>
          <c:val>
            <c:numRef>
              <c:f>'Figure 4.1.6'!$C$5:$I$5</c:f>
              <c:numCache>
                <c:formatCode>#\ ##0.0</c:formatCode>
                <c:ptCount val="7"/>
                <c:pt idx="0">
                  <c:v>26.652509999999999</c:v>
                </c:pt>
                <c:pt idx="1">
                  <c:v>45.697133000000001</c:v>
                </c:pt>
                <c:pt idx="2">
                  <c:v>61.681186000000004</c:v>
                </c:pt>
                <c:pt idx="3">
                  <c:v>60.375017999999997</c:v>
                </c:pt>
                <c:pt idx="4">
                  <c:v>55.880361999999998</c:v>
                </c:pt>
                <c:pt idx="5">
                  <c:v>59.856209</c:v>
                </c:pt>
                <c:pt idx="6">
                  <c:v>49.787908999999999</c:v>
                </c:pt>
              </c:numCache>
            </c:numRef>
          </c:val>
          <c:extLst>
            <c:ext xmlns:c16="http://schemas.microsoft.com/office/drawing/2014/chart" uri="{C3380CC4-5D6E-409C-BE32-E72D297353CC}">
              <c16:uniqueId val="{00000000-AEAF-4EED-8571-E652ED855242}"/>
            </c:ext>
          </c:extLst>
        </c:ser>
        <c:ser>
          <c:idx val="1"/>
          <c:order val="1"/>
          <c:tx>
            <c:strRef>
              <c:f>'Figure 4.1.6'!$B$6</c:f>
              <c:strCache>
                <c:ptCount val="1"/>
                <c:pt idx="0">
                  <c:v>Insurance premiums passed on reinsurance to non-residents</c:v>
                </c:pt>
              </c:strCache>
            </c:strRef>
          </c:tx>
          <c:spPr>
            <a:solidFill>
              <a:srgbClr val="0000FF"/>
            </a:solidFill>
            <a:ln w="25400">
              <a:noFill/>
            </a:ln>
          </c:spPr>
          <c:invertIfNegative val="0"/>
          <c:cat>
            <c:strRef>
              <c:f>'Figure 4.1.6'!$C$4:$I$4</c:f>
              <c:strCache>
                <c:ptCount val="7"/>
                <c:pt idx="0">
                  <c:v>01.01.06</c:v>
                </c:pt>
                <c:pt idx="1">
                  <c:v>01.01.07</c:v>
                </c:pt>
                <c:pt idx="2">
                  <c:v>01.01.08</c:v>
                </c:pt>
                <c:pt idx="3">
                  <c:v>01.01.09</c:v>
                </c:pt>
                <c:pt idx="4">
                  <c:v>01.01.10</c:v>
                </c:pt>
                <c:pt idx="5">
                  <c:v>01.01.11</c:v>
                </c:pt>
                <c:pt idx="6">
                  <c:v>01.10.11</c:v>
                </c:pt>
              </c:strCache>
            </c:strRef>
          </c:cat>
          <c:val>
            <c:numRef>
              <c:f>'Figure 4.1.6'!$C$6:$I$6</c:f>
              <c:numCache>
                <c:formatCode>#\ ##0.0</c:formatCode>
                <c:ptCount val="7"/>
                <c:pt idx="0">
                  <c:v>23.62979</c:v>
                </c:pt>
                <c:pt idx="1">
                  <c:v>38.950171000000005</c:v>
                </c:pt>
                <c:pt idx="2">
                  <c:v>49.355198999999999</c:v>
                </c:pt>
                <c:pt idx="3">
                  <c:v>51.875661999999998</c:v>
                </c:pt>
                <c:pt idx="4">
                  <c:v>48.668368000000001</c:v>
                </c:pt>
                <c:pt idx="5">
                  <c:v>53.058036000000001</c:v>
                </c:pt>
                <c:pt idx="6">
                  <c:v>39.334595</c:v>
                </c:pt>
              </c:numCache>
            </c:numRef>
          </c:val>
          <c:extLst>
            <c:ext xmlns:c16="http://schemas.microsoft.com/office/drawing/2014/chart" uri="{C3380CC4-5D6E-409C-BE32-E72D297353CC}">
              <c16:uniqueId val="{00000001-AEAF-4EED-8571-E652ED855242}"/>
            </c:ext>
          </c:extLst>
        </c:ser>
        <c:dLbls>
          <c:showLegendKey val="0"/>
          <c:showVal val="0"/>
          <c:showCatName val="0"/>
          <c:showSerName val="0"/>
          <c:showPercent val="0"/>
          <c:showBubbleSize val="0"/>
        </c:dLbls>
        <c:gapWidth val="150"/>
        <c:axId val="501256840"/>
        <c:axId val="1"/>
      </c:barChart>
      <c:lineChart>
        <c:grouping val="standard"/>
        <c:varyColors val="0"/>
        <c:ser>
          <c:idx val="2"/>
          <c:order val="2"/>
          <c:tx>
            <c:strRef>
              <c:f>'Figure 4.1.6'!$B$7</c:f>
              <c:strCache>
                <c:ptCount val="1"/>
                <c:pt idx="0">
                  <c:v>Risk indemnity received under reinsurance contracts from non-residents</c:v>
                </c:pt>
              </c:strCache>
            </c:strRef>
          </c:tx>
          <c:spPr>
            <a:ln w="25400">
              <a:solidFill>
                <a:srgbClr val="008000"/>
              </a:solidFill>
              <a:prstDash val="solid"/>
            </a:ln>
          </c:spPr>
          <c:marker>
            <c:spPr>
              <a:solidFill>
                <a:srgbClr val="008000"/>
              </a:solidFill>
              <a:ln>
                <a:solidFill>
                  <a:srgbClr val="008000"/>
                </a:solidFill>
                <a:prstDash val="solid"/>
              </a:ln>
            </c:spPr>
          </c:marker>
          <c:cat>
            <c:strRef>
              <c:f>'Figure 4.1.6'!$C$4:$I$4</c:f>
              <c:strCache>
                <c:ptCount val="7"/>
                <c:pt idx="0">
                  <c:v>01.01.06</c:v>
                </c:pt>
                <c:pt idx="1">
                  <c:v>01.01.07</c:v>
                </c:pt>
                <c:pt idx="2">
                  <c:v>01.01.08</c:v>
                </c:pt>
                <c:pt idx="3">
                  <c:v>01.01.09</c:v>
                </c:pt>
                <c:pt idx="4">
                  <c:v>01.01.10</c:v>
                </c:pt>
                <c:pt idx="5">
                  <c:v>01.01.11</c:v>
                </c:pt>
                <c:pt idx="6">
                  <c:v>01.10.11</c:v>
                </c:pt>
              </c:strCache>
            </c:strRef>
          </c:cat>
          <c:val>
            <c:numRef>
              <c:f>'Figure 4.1.6'!$C$7:$I$7</c:f>
              <c:numCache>
                <c:formatCode>#\ ##0.0</c:formatCode>
                <c:ptCount val="7"/>
                <c:pt idx="0">
                  <c:v>2.1933280000000002</c:v>
                </c:pt>
                <c:pt idx="1">
                  <c:v>0.58336500000000002</c:v>
                </c:pt>
                <c:pt idx="2">
                  <c:v>8.6130840000000006</c:v>
                </c:pt>
                <c:pt idx="3">
                  <c:v>5.8552430000000006</c:v>
                </c:pt>
                <c:pt idx="4">
                  <c:v>9.1497049999999991</c:v>
                </c:pt>
                <c:pt idx="5">
                  <c:v>2.784745</c:v>
                </c:pt>
                <c:pt idx="6">
                  <c:v>6.0006189999999995</c:v>
                </c:pt>
              </c:numCache>
            </c:numRef>
          </c:val>
          <c:smooth val="0"/>
          <c:extLst>
            <c:ext xmlns:c16="http://schemas.microsoft.com/office/drawing/2014/chart" uri="{C3380CC4-5D6E-409C-BE32-E72D297353CC}">
              <c16:uniqueId val="{00000002-AEAF-4EED-8571-E652ED855242}"/>
            </c:ext>
          </c:extLst>
        </c:ser>
        <c:dLbls>
          <c:showLegendKey val="0"/>
          <c:showVal val="0"/>
          <c:showCatName val="0"/>
          <c:showSerName val="0"/>
          <c:showPercent val="0"/>
          <c:showBubbleSize val="0"/>
        </c:dLbls>
        <c:marker val="1"/>
        <c:smooth val="0"/>
        <c:axId val="501256840"/>
        <c:axId val="1"/>
      </c:lineChart>
      <c:catAx>
        <c:axId val="501256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mln.</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56840"/>
        <c:crosses val="autoZero"/>
        <c:crossBetween val="between"/>
      </c:valAx>
    </c:plotArea>
    <c:legend>
      <c:legendPos val="r"/>
      <c:layout>
        <c:manualLayout>
          <c:xMode val="edge"/>
          <c:yMode val="edge"/>
          <c:wMode val="edge"/>
          <c:hMode val="edge"/>
          <c:x val="2.3655913978494623E-2"/>
          <c:y val="0.69205298013245031"/>
          <c:w val="0.95913978494623653"/>
          <c:h val="0.9701986754966887"/>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alignWithMargins="0"/>
    <c:pageMargins b="0.75000000000000033" l="0.70000000000000029" r="0.70000000000000029" t="0.75000000000000033" header="0.30000000000000016" footer="0.30000000000000016"/>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rgbClr val="00CC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7AD9-4DE8-BF87-5AC961EB7B93}"/>
            </c:ext>
          </c:extLst>
        </c:ser>
        <c:dLbls>
          <c:showLegendKey val="0"/>
          <c:showVal val="0"/>
          <c:showCatName val="0"/>
          <c:showSerName val="0"/>
          <c:showPercent val="0"/>
          <c:showBubbleSize val="0"/>
        </c:dLbls>
        <c:gapWidth val="150"/>
        <c:axId val="501252904"/>
        <c:axId val="1"/>
      </c:barChart>
      <c:lineChart>
        <c:grouping val="standard"/>
        <c:varyColors val="0"/>
        <c:ser>
          <c:idx val="0"/>
          <c:order val="1"/>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1-7AD9-4DE8-BF87-5AC961EB7B93}"/>
            </c:ext>
          </c:extLst>
        </c:ser>
        <c:dLbls>
          <c:showLegendKey val="0"/>
          <c:showVal val="0"/>
          <c:showCatName val="0"/>
          <c:showSerName val="0"/>
          <c:showPercent val="0"/>
          <c:showBubbleSize val="0"/>
        </c:dLbls>
        <c:marker val="1"/>
        <c:smooth val="0"/>
        <c:axId val="3"/>
        <c:axId val="4"/>
      </c:lineChart>
      <c:catAx>
        <c:axId val="501252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layout>
            <c:manualLayout>
              <c:xMode val="edge"/>
              <c:yMode val="edge"/>
              <c:x val="1.0615711252653927E-2"/>
              <c:y val="0.22712933753943229"/>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529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млн. тенге</a:t>
                </a:r>
              </a:p>
            </c:rich>
          </c:tx>
          <c:overlay val="0"/>
          <c:spPr>
            <a:noFill/>
            <a:ln w="25400">
              <a:noFill/>
            </a:ln>
          </c:spPr>
        </c:title>
        <c:numFmt formatCode="General" sourceLinked="1"/>
        <c:majorTickMark val="none"/>
        <c:minorTickMark val="none"/>
        <c:tickLblPos val="none"/>
        <c:spPr>
          <a:ln w="3175">
            <a:solidFill>
              <a:srgbClr val="000000"/>
            </a:solidFill>
            <a:prstDash val="solid"/>
          </a:ln>
        </c:spPr>
        <c:crossAx val="3"/>
        <c:crosses val="max"/>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33" r="0.75000000000000033" t="1" header="0.5" footer="0.5"/>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73084886128365"/>
          <c:y val="4.2253521126760563E-2"/>
          <c:w val="0.81366459627329191"/>
          <c:h val="0.528169014084507"/>
        </c:manualLayout>
      </c:layout>
      <c:barChart>
        <c:barDir val="col"/>
        <c:grouping val="clustered"/>
        <c:varyColors val="0"/>
        <c:ser>
          <c:idx val="1"/>
          <c:order val="0"/>
          <c:tx>
            <c:strRef>
              <c:f>'Figure 4.1.7'!$B$5</c:f>
              <c:strCache>
                <c:ptCount val="1"/>
                <c:pt idx="0">
                  <c:v>Insurance premiums ceded for reinsurance to non-resident reinsurers </c:v>
                </c:pt>
              </c:strCache>
            </c:strRef>
          </c:tx>
          <c:spPr>
            <a:solidFill>
              <a:srgbClr val="008000"/>
            </a:solidFill>
            <a:ln w="12700">
              <a:solidFill>
                <a:srgbClr val="000000"/>
              </a:solidFill>
              <a:prstDash val="solid"/>
            </a:ln>
          </c:spPr>
          <c:invertIfNegative val="0"/>
          <c:cat>
            <c:numRef>
              <c:f>'Figure 4.1.7'!$C$4:$H$4</c:f>
              <c:numCache>
                <c:formatCode>m/d/yyyy</c:formatCode>
                <c:ptCount val="6"/>
                <c:pt idx="0">
                  <c:v>39083</c:v>
                </c:pt>
                <c:pt idx="1">
                  <c:v>39448</c:v>
                </c:pt>
                <c:pt idx="2">
                  <c:v>39814</c:v>
                </c:pt>
                <c:pt idx="3">
                  <c:v>40179</c:v>
                </c:pt>
                <c:pt idx="4">
                  <c:v>40544</c:v>
                </c:pt>
                <c:pt idx="5">
                  <c:v>40817</c:v>
                </c:pt>
              </c:numCache>
            </c:numRef>
          </c:cat>
          <c:val>
            <c:numRef>
              <c:f>'Figure 4.1.7'!$C$5:$H$5</c:f>
              <c:numCache>
                <c:formatCode>#\ ##0.0</c:formatCode>
                <c:ptCount val="6"/>
                <c:pt idx="0">
                  <c:v>38.950171000000005</c:v>
                </c:pt>
                <c:pt idx="1">
                  <c:v>49.355198999999999</c:v>
                </c:pt>
                <c:pt idx="2">
                  <c:v>51.875661999999998</c:v>
                </c:pt>
                <c:pt idx="3">
                  <c:v>48.668399999999998</c:v>
                </c:pt>
                <c:pt idx="4">
                  <c:v>53.058</c:v>
                </c:pt>
                <c:pt idx="5">
                  <c:v>39.334600000000002</c:v>
                </c:pt>
              </c:numCache>
            </c:numRef>
          </c:val>
          <c:extLst>
            <c:ext xmlns:c16="http://schemas.microsoft.com/office/drawing/2014/chart" uri="{C3380CC4-5D6E-409C-BE32-E72D297353CC}">
              <c16:uniqueId val="{00000000-8B75-4B41-BFC3-750997D45F63}"/>
            </c:ext>
          </c:extLst>
        </c:ser>
        <c:dLbls>
          <c:showLegendKey val="0"/>
          <c:showVal val="0"/>
          <c:showCatName val="0"/>
          <c:showSerName val="0"/>
          <c:showPercent val="0"/>
          <c:showBubbleSize val="0"/>
        </c:dLbls>
        <c:gapWidth val="150"/>
        <c:axId val="501272912"/>
        <c:axId val="1"/>
      </c:barChart>
      <c:lineChart>
        <c:grouping val="standard"/>
        <c:varyColors val="0"/>
        <c:ser>
          <c:idx val="0"/>
          <c:order val="1"/>
          <c:tx>
            <c:strRef>
              <c:f>'Figure 4.1.7'!$B$6</c:f>
              <c:strCache>
                <c:ptCount val="1"/>
                <c:pt idx="0">
                  <c:v>Insurance premiums ceded for reinsurance to non-resident reinsurers with an international rating below В+ or with no rating (right axis)*</c:v>
                </c:pt>
              </c:strCache>
            </c:strRef>
          </c:tx>
          <c:spPr>
            <a:ln w="25400">
              <a:solidFill>
                <a:srgbClr val="FF0000"/>
              </a:solidFill>
              <a:prstDash val="solid"/>
            </a:ln>
          </c:spPr>
          <c:marker>
            <c:symbol val="diamond"/>
            <c:size val="5"/>
            <c:spPr>
              <a:solidFill>
                <a:srgbClr val="000080"/>
              </a:solidFill>
              <a:ln>
                <a:solidFill>
                  <a:srgbClr val="000080"/>
                </a:solidFill>
                <a:prstDash val="solid"/>
              </a:ln>
            </c:spPr>
          </c:marker>
          <c:cat>
            <c:numRef>
              <c:f>'Figure 4.1.7'!$C$4:$H$4</c:f>
              <c:numCache>
                <c:formatCode>m/d/yyyy</c:formatCode>
                <c:ptCount val="6"/>
                <c:pt idx="0">
                  <c:v>39083</c:v>
                </c:pt>
                <c:pt idx="1">
                  <c:v>39448</c:v>
                </c:pt>
                <c:pt idx="2">
                  <c:v>39814</c:v>
                </c:pt>
                <c:pt idx="3">
                  <c:v>40179</c:v>
                </c:pt>
                <c:pt idx="4">
                  <c:v>40544</c:v>
                </c:pt>
                <c:pt idx="5">
                  <c:v>40817</c:v>
                </c:pt>
              </c:numCache>
            </c:numRef>
          </c:cat>
          <c:val>
            <c:numRef>
              <c:f>'Figure 4.1.7'!$C$6:$H$6</c:f>
              <c:numCache>
                <c:formatCode>#\ ##0.0</c:formatCode>
                <c:ptCount val="6"/>
                <c:pt idx="0">
                  <c:v>2.7228919999999999</c:v>
                </c:pt>
                <c:pt idx="1">
                  <c:v>4.8411679999999997</c:v>
                </c:pt>
                <c:pt idx="2">
                  <c:v>10.748366000000001</c:v>
                </c:pt>
                <c:pt idx="3">
                  <c:v>9.0010339999999989</c:v>
                </c:pt>
                <c:pt idx="4">
                  <c:v>3.9845999999999999</c:v>
                </c:pt>
                <c:pt idx="5">
                  <c:v>5.5739999999999998</c:v>
                </c:pt>
              </c:numCache>
            </c:numRef>
          </c:val>
          <c:smooth val="0"/>
          <c:extLst>
            <c:ext xmlns:c16="http://schemas.microsoft.com/office/drawing/2014/chart" uri="{C3380CC4-5D6E-409C-BE32-E72D297353CC}">
              <c16:uniqueId val="{00000001-8B75-4B41-BFC3-750997D45F63}"/>
            </c:ext>
          </c:extLst>
        </c:ser>
        <c:dLbls>
          <c:showLegendKey val="0"/>
          <c:showVal val="0"/>
          <c:showCatName val="0"/>
          <c:showSerName val="0"/>
          <c:showPercent val="0"/>
          <c:showBubbleSize val="0"/>
        </c:dLbls>
        <c:marker val="1"/>
        <c:smooth val="0"/>
        <c:axId val="3"/>
        <c:axId val="4"/>
      </c:lineChart>
      <c:catAx>
        <c:axId val="501272912"/>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mln.</a:t>
                </a:r>
              </a:p>
            </c:rich>
          </c:tx>
          <c:layout>
            <c:manualLayout>
              <c:xMode val="edge"/>
              <c:yMode val="edge"/>
              <c:x val="2.4013737413258122E-2"/>
              <c:y val="0.22641491996599017"/>
            </c:manualLayout>
          </c:layout>
          <c:overlay val="0"/>
          <c:spPr>
            <a:noFill/>
            <a:ln w="25400">
              <a:noFill/>
            </a:ln>
          </c:spPr>
        </c:title>
        <c:numFmt formatCode="#,##0" sourceLinked="0"/>
        <c:majorTickMark val="cross"/>
        <c:minorTickMark val="none"/>
        <c:tickLblPos val="nextTo"/>
        <c:spPr>
          <a:noFill/>
          <a:ln w="0">
            <a:solidFill>
              <a:schemeClr val="tx1"/>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72912"/>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KZT mln.</a:t>
                </a:r>
              </a:p>
            </c:rich>
          </c:tx>
          <c:layout>
            <c:manualLayout>
              <c:xMode val="edge"/>
              <c:yMode val="edge"/>
              <c:x val="0.95315216032778516"/>
              <c:y val="0.25783187312853501"/>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wMode val="edge"/>
          <c:hMode val="edge"/>
          <c:x val="2.8985507246376812E-2"/>
          <c:y val="0.68309859154929575"/>
          <c:w val="0.9834368530020704"/>
          <c:h val="0.940140845070422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89" r="0.75000000000000089" t="1" header="0.5" footer="0.5"/>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Lit>
              <c:formatCode>General</c:formatCode>
              <c:ptCount val="1"/>
              <c:pt idx="0">
                <c:v>0</c:v>
              </c:pt>
            </c:numLit>
          </c:val>
          <c:smooth val="0"/>
          <c:extLst>
            <c:ext xmlns:c16="http://schemas.microsoft.com/office/drawing/2014/chart" uri="{C3380CC4-5D6E-409C-BE32-E72D297353CC}">
              <c16:uniqueId val="{00000000-85BF-4089-A294-1D64334C9599}"/>
            </c:ext>
          </c:extLst>
        </c:ser>
        <c:ser>
          <c:idx val="1"/>
          <c:order val="1"/>
          <c:marker>
            <c:symbol val="none"/>
          </c:marker>
          <c:val>
            <c:numLit>
              <c:formatCode>General</c:formatCode>
              <c:ptCount val="1"/>
              <c:pt idx="0">
                <c:v>0</c:v>
              </c:pt>
            </c:numLit>
          </c:val>
          <c:smooth val="0"/>
          <c:extLst>
            <c:ext xmlns:c16="http://schemas.microsoft.com/office/drawing/2014/chart" uri="{C3380CC4-5D6E-409C-BE32-E72D297353CC}">
              <c16:uniqueId val="{00000001-85BF-4089-A294-1D64334C9599}"/>
            </c:ext>
          </c:extLst>
        </c:ser>
        <c:ser>
          <c:idx val="2"/>
          <c:order val="2"/>
          <c:marker>
            <c:symbol val="none"/>
          </c:marker>
          <c:val>
            <c:numLit>
              <c:formatCode>General</c:formatCode>
              <c:ptCount val="1"/>
              <c:pt idx="0">
                <c:v>0</c:v>
              </c:pt>
            </c:numLit>
          </c:val>
          <c:smooth val="0"/>
          <c:extLst>
            <c:ext xmlns:c16="http://schemas.microsoft.com/office/drawing/2014/chart" uri="{C3380CC4-5D6E-409C-BE32-E72D297353CC}">
              <c16:uniqueId val="{00000002-85BF-4089-A294-1D64334C9599}"/>
            </c:ext>
          </c:extLst>
        </c:ser>
        <c:ser>
          <c:idx val="3"/>
          <c:order val="3"/>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85BF-4089-A294-1D64334C9599}"/>
            </c:ext>
          </c:extLst>
        </c:ser>
        <c:dLbls>
          <c:showLegendKey val="0"/>
          <c:showVal val="0"/>
          <c:showCatName val="0"/>
          <c:showSerName val="0"/>
          <c:showPercent val="0"/>
          <c:showBubbleSize val="0"/>
        </c:dLbls>
        <c:smooth val="0"/>
        <c:axId val="501271928"/>
        <c:axId val="1"/>
      </c:lineChart>
      <c:catAx>
        <c:axId val="501271928"/>
        <c:scaling>
          <c:orientation val="minMax"/>
        </c:scaling>
        <c:delete val="0"/>
        <c:axPos val="b"/>
        <c:numFmt formatCode="General" sourceLinked="1"/>
        <c:majorTickMark val="out"/>
        <c:minorTickMark val="none"/>
        <c:tickLblPos val="nextTo"/>
        <c:txPr>
          <a:bodyPr/>
          <a:lstStyle/>
          <a:p>
            <a:pPr>
              <a:defRPr b="1"/>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out"/>
        <c:minorTickMark val="none"/>
        <c:tickLblPos val="nextTo"/>
        <c:txPr>
          <a:bodyPr/>
          <a:lstStyle/>
          <a:p>
            <a:pPr>
              <a:defRPr b="1"/>
            </a:pPr>
            <a:endParaRPr lang="ru-RU"/>
          </a:p>
        </c:txPr>
        <c:crossAx val="501271928"/>
        <c:crosses val="autoZero"/>
        <c:crossBetween val="between"/>
      </c:valAx>
    </c:plotArea>
    <c:legend>
      <c:legendPos val="r"/>
      <c:overlay val="0"/>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alignWithMargins="0"/>
    <c:pageMargins b="0.75000000000000033" l="0.70000000000000029" r="0.70000000000000029" t="0.75000000000000033" header="0.30000000000000016" footer="0.30000000000000016"/>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4.1.8'!$B$5</c:f>
              <c:strCache>
                <c:ptCount val="1"/>
                <c:pt idx="0">
                  <c:v>Insurance indemnity payments to premiums under mandatory insurance</c:v>
                </c:pt>
              </c:strCache>
            </c:strRef>
          </c:tx>
          <c:spPr>
            <a:ln w="25400">
              <a:solidFill>
                <a:srgbClr val="0000FF"/>
              </a:solidFill>
              <a:prstDash val="solid"/>
            </a:ln>
          </c:spPr>
          <c:marker>
            <c:symbol val="triangle"/>
            <c:size val="4"/>
            <c:spPr>
              <a:solidFill>
                <a:srgbClr val="0000FF"/>
              </a:solidFill>
              <a:ln>
                <a:solidFill>
                  <a:srgbClr val="0000FF"/>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4.1.8'!$C$5:$I$5</c:f>
              <c:numCache>
                <c:formatCode>0</c:formatCode>
                <c:ptCount val="7"/>
                <c:pt idx="0">
                  <c:v>28.531583736939048</c:v>
                </c:pt>
                <c:pt idx="1">
                  <c:v>27.821060785878071</c:v>
                </c:pt>
                <c:pt idx="2">
                  <c:v>27.88508432646012</c:v>
                </c:pt>
                <c:pt idx="3">
                  <c:v>30.188768962960459</c:v>
                </c:pt>
                <c:pt idx="4">
                  <c:v>25.540703978872642</c:v>
                </c:pt>
                <c:pt idx="5">
                  <c:v>26.34086047652006</c:v>
                </c:pt>
                <c:pt idx="6">
                  <c:v>24.441081142383041</c:v>
                </c:pt>
              </c:numCache>
            </c:numRef>
          </c:val>
          <c:smooth val="0"/>
          <c:extLst>
            <c:ext xmlns:c16="http://schemas.microsoft.com/office/drawing/2014/chart" uri="{C3380CC4-5D6E-409C-BE32-E72D297353CC}">
              <c16:uniqueId val="{00000000-B76D-4EAC-B780-95CF7F1AC48B}"/>
            </c:ext>
          </c:extLst>
        </c:ser>
        <c:ser>
          <c:idx val="1"/>
          <c:order val="1"/>
          <c:tx>
            <c:strRef>
              <c:f>'Figure 4.1.8'!$B$6</c:f>
              <c:strCache>
                <c:ptCount val="1"/>
                <c:pt idx="0">
                  <c:v>Insurance indemnity payments to premiums under voluntary personal insurance</c:v>
                </c:pt>
              </c:strCache>
            </c:strRef>
          </c:tx>
          <c:spPr>
            <a:ln w="25400">
              <a:solidFill>
                <a:srgbClr val="800000"/>
              </a:solidFill>
              <a:prstDash val="solid"/>
            </a:ln>
          </c:spPr>
          <c:marker>
            <c:symbol val="diamond"/>
            <c:size val="4"/>
            <c:spPr>
              <a:solidFill>
                <a:srgbClr val="800000"/>
              </a:solidFill>
              <a:ln>
                <a:solidFill>
                  <a:srgbClr val="800000"/>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4.1.8'!$C$6:$I$6</c:f>
              <c:numCache>
                <c:formatCode>0</c:formatCode>
                <c:ptCount val="7"/>
                <c:pt idx="0">
                  <c:v>21.45425564441307</c:v>
                </c:pt>
                <c:pt idx="1">
                  <c:v>15.635426941324901</c:v>
                </c:pt>
                <c:pt idx="2">
                  <c:v>25.682486103880787</c:v>
                </c:pt>
                <c:pt idx="3">
                  <c:v>43.166610128006845</c:v>
                </c:pt>
                <c:pt idx="4">
                  <c:v>40.199340321923778</c:v>
                </c:pt>
                <c:pt idx="5">
                  <c:v>37.012083590507082</c:v>
                </c:pt>
                <c:pt idx="6">
                  <c:v>39.749554220458947</c:v>
                </c:pt>
              </c:numCache>
            </c:numRef>
          </c:val>
          <c:smooth val="0"/>
          <c:extLst>
            <c:ext xmlns:c16="http://schemas.microsoft.com/office/drawing/2014/chart" uri="{C3380CC4-5D6E-409C-BE32-E72D297353CC}">
              <c16:uniqueId val="{00000001-B76D-4EAC-B780-95CF7F1AC48B}"/>
            </c:ext>
          </c:extLst>
        </c:ser>
        <c:ser>
          <c:idx val="2"/>
          <c:order val="2"/>
          <c:tx>
            <c:strRef>
              <c:f>'Figure 4.1.8'!$B$7</c:f>
              <c:strCache>
                <c:ptCount val="1"/>
                <c:pt idx="0">
                  <c:v>Insurance indemnity payments to premiums under voluntary property insurance</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4.1.8'!$C$7:$I$7</c:f>
              <c:numCache>
                <c:formatCode>0</c:formatCode>
                <c:ptCount val="7"/>
                <c:pt idx="0">
                  <c:v>12.731973643734843</c:v>
                </c:pt>
                <c:pt idx="1">
                  <c:v>7.984983632948782</c:v>
                </c:pt>
                <c:pt idx="2">
                  <c:v>35.464333590008337</c:v>
                </c:pt>
                <c:pt idx="3">
                  <c:v>45.723488963626515</c:v>
                </c:pt>
                <c:pt idx="4">
                  <c:v>18.323153908363849</c:v>
                </c:pt>
                <c:pt idx="5">
                  <c:v>4.1918364389634712</c:v>
                </c:pt>
                <c:pt idx="6">
                  <c:v>13.135095114733797</c:v>
                </c:pt>
              </c:numCache>
            </c:numRef>
          </c:val>
          <c:smooth val="0"/>
          <c:extLst>
            <c:ext xmlns:c16="http://schemas.microsoft.com/office/drawing/2014/chart" uri="{C3380CC4-5D6E-409C-BE32-E72D297353CC}">
              <c16:uniqueId val="{00000002-B76D-4EAC-B780-95CF7F1AC48B}"/>
            </c:ext>
          </c:extLst>
        </c:ser>
        <c:ser>
          <c:idx val="3"/>
          <c:order val="3"/>
          <c:tx>
            <c:strRef>
              <c:f>'Figure 4.1.8'!$B$8</c:f>
              <c:strCache>
                <c:ptCount val="1"/>
                <c:pt idx="0">
                  <c:v>Insurance indemnity payments to premiums </c:v>
                </c:pt>
              </c:strCache>
            </c:strRef>
          </c:tx>
          <c:spPr>
            <a:ln w="25400">
              <a:solidFill>
                <a:srgbClr val="FF0000"/>
              </a:solidFill>
              <a:prstDash val="solid"/>
            </a:ln>
          </c:spPr>
          <c:marker>
            <c:symbol val="circle"/>
            <c:size val="4"/>
            <c:spPr>
              <a:solidFill>
                <a:srgbClr val="FF0000"/>
              </a:solidFill>
              <a:ln>
                <a:solidFill>
                  <a:srgbClr val="FF0000"/>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4.1.8'!$C$8:$I$8</c:f>
              <c:numCache>
                <c:formatCode>0</c:formatCode>
                <c:ptCount val="7"/>
                <c:pt idx="0">
                  <c:v>16.639822227276692</c:v>
                </c:pt>
                <c:pt idx="1">
                  <c:v>11.769109812857256</c:v>
                </c:pt>
                <c:pt idx="2">
                  <c:v>33.377583956814874</c:v>
                </c:pt>
                <c:pt idx="3">
                  <c:v>41.871758421086739</c:v>
                </c:pt>
                <c:pt idx="4">
                  <c:v>24.500019900315881</c:v>
                </c:pt>
                <c:pt idx="5">
                  <c:v>18.040826558324056</c:v>
                </c:pt>
                <c:pt idx="6">
                  <c:v>23.902292196957148</c:v>
                </c:pt>
              </c:numCache>
            </c:numRef>
          </c:val>
          <c:smooth val="0"/>
          <c:extLst>
            <c:ext xmlns:c16="http://schemas.microsoft.com/office/drawing/2014/chart" uri="{C3380CC4-5D6E-409C-BE32-E72D297353CC}">
              <c16:uniqueId val="{00000003-B76D-4EAC-B780-95CF7F1AC48B}"/>
            </c:ext>
          </c:extLst>
        </c:ser>
        <c:dLbls>
          <c:showLegendKey val="0"/>
          <c:showVal val="0"/>
          <c:showCatName val="0"/>
          <c:showSerName val="0"/>
          <c:showPercent val="0"/>
          <c:showBubbleSize val="0"/>
        </c:dLbls>
        <c:marker val="1"/>
        <c:smooth val="0"/>
        <c:axId val="501273240"/>
        <c:axId val="1"/>
      </c:lineChart>
      <c:catAx>
        <c:axId val="50127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275"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275" b="1" i="0" u="none" strike="noStrike" baseline="0">
                <a:solidFill>
                  <a:srgbClr val="000000"/>
                </a:solidFill>
                <a:latin typeface="Times New Roman"/>
                <a:ea typeface="Times New Roman"/>
                <a:cs typeface="Times New Roman"/>
              </a:defRPr>
            </a:pPr>
            <a:endParaRPr lang="ru-RU"/>
          </a:p>
        </c:txPr>
        <c:crossAx val="501273240"/>
        <c:crosses val="autoZero"/>
        <c:crossBetween val="between"/>
        <c:majorUnit val="10"/>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5805906436445E-2"/>
          <c:y val="4.4665188287383105E-2"/>
          <c:w val="0.90893816671686001"/>
          <c:h val="0.47800157274199662"/>
        </c:manualLayout>
      </c:layout>
      <c:lineChart>
        <c:grouping val="standard"/>
        <c:varyColors val="0"/>
        <c:ser>
          <c:idx val="0"/>
          <c:order val="0"/>
          <c:tx>
            <c:strRef>
              <c:f>'Figure 4.1.8'!$B$5</c:f>
              <c:strCache>
                <c:ptCount val="1"/>
                <c:pt idx="0">
                  <c:v>Insurance indemnity payments to premiums under mandatory insurance</c:v>
                </c:pt>
              </c:strCache>
            </c:strRef>
          </c:tx>
          <c:spPr>
            <a:ln w="25400">
              <a:solidFill>
                <a:srgbClr val="0000FF"/>
              </a:solidFill>
              <a:prstDash val="solid"/>
            </a:ln>
          </c:spPr>
          <c:marker>
            <c:symbol val="triangle"/>
            <c:size val="4"/>
            <c:spPr>
              <a:solidFill>
                <a:srgbClr val="0000FF"/>
              </a:solidFill>
              <a:ln>
                <a:solidFill>
                  <a:srgbClr val="0000FF"/>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4.1.8'!$C$5:$I$5</c:f>
              <c:numCache>
                <c:formatCode>0</c:formatCode>
                <c:ptCount val="7"/>
                <c:pt idx="0">
                  <c:v>28.531583736939048</c:v>
                </c:pt>
                <c:pt idx="1">
                  <c:v>27.821060785878071</c:v>
                </c:pt>
                <c:pt idx="2">
                  <c:v>27.88508432646012</c:v>
                </c:pt>
                <c:pt idx="3">
                  <c:v>30.188768962960459</c:v>
                </c:pt>
                <c:pt idx="4">
                  <c:v>25.540703978872642</c:v>
                </c:pt>
                <c:pt idx="5">
                  <c:v>26.34086047652006</c:v>
                </c:pt>
                <c:pt idx="6">
                  <c:v>24.441081142383041</c:v>
                </c:pt>
              </c:numCache>
            </c:numRef>
          </c:val>
          <c:smooth val="0"/>
          <c:extLst>
            <c:ext xmlns:c16="http://schemas.microsoft.com/office/drawing/2014/chart" uri="{C3380CC4-5D6E-409C-BE32-E72D297353CC}">
              <c16:uniqueId val="{00000000-89F9-4D5E-82B6-BCAB67DEB7C1}"/>
            </c:ext>
          </c:extLst>
        </c:ser>
        <c:ser>
          <c:idx val="1"/>
          <c:order val="1"/>
          <c:tx>
            <c:strRef>
              <c:f>'Figure 4.1.8'!$B$6</c:f>
              <c:strCache>
                <c:ptCount val="1"/>
                <c:pt idx="0">
                  <c:v>Insurance indemnity payments to premiums under voluntary personal insurance</c:v>
                </c:pt>
              </c:strCache>
            </c:strRef>
          </c:tx>
          <c:spPr>
            <a:ln w="25400">
              <a:solidFill>
                <a:srgbClr val="800000"/>
              </a:solidFill>
              <a:prstDash val="solid"/>
            </a:ln>
          </c:spPr>
          <c:marker>
            <c:symbol val="diamond"/>
            <c:size val="4"/>
            <c:spPr>
              <a:solidFill>
                <a:srgbClr val="800000"/>
              </a:solidFill>
              <a:ln>
                <a:solidFill>
                  <a:srgbClr val="800000"/>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4.1.8'!$C$6:$I$6</c:f>
              <c:numCache>
                <c:formatCode>0</c:formatCode>
                <c:ptCount val="7"/>
                <c:pt idx="0">
                  <c:v>21.45425564441307</c:v>
                </c:pt>
                <c:pt idx="1">
                  <c:v>15.635426941324901</c:v>
                </c:pt>
                <c:pt idx="2">
                  <c:v>25.682486103880787</c:v>
                </c:pt>
                <c:pt idx="3">
                  <c:v>43.166610128006845</c:v>
                </c:pt>
                <c:pt idx="4">
                  <c:v>40.199340321923778</c:v>
                </c:pt>
                <c:pt idx="5">
                  <c:v>37.012083590507082</c:v>
                </c:pt>
                <c:pt idx="6">
                  <c:v>39.749554220458947</c:v>
                </c:pt>
              </c:numCache>
            </c:numRef>
          </c:val>
          <c:smooth val="0"/>
          <c:extLst>
            <c:ext xmlns:c16="http://schemas.microsoft.com/office/drawing/2014/chart" uri="{C3380CC4-5D6E-409C-BE32-E72D297353CC}">
              <c16:uniqueId val="{00000001-89F9-4D5E-82B6-BCAB67DEB7C1}"/>
            </c:ext>
          </c:extLst>
        </c:ser>
        <c:ser>
          <c:idx val="2"/>
          <c:order val="2"/>
          <c:tx>
            <c:strRef>
              <c:f>'Figure 4.1.8'!$B$7</c:f>
              <c:strCache>
                <c:ptCount val="1"/>
                <c:pt idx="0">
                  <c:v>Insurance indemnity payments to premiums under voluntary property insurance</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4.1.8'!$C$7:$I$7</c:f>
              <c:numCache>
                <c:formatCode>0</c:formatCode>
                <c:ptCount val="7"/>
                <c:pt idx="0">
                  <c:v>12.731973643734843</c:v>
                </c:pt>
                <c:pt idx="1">
                  <c:v>7.984983632948782</c:v>
                </c:pt>
                <c:pt idx="2">
                  <c:v>35.464333590008337</c:v>
                </c:pt>
                <c:pt idx="3">
                  <c:v>45.723488963626515</c:v>
                </c:pt>
                <c:pt idx="4">
                  <c:v>18.323153908363849</c:v>
                </c:pt>
                <c:pt idx="5">
                  <c:v>4.1918364389634712</c:v>
                </c:pt>
                <c:pt idx="6">
                  <c:v>13.135095114733797</c:v>
                </c:pt>
              </c:numCache>
            </c:numRef>
          </c:val>
          <c:smooth val="0"/>
          <c:extLst>
            <c:ext xmlns:c16="http://schemas.microsoft.com/office/drawing/2014/chart" uri="{C3380CC4-5D6E-409C-BE32-E72D297353CC}">
              <c16:uniqueId val="{00000002-89F9-4D5E-82B6-BCAB67DEB7C1}"/>
            </c:ext>
          </c:extLst>
        </c:ser>
        <c:ser>
          <c:idx val="3"/>
          <c:order val="3"/>
          <c:tx>
            <c:strRef>
              <c:f>'Figure 4.1.8'!$B$8</c:f>
              <c:strCache>
                <c:ptCount val="1"/>
                <c:pt idx="0">
                  <c:v>Insurance indemnity payments to premiums </c:v>
                </c:pt>
              </c:strCache>
            </c:strRef>
          </c:tx>
          <c:spPr>
            <a:ln w="25400">
              <a:solidFill>
                <a:srgbClr val="FF0000"/>
              </a:solidFill>
              <a:prstDash val="solid"/>
            </a:ln>
          </c:spPr>
          <c:marker>
            <c:symbol val="circle"/>
            <c:size val="4"/>
            <c:spPr>
              <a:solidFill>
                <a:srgbClr val="FF0000"/>
              </a:solidFill>
              <a:ln>
                <a:solidFill>
                  <a:srgbClr val="FF0000"/>
                </a:solidFill>
                <a:prstDash val="solid"/>
              </a:ln>
            </c:spPr>
          </c:marker>
          <c:cat>
            <c:strRef>
              <c:f>'Figure 4.1.8'!$C$4:$I$4</c:f>
              <c:strCache>
                <c:ptCount val="7"/>
                <c:pt idx="0">
                  <c:v>01.01.2006</c:v>
                </c:pt>
                <c:pt idx="1">
                  <c:v>01.01.2007</c:v>
                </c:pt>
                <c:pt idx="2">
                  <c:v>01.01.2008</c:v>
                </c:pt>
                <c:pt idx="3">
                  <c:v>01.01.2009</c:v>
                </c:pt>
                <c:pt idx="4">
                  <c:v>01.01.2010</c:v>
                </c:pt>
                <c:pt idx="5">
                  <c:v>01.01.2011</c:v>
                </c:pt>
                <c:pt idx="6">
                  <c:v> 01.10.11</c:v>
                </c:pt>
              </c:strCache>
            </c:strRef>
          </c:cat>
          <c:val>
            <c:numRef>
              <c:f>'Figure 4.1.8'!$C$8:$I$8</c:f>
              <c:numCache>
                <c:formatCode>0</c:formatCode>
                <c:ptCount val="7"/>
                <c:pt idx="0">
                  <c:v>16.639822227276692</c:v>
                </c:pt>
                <c:pt idx="1">
                  <c:v>11.769109812857256</c:v>
                </c:pt>
                <c:pt idx="2">
                  <c:v>33.377583956814874</c:v>
                </c:pt>
                <c:pt idx="3">
                  <c:v>41.871758421086739</c:v>
                </c:pt>
                <c:pt idx="4">
                  <c:v>24.500019900315881</c:v>
                </c:pt>
                <c:pt idx="5">
                  <c:v>18.040826558324056</c:v>
                </c:pt>
                <c:pt idx="6">
                  <c:v>23.902292196957148</c:v>
                </c:pt>
              </c:numCache>
            </c:numRef>
          </c:val>
          <c:smooth val="0"/>
          <c:extLst>
            <c:ext xmlns:c16="http://schemas.microsoft.com/office/drawing/2014/chart" uri="{C3380CC4-5D6E-409C-BE32-E72D297353CC}">
              <c16:uniqueId val="{00000003-89F9-4D5E-82B6-BCAB67DEB7C1}"/>
            </c:ext>
          </c:extLst>
        </c:ser>
        <c:dLbls>
          <c:showLegendKey val="0"/>
          <c:showVal val="0"/>
          <c:showCatName val="0"/>
          <c:showSerName val="0"/>
          <c:showPercent val="0"/>
          <c:showBubbleSize val="0"/>
        </c:dLbls>
        <c:marker val="1"/>
        <c:smooth val="0"/>
        <c:axId val="501264712"/>
        <c:axId val="1"/>
      </c:lineChart>
      <c:catAx>
        <c:axId val="501264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6.0324277647112283E-3"/>
              <c:y val="0.258727835869390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64712"/>
        <c:crosses val="autoZero"/>
        <c:crossBetween val="between"/>
        <c:majorUnit val="10"/>
      </c:valAx>
      <c:spPr>
        <a:solidFill>
          <a:srgbClr val="FFFFFF"/>
        </a:solidFill>
        <a:ln w="25400">
          <a:noFill/>
        </a:ln>
      </c:spPr>
    </c:plotArea>
    <c:legend>
      <c:legendPos val="r"/>
      <c:layout>
        <c:manualLayout>
          <c:xMode val="edge"/>
          <c:yMode val="edge"/>
          <c:wMode val="edge"/>
          <c:hMode val="edge"/>
          <c:x val="4.5454545454545456E-2"/>
          <c:y val="0.752411575562701"/>
          <c:w val="0.96103896103896103"/>
          <c:h val="0.9871382636655948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FF00FF"/>
              </a:solidFill>
              <a:prstDash val="solid"/>
            </a:ln>
          </c:spPr>
          <c:marker>
            <c:symbol val="square"/>
            <c:size val="7"/>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0-8051-43EE-A6F3-5A0DCB5B44D0}"/>
            </c:ext>
          </c:extLst>
        </c:ser>
        <c:ser>
          <c:idx val="0"/>
          <c:order val="1"/>
          <c:spPr>
            <a:ln w="25400">
              <a:solidFill>
                <a:srgbClr val="000080"/>
              </a:solidFill>
              <a:prstDash val="solid"/>
            </a:ln>
          </c:spPr>
          <c:marker>
            <c:symbol val="diamond"/>
            <c:size val="7"/>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1-8051-43EE-A6F3-5A0DCB5B44D0}"/>
            </c:ext>
          </c:extLst>
        </c:ser>
        <c:dLbls>
          <c:showLegendKey val="0"/>
          <c:showVal val="0"/>
          <c:showCatName val="0"/>
          <c:showSerName val="0"/>
          <c:showPercent val="0"/>
          <c:showBubbleSize val="0"/>
        </c:dLbls>
        <c:marker val="1"/>
        <c:smooth val="0"/>
        <c:axId val="501278488"/>
        <c:axId val="1"/>
      </c:lineChart>
      <c:catAx>
        <c:axId val="501278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1933174224343686E-2"/>
              <c:y val="0.2925180780973809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78488"/>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3B9-4681-825E-67A6B59B8276}"/>
            </c:ext>
          </c:extLst>
        </c:ser>
        <c:ser>
          <c:idx val="1"/>
          <c:order val="1"/>
          <c:spPr>
            <a:ln w="12700">
              <a:solidFill>
                <a:srgbClr val="FF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A3B9-4681-825E-67A6B59B8276}"/>
            </c:ext>
          </c:extLst>
        </c:ser>
        <c:ser>
          <c:idx val="2"/>
          <c:order val="2"/>
          <c:spPr>
            <a:ln w="12700">
              <a:solidFill>
                <a:srgbClr val="333333"/>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A3B9-4681-825E-67A6B59B8276}"/>
            </c:ext>
          </c:extLst>
        </c:ser>
        <c:dLbls>
          <c:showLegendKey val="0"/>
          <c:showVal val="0"/>
          <c:showCatName val="0"/>
          <c:showSerName val="0"/>
          <c:showPercent val="0"/>
          <c:showBubbleSize val="0"/>
        </c:dLbls>
        <c:marker val="1"/>
        <c:smooth val="0"/>
        <c:axId val="496164800"/>
        <c:axId val="1"/>
      </c:lineChart>
      <c:lineChart>
        <c:grouping val="standard"/>
        <c:varyColors val="0"/>
        <c:ser>
          <c:idx val="3"/>
          <c:order val="3"/>
          <c:spPr>
            <a:ln w="12700">
              <a:solidFill>
                <a:srgbClr val="FFCC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A3B9-4681-825E-67A6B59B8276}"/>
            </c:ext>
          </c:extLst>
        </c:ser>
        <c:dLbls>
          <c:showLegendKey val="0"/>
          <c:showVal val="0"/>
          <c:showCatName val="0"/>
          <c:showSerName val="0"/>
          <c:showPercent val="0"/>
          <c:showBubbleSize val="0"/>
        </c:dLbls>
        <c:marker val="1"/>
        <c:smooth val="0"/>
        <c:axId val="3"/>
        <c:axId val="4"/>
      </c:lineChart>
      <c:catAx>
        <c:axId val="496164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49616480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225" b="1" i="0" u="none" strike="noStrike" baseline="0">
                    <a:solidFill>
                      <a:srgbClr val="000000"/>
                    </a:solidFill>
                    <a:latin typeface="Times New Roman"/>
                    <a:ea typeface="Times New Roman"/>
                    <a:cs typeface="Times New Roman"/>
                  </a:defRPr>
                </a:pPr>
                <a:r>
                  <a:rPr lang="ru-RU"/>
                  <a:t>долл. США за тройскую унцию</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6100422852887"/>
          <c:y val="2.5423763881206811E-2"/>
          <c:w val="0.79610015230668774"/>
          <c:h val="0.44067857394091825"/>
        </c:manualLayout>
      </c:layout>
      <c:barChart>
        <c:barDir val="col"/>
        <c:grouping val="percentStacked"/>
        <c:varyColors val="0"/>
        <c:ser>
          <c:idx val="1"/>
          <c:order val="0"/>
          <c:tx>
            <c:strRef>
              <c:f>'Figure 4.1.9'!$B$5</c:f>
              <c:strCache>
                <c:ptCount val="1"/>
                <c:pt idx="0">
                  <c:v>Government securities of the RK</c:v>
                </c:pt>
              </c:strCache>
            </c:strRef>
          </c:tx>
          <c:spPr>
            <a:solidFill>
              <a:srgbClr val="FF99CC"/>
            </a:solidFill>
            <a:ln w="25400">
              <a:noFill/>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4.1.9'!$C$5:$I$5</c:f>
              <c:numCache>
                <c:formatCode>0.0</c:formatCode>
                <c:ptCount val="7"/>
                <c:pt idx="0">
                  <c:v>37.658570454582062</c:v>
                </c:pt>
                <c:pt idx="1">
                  <c:v>17.46</c:v>
                </c:pt>
                <c:pt idx="2">
                  <c:v>10.3</c:v>
                </c:pt>
                <c:pt idx="3">
                  <c:v>9.6</c:v>
                </c:pt>
                <c:pt idx="4" formatCode="General">
                  <c:v>20.7</c:v>
                </c:pt>
                <c:pt idx="5" formatCode="General">
                  <c:v>19.399999999999999</c:v>
                </c:pt>
                <c:pt idx="6" formatCode="General">
                  <c:v>17.7</c:v>
                </c:pt>
              </c:numCache>
            </c:numRef>
          </c:val>
          <c:extLst>
            <c:ext xmlns:c16="http://schemas.microsoft.com/office/drawing/2014/chart" uri="{C3380CC4-5D6E-409C-BE32-E72D297353CC}">
              <c16:uniqueId val="{00000000-35BA-4A0D-9E08-2E1D24524267}"/>
            </c:ext>
          </c:extLst>
        </c:ser>
        <c:ser>
          <c:idx val="0"/>
          <c:order val="1"/>
          <c:tx>
            <c:strRef>
              <c:f>'Figure 4.1.9'!$B$6</c:f>
              <c:strCache>
                <c:ptCount val="1"/>
                <c:pt idx="0">
                  <c:v>Deposits with banks</c:v>
                </c:pt>
              </c:strCache>
            </c:strRef>
          </c:tx>
          <c:spPr>
            <a:solidFill>
              <a:srgbClr val="0000FF"/>
            </a:solidFill>
            <a:ln w="25400">
              <a:noFill/>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4.1.9'!$C$6:$I$6</c:f>
              <c:numCache>
                <c:formatCode>0.0</c:formatCode>
                <c:ptCount val="7"/>
                <c:pt idx="0">
                  <c:v>23.098451919308687</c:v>
                </c:pt>
                <c:pt idx="1">
                  <c:v>21.96</c:v>
                </c:pt>
                <c:pt idx="2">
                  <c:v>39.1</c:v>
                </c:pt>
                <c:pt idx="3">
                  <c:v>39.9</c:v>
                </c:pt>
                <c:pt idx="4" formatCode="General">
                  <c:v>36.5</c:v>
                </c:pt>
                <c:pt idx="5" formatCode="General">
                  <c:v>30.5</c:v>
                </c:pt>
                <c:pt idx="6" formatCode="General">
                  <c:v>32.1</c:v>
                </c:pt>
              </c:numCache>
            </c:numRef>
          </c:val>
          <c:extLst>
            <c:ext xmlns:c16="http://schemas.microsoft.com/office/drawing/2014/chart" uri="{C3380CC4-5D6E-409C-BE32-E72D297353CC}">
              <c16:uniqueId val="{00000001-35BA-4A0D-9E08-2E1D24524267}"/>
            </c:ext>
          </c:extLst>
        </c:ser>
        <c:ser>
          <c:idx val="6"/>
          <c:order val="2"/>
          <c:tx>
            <c:strRef>
              <c:f>'Figure 4.1.9'!$B$7</c:f>
              <c:strCache>
                <c:ptCount val="1"/>
                <c:pt idx="0">
                  <c:v>Non-government securities of the Kazakh issuers</c:v>
                </c:pt>
              </c:strCache>
            </c:strRef>
          </c:tx>
          <c:spPr>
            <a:solidFill>
              <a:srgbClr val="CCFFCC"/>
            </a:solidFill>
            <a:ln w="25400">
              <a:noFill/>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4.1.9'!$C$7:$I$7</c:f>
              <c:numCache>
                <c:formatCode>0.0</c:formatCode>
                <c:ptCount val="7"/>
                <c:pt idx="0">
                  <c:v>27.653398852226385</c:v>
                </c:pt>
                <c:pt idx="1">
                  <c:v>43.11</c:v>
                </c:pt>
                <c:pt idx="2">
                  <c:v>36.9</c:v>
                </c:pt>
                <c:pt idx="3">
                  <c:v>33.799999999999997</c:v>
                </c:pt>
                <c:pt idx="4" formatCode="General">
                  <c:v>28.5</c:v>
                </c:pt>
                <c:pt idx="5" formatCode="General">
                  <c:v>35.4</c:v>
                </c:pt>
                <c:pt idx="6" formatCode="General">
                  <c:v>36.6</c:v>
                </c:pt>
              </c:numCache>
            </c:numRef>
          </c:val>
          <c:extLst>
            <c:ext xmlns:c16="http://schemas.microsoft.com/office/drawing/2014/chart" uri="{C3380CC4-5D6E-409C-BE32-E72D297353CC}">
              <c16:uniqueId val="{00000002-35BA-4A0D-9E08-2E1D24524267}"/>
            </c:ext>
          </c:extLst>
        </c:ser>
        <c:ser>
          <c:idx val="7"/>
          <c:order val="3"/>
          <c:tx>
            <c:strRef>
              <c:f>'Figure 4.1.9'!$B$8</c:f>
              <c:strCache>
                <c:ptCount val="1"/>
                <c:pt idx="0">
                  <c:v>Reverse Repo operations</c:v>
                </c:pt>
              </c:strCache>
            </c:strRef>
          </c:tx>
          <c:spPr>
            <a:solidFill>
              <a:srgbClr val="993366"/>
            </a:solidFill>
            <a:ln w="25400">
              <a:noFill/>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4.1.9'!$C$8:$I$8</c:f>
              <c:numCache>
                <c:formatCode>0.0</c:formatCode>
                <c:ptCount val="7"/>
                <c:pt idx="0">
                  <c:v>10.89955459798397</c:v>
                </c:pt>
                <c:pt idx="1">
                  <c:v>11.01</c:v>
                </c:pt>
                <c:pt idx="2">
                  <c:v>13</c:v>
                </c:pt>
                <c:pt idx="3">
                  <c:v>13.9</c:v>
                </c:pt>
                <c:pt idx="4" formatCode="General">
                  <c:v>4.2</c:v>
                </c:pt>
                <c:pt idx="5" formatCode="General">
                  <c:v>4.0999999999999996</c:v>
                </c:pt>
                <c:pt idx="6">
                  <c:v>2.4</c:v>
                </c:pt>
              </c:numCache>
            </c:numRef>
          </c:val>
          <c:extLst>
            <c:ext xmlns:c16="http://schemas.microsoft.com/office/drawing/2014/chart" uri="{C3380CC4-5D6E-409C-BE32-E72D297353CC}">
              <c16:uniqueId val="{00000003-35BA-4A0D-9E08-2E1D24524267}"/>
            </c:ext>
          </c:extLst>
        </c:ser>
        <c:ser>
          <c:idx val="8"/>
          <c:order val="4"/>
          <c:tx>
            <c:strRef>
              <c:f>'Figure 4.1.9'!$B$9</c:f>
              <c:strCache>
                <c:ptCount val="1"/>
                <c:pt idx="0">
                  <c:v>Foreign government securities</c:v>
                </c:pt>
              </c:strCache>
            </c:strRef>
          </c:tx>
          <c:spPr>
            <a:solidFill>
              <a:srgbClr val="000080"/>
            </a:solidFill>
            <a:ln w="12700">
              <a:solidFill>
                <a:srgbClr val="000000"/>
              </a:solidFill>
              <a:prstDash val="solid"/>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4.1.9'!$C$9:$I$9</c:f>
              <c:numCache>
                <c:formatCode>0.0</c:formatCode>
                <c:ptCount val="7"/>
                <c:pt idx="0">
                  <c:v>0.7</c:v>
                </c:pt>
                <c:pt idx="1">
                  <c:v>0.8</c:v>
                </c:pt>
                <c:pt idx="2">
                  <c:v>0.4</c:v>
                </c:pt>
                <c:pt idx="3">
                  <c:v>0.5</c:v>
                </c:pt>
                <c:pt idx="4" formatCode="General">
                  <c:v>2.6</c:v>
                </c:pt>
                <c:pt idx="5" formatCode="General">
                  <c:v>2.4</c:v>
                </c:pt>
                <c:pt idx="6" formatCode="General">
                  <c:v>2.5</c:v>
                </c:pt>
              </c:numCache>
            </c:numRef>
          </c:val>
          <c:extLst>
            <c:ext xmlns:c16="http://schemas.microsoft.com/office/drawing/2014/chart" uri="{C3380CC4-5D6E-409C-BE32-E72D297353CC}">
              <c16:uniqueId val="{00000004-35BA-4A0D-9E08-2E1D24524267}"/>
            </c:ext>
          </c:extLst>
        </c:ser>
        <c:ser>
          <c:idx val="2"/>
          <c:order val="5"/>
          <c:tx>
            <c:strRef>
              <c:f>'Figure 4.1.9'!$B$10</c:f>
              <c:strCache>
                <c:ptCount val="1"/>
                <c:pt idx="0">
                  <c:v>Foreign non-government securities</c:v>
                </c:pt>
              </c:strCache>
            </c:strRef>
          </c:tx>
          <c:spPr>
            <a:solidFill>
              <a:srgbClr val="99CC00"/>
            </a:solidFill>
            <a:ln w="25400">
              <a:noFill/>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4.1.9'!$C$10:$I$10</c:f>
              <c:numCache>
                <c:formatCode>0.0</c:formatCode>
                <c:ptCount val="7"/>
                <c:pt idx="0">
                  <c:v>0</c:v>
                </c:pt>
                <c:pt idx="1">
                  <c:v>0.3</c:v>
                </c:pt>
                <c:pt idx="2">
                  <c:v>0.3</c:v>
                </c:pt>
                <c:pt idx="3">
                  <c:v>2.2000000000000002</c:v>
                </c:pt>
                <c:pt idx="4" formatCode="General">
                  <c:v>6.4</c:v>
                </c:pt>
                <c:pt idx="5" formatCode="General">
                  <c:v>5.5</c:v>
                </c:pt>
                <c:pt idx="6" formatCode="General">
                  <c:v>5.4</c:v>
                </c:pt>
              </c:numCache>
            </c:numRef>
          </c:val>
          <c:extLst>
            <c:ext xmlns:c16="http://schemas.microsoft.com/office/drawing/2014/chart" uri="{C3380CC4-5D6E-409C-BE32-E72D297353CC}">
              <c16:uniqueId val="{00000005-35BA-4A0D-9E08-2E1D24524267}"/>
            </c:ext>
          </c:extLst>
        </c:ser>
        <c:ser>
          <c:idx val="3"/>
          <c:order val="6"/>
          <c:tx>
            <c:strRef>
              <c:f>'Figure 4.1.9'!$B$11</c:f>
              <c:strCache>
                <c:ptCount val="1"/>
                <c:pt idx="0">
                  <c:v>Securities of international financial institutions</c:v>
                </c:pt>
              </c:strCache>
            </c:strRef>
          </c:tx>
          <c:spPr>
            <a:solidFill>
              <a:srgbClr val="99CCFF"/>
            </a:solidFill>
            <a:ln w="25400">
              <a:noFill/>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4.1.9'!$C$11:$I$11</c:f>
              <c:numCache>
                <c:formatCode>0.0</c:formatCode>
                <c:ptCount val="7"/>
                <c:pt idx="0">
                  <c:v>0</c:v>
                </c:pt>
                <c:pt idx="1">
                  <c:v>0</c:v>
                </c:pt>
                <c:pt idx="2">
                  <c:v>0</c:v>
                </c:pt>
                <c:pt idx="3">
                  <c:v>0.02</c:v>
                </c:pt>
                <c:pt idx="4" formatCode="General">
                  <c:v>1</c:v>
                </c:pt>
                <c:pt idx="5" formatCode="General">
                  <c:v>2.4</c:v>
                </c:pt>
                <c:pt idx="6" formatCode="General">
                  <c:v>3.1</c:v>
                </c:pt>
              </c:numCache>
            </c:numRef>
          </c:val>
          <c:extLst>
            <c:ext xmlns:c16="http://schemas.microsoft.com/office/drawing/2014/chart" uri="{C3380CC4-5D6E-409C-BE32-E72D297353CC}">
              <c16:uniqueId val="{00000006-35BA-4A0D-9E08-2E1D24524267}"/>
            </c:ext>
          </c:extLst>
        </c:ser>
        <c:ser>
          <c:idx val="4"/>
          <c:order val="7"/>
          <c:tx>
            <c:strRef>
              <c:f>'Figure 4.1.9'!$B$12</c:f>
              <c:strCache>
                <c:ptCount val="1"/>
                <c:pt idx="0">
                  <c:v>Other financial instruments</c:v>
                </c:pt>
              </c:strCache>
            </c:strRef>
          </c:tx>
          <c:spPr>
            <a:solidFill>
              <a:srgbClr val="CCFFFF"/>
            </a:solidFill>
            <a:ln w="25400">
              <a:noFill/>
            </a:ln>
          </c:spPr>
          <c:invertIfNegative val="0"/>
          <c:cat>
            <c:strRef>
              <c:f>'Figure 4.1.9'!$C$4:$I$4</c:f>
              <c:strCache>
                <c:ptCount val="7"/>
                <c:pt idx="0">
                  <c:v>01.01.06</c:v>
                </c:pt>
                <c:pt idx="1">
                  <c:v>01.01.07</c:v>
                </c:pt>
                <c:pt idx="2">
                  <c:v>01.01.08</c:v>
                </c:pt>
                <c:pt idx="3">
                  <c:v>01.01.09</c:v>
                </c:pt>
                <c:pt idx="4">
                  <c:v>01.01.10</c:v>
                </c:pt>
                <c:pt idx="5">
                  <c:v>01.01.11</c:v>
                </c:pt>
                <c:pt idx="6">
                  <c:v>01.10.11</c:v>
                </c:pt>
              </c:strCache>
            </c:strRef>
          </c:cat>
          <c:val>
            <c:numRef>
              <c:f>'Figure 4.1.9'!$C$12:$I$12</c:f>
              <c:numCache>
                <c:formatCode>0.0</c:formatCode>
                <c:ptCount val="7"/>
                <c:pt idx="0">
                  <c:v>0</c:v>
                </c:pt>
                <c:pt idx="1">
                  <c:v>5.4</c:v>
                </c:pt>
                <c:pt idx="2">
                  <c:v>0.01</c:v>
                </c:pt>
                <c:pt idx="3">
                  <c:v>7.0000000000000007E-2</c:v>
                </c:pt>
                <c:pt idx="4" formatCode="General">
                  <c:v>0.1</c:v>
                </c:pt>
                <c:pt idx="5" formatCode="General">
                  <c:v>0.3</c:v>
                </c:pt>
                <c:pt idx="6" formatCode="General">
                  <c:v>0.2</c:v>
                </c:pt>
              </c:numCache>
            </c:numRef>
          </c:val>
          <c:extLst>
            <c:ext xmlns:c16="http://schemas.microsoft.com/office/drawing/2014/chart" uri="{C3380CC4-5D6E-409C-BE32-E72D297353CC}">
              <c16:uniqueId val="{00000007-35BA-4A0D-9E08-2E1D24524267}"/>
            </c:ext>
          </c:extLst>
        </c:ser>
        <c:dLbls>
          <c:showLegendKey val="0"/>
          <c:showVal val="0"/>
          <c:showCatName val="0"/>
          <c:showSerName val="0"/>
          <c:showPercent val="0"/>
          <c:showBubbleSize val="0"/>
        </c:dLbls>
        <c:gapWidth val="100"/>
        <c:overlap val="100"/>
        <c:axId val="501275536"/>
        <c:axId val="1"/>
      </c:barChart>
      <c:lineChart>
        <c:grouping val="standard"/>
        <c:varyColors val="0"/>
        <c:ser>
          <c:idx val="5"/>
          <c:order val="8"/>
          <c:tx>
            <c:strRef>
              <c:f>'Figure 4.1.9'!$B$14</c:f>
              <c:strCache>
                <c:ptCount val="1"/>
                <c:pt idx="0">
                  <c:v>Share of the banking sector of Kazakhstan in the structure of investments of insurance (reinsurance) organizations (right axis)</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cat>
            <c:strRef>
              <c:f>'Figure 4.1.9'!$C$4:$I$4</c:f>
              <c:strCache>
                <c:ptCount val="7"/>
                <c:pt idx="0">
                  <c:v>01.01.06</c:v>
                </c:pt>
                <c:pt idx="1">
                  <c:v>01.01.07</c:v>
                </c:pt>
                <c:pt idx="2">
                  <c:v>01.01.08</c:v>
                </c:pt>
                <c:pt idx="3">
                  <c:v>01.01.09</c:v>
                </c:pt>
                <c:pt idx="4">
                  <c:v>01.01.10</c:v>
                </c:pt>
                <c:pt idx="5">
                  <c:v>01.01.11</c:v>
                </c:pt>
                <c:pt idx="6">
                  <c:v>01.10.11</c:v>
                </c:pt>
              </c:strCache>
            </c:strRef>
          </c:cat>
          <c:val>
            <c:numRef>
              <c:f>'Figure 4.1.9'!$C$14:$I$14</c:f>
              <c:numCache>
                <c:formatCode>0.0</c:formatCode>
                <c:ptCount val="7"/>
                <c:pt idx="0">
                  <c:v>44.719452770802903</c:v>
                </c:pt>
                <c:pt idx="1">
                  <c:v>49.01084711487848</c:v>
                </c:pt>
                <c:pt idx="2">
                  <c:v>60.178635133601212</c:v>
                </c:pt>
                <c:pt idx="3">
                  <c:v>56.494875749832097</c:v>
                </c:pt>
                <c:pt idx="4">
                  <c:v>51.560610357895328</c:v>
                </c:pt>
                <c:pt idx="5">
                  <c:v>47.099247155262695</c:v>
                </c:pt>
                <c:pt idx="6">
                  <c:v>50.560349721075525</c:v>
                </c:pt>
              </c:numCache>
            </c:numRef>
          </c:val>
          <c:smooth val="1"/>
          <c:extLst>
            <c:ext xmlns:c16="http://schemas.microsoft.com/office/drawing/2014/chart" uri="{C3380CC4-5D6E-409C-BE32-E72D297353CC}">
              <c16:uniqueId val="{00000008-35BA-4A0D-9E08-2E1D24524267}"/>
            </c:ext>
          </c:extLst>
        </c:ser>
        <c:ser>
          <c:idx val="9"/>
          <c:order val="9"/>
          <c:tx>
            <c:strRef>
              <c:f>'Figure 4.1.9'!$B$13</c:f>
              <c:strCache>
                <c:ptCount val="1"/>
                <c:pt idx="0">
                  <c:v>Returns from investment activity (right axis)</c:v>
                </c:pt>
              </c:strCache>
            </c:strRef>
          </c:tx>
          <c:spPr>
            <a:ln w="38100">
              <a:solidFill>
                <a:srgbClr val="000080"/>
              </a:solidFill>
              <a:prstDash val="solid"/>
            </a:ln>
          </c:spPr>
          <c:marker>
            <c:symbol val="circle"/>
            <c:size val="7"/>
            <c:spPr>
              <a:solidFill>
                <a:srgbClr val="000080"/>
              </a:solidFill>
              <a:ln>
                <a:solidFill>
                  <a:srgbClr val="000080"/>
                </a:solidFill>
                <a:prstDash val="solid"/>
              </a:ln>
            </c:spPr>
          </c:marker>
          <c:val>
            <c:numRef>
              <c:f>'Figure 4.1.9'!$C$13:$I$13</c:f>
              <c:numCache>
                <c:formatCode>#\ ##0.0</c:formatCode>
                <c:ptCount val="7"/>
                <c:pt idx="1">
                  <c:v>97.8</c:v>
                </c:pt>
                <c:pt idx="2">
                  <c:v>73.3</c:v>
                </c:pt>
                <c:pt idx="3">
                  <c:v>60.1</c:v>
                </c:pt>
                <c:pt idx="4">
                  <c:v>14.5</c:v>
                </c:pt>
                <c:pt idx="5">
                  <c:v>-28.9</c:v>
                </c:pt>
                <c:pt idx="6">
                  <c:v>-11.6</c:v>
                </c:pt>
              </c:numCache>
            </c:numRef>
          </c:val>
          <c:smooth val="0"/>
          <c:extLst>
            <c:ext xmlns:c16="http://schemas.microsoft.com/office/drawing/2014/chart" uri="{C3380CC4-5D6E-409C-BE32-E72D297353CC}">
              <c16:uniqueId val="{00000009-35BA-4A0D-9E08-2E1D24524267}"/>
            </c:ext>
          </c:extLst>
        </c:ser>
        <c:dLbls>
          <c:showLegendKey val="0"/>
          <c:showVal val="0"/>
          <c:showCatName val="0"/>
          <c:showSerName val="0"/>
          <c:showPercent val="0"/>
          <c:showBubbleSize val="0"/>
        </c:dLbls>
        <c:marker val="1"/>
        <c:smooth val="0"/>
        <c:axId val="3"/>
        <c:axId val="4"/>
      </c:lineChart>
      <c:catAx>
        <c:axId val="501275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2411357671200191E-2"/>
              <c:y val="0.2274013825194927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755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56747792889525"/>
              <c:y val="0.2302262217222847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wMode val="edge"/>
          <c:hMode val="edge"/>
          <c:x val="0.12727272727272726"/>
          <c:y val="0.55860805860805862"/>
          <c:w val="0.89318181818181819"/>
          <c:h val="0.9908424908424908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33" r="0.75000000000000033" t="1" header="0.5" footer="0.5"/>
    <c:pageSetup paperSize="9" orientation="landscape"/>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5A3F-438F-A061-514AD98DE56E}"/>
            </c:ext>
          </c:extLst>
        </c:ser>
        <c:dLbls>
          <c:showLegendKey val="0"/>
          <c:showVal val="0"/>
          <c:showCatName val="0"/>
          <c:showSerName val="0"/>
          <c:showPercent val="0"/>
          <c:showBubbleSize val="0"/>
        </c:dLbls>
        <c:gapWidth val="150"/>
        <c:axId val="501235192"/>
        <c:axId val="1"/>
      </c:barChart>
      <c:catAx>
        <c:axId val="501235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3.3936651583710405E-2"/>
              <c:y val="0.3648648648648654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3519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80521320751336E-2"/>
          <c:y val="4.239413111118083E-2"/>
          <c:w val="0.92120138340341895"/>
          <c:h val="0.66833100810567403"/>
        </c:manualLayout>
      </c:layout>
      <c:barChart>
        <c:barDir val="col"/>
        <c:grouping val="clustered"/>
        <c:varyColors val="0"/>
        <c:ser>
          <c:idx val="0"/>
          <c:order val="0"/>
          <c:tx>
            <c:strRef>
              <c:f>'Figure 4.1.10'!$B$5</c:f>
              <c:strCache>
                <c:ptCount val="1"/>
                <c:pt idx="0">
                  <c:v>in the insurance market as a whole</c:v>
                </c:pt>
              </c:strCache>
            </c:strRef>
          </c:tx>
          <c:spPr>
            <a:solidFill>
              <a:srgbClr val="008000"/>
            </a:solidFill>
            <a:ln w="25400">
              <a:noFill/>
            </a:ln>
          </c:spPr>
          <c:invertIfNegative val="0"/>
          <c:cat>
            <c:strRef>
              <c:f>'Figure 4.1.10'!$C$4:$I$4</c:f>
              <c:strCache>
                <c:ptCount val="7"/>
                <c:pt idx="0">
                  <c:v>01.01.06</c:v>
                </c:pt>
                <c:pt idx="1">
                  <c:v>01.01.07</c:v>
                </c:pt>
                <c:pt idx="2">
                  <c:v>01.01.08</c:v>
                </c:pt>
                <c:pt idx="3">
                  <c:v>01.01.09</c:v>
                </c:pt>
                <c:pt idx="4">
                  <c:v>01.01.10</c:v>
                </c:pt>
                <c:pt idx="5">
                  <c:v>01.01.11</c:v>
                </c:pt>
                <c:pt idx="6">
                  <c:v>01.10.11</c:v>
                </c:pt>
              </c:strCache>
            </c:strRef>
          </c:cat>
          <c:val>
            <c:numRef>
              <c:f>'Figure 4.1.10'!$C$5:$I$5</c:f>
              <c:numCache>
                <c:formatCode>General</c:formatCode>
                <c:ptCount val="7"/>
                <c:pt idx="0">
                  <c:v>2.7</c:v>
                </c:pt>
                <c:pt idx="1">
                  <c:v>2.2000000000000002</c:v>
                </c:pt>
                <c:pt idx="2">
                  <c:v>2.2999999999999998</c:v>
                </c:pt>
                <c:pt idx="3">
                  <c:v>2.2999999999999998</c:v>
                </c:pt>
                <c:pt idx="4">
                  <c:v>2.8</c:v>
                </c:pt>
                <c:pt idx="5">
                  <c:v>3.5</c:v>
                </c:pt>
                <c:pt idx="6">
                  <c:v>2.9</c:v>
                </c:pt>
              </c:numCache>
            </c:numRef>
          </c:val>
          <c:extLst>
            <c:ext xmlns:c16="http://schemas.microsoft.com/office/drawing/2014/chart" uri="{C3380CC4-5D6E-409C-BE32-E72D297353CC}">
              <c16:uniqueId val="{00000000-3AC5-454B-996B-EC2BCF088D59}"/>
            </c:ext>
          </c:extLst>
        </c:ser>
        <c:dLbls>
          <c:showLegendKey val="0"/>
          <c:showVal val="0"/>
          <c:showCatName val="0"/>
          <c:showSerName val="0"/>
          <c:showPercent val="0"/>
          <c:showBubbleSize val="0"/>
        </c:dLbls>
        <c:gapWidth val="100"/>
        <c:axId val="501232568"/>
        <c:axId val="1"/>
      </c:barChart>
      <c:lineChart>
        <c:grouping val="standard"/>
        <c:varyColors val="0"/>
        <c:ser>
          <c:idx val="1"/>
          <c:order val="1"/>
          <c:tx>
            <c:strRef>
              <c:f>'Figure 4.1.10'!$B$6</c:f>
              <c:strCache>
                <c:ptCount val="1"/>
                <c:pt idx="0">
                  <c:v>in non-life insurance </c:v>
                </c:pt>
              </c:strCache>
            </c:strRef>
          </c:tx>
          <c:spPr>
            <a:ln w="38100">
              <a:solidFill>
                <a:srgbClr val="0000FF"/>
              </a:solidFill>
              <a:prstDash val="solid"/>
            </a:ln>
          </c:spPr>
          <c:marker>
            <c:symbol val="square"/>
            <c:size val="5"/>
            <c:spPr>
              <a:solidFill>
                <a:srgbClr val="0000FF"/>
              </a:solidFill>
              <a:ln>
                <a:solidFill>
                  <a:srgbClr val="0000FF"/>
                </a:solidFill>
                <a:prstDash val="solid"/>
              </a:ln>
            </c:spPr>
          </c:marker>
          <c:cat>
            <c:strRef>
              <c:f>'Figure 4.1.10'!$C$4:$I$4</c:f>
              <c:strCache>
                <c:ptCount val="7"/>
                <c:pt idx="0">
                  <c:v>01.01.06</c:v>
                </c:pt>
                <c:pt idx="1">
                  <c:v>01.01.07</c:v>
                </c:pt>
                <c:pt idx="2">
                  <c:v>01.01.08</c:v>
                </c:pt>
                <c:pt idx="3">
                  <c:v>01.01.09</c:v>
                </c:pt>
                <c:pt idx="4">
                  <c:v>01.01.10</c:v>
                </c:pt>
                <c:pt idx="5">
                  <c:v>01.01.11</c:v>
                </c:pt>
                <c:pt idx="6">
                  <c:v>01.10.11</c:v>
                </c:pt>
              </c:strCache>
            </c:strRef>
          </c:cat>
          <c:val>
            <c:numRef>
              <c:f>'Figure 4.1.10'!$C$6:$I$6</c:f>
              <c:numCache>
                <c:formatCode>General</c:formatCode>
                <c:ptCount val="7"/>
                <c:pt idx="0">
                  <c:v>2.9</c:v>
                </c:pt>
                <c:pt idx="1">
                  <c:v>2.2999999999999998</c:v>
                </c:pt>
                <c:pt idx="2">
                  <c:v>2.4</c:v>
                </c:pt>
                <c:pt idx="3">
                  <c:v>2.4</c:v>
                </c:pt>
                <c:pt idx="4">
                  <c:v>2.9</c:v>
                </c:pt>
                <c:pt idx="5">
                  <c:v>3.6</c:v>
                </c:pt>
                <c:pt idx="6">
                  <c:v>3.1</c:v>
                </c:pt>
              </c:numCache>
            </c:numRef>
          </c:val>
          <c:smooth val="0"/>
          <c:extLst>
            <c:ext xmlns:c16="http://schemas.microsoft.com/office/drawing/2014/chart" uri="{C3380CC4-5D6E-409C-BE32-E72D297353CC}">
              <c16:uniqueId val="{00000001-3AC5-454B-996B-EC2BCF088D59}"/>
            </c:ext>
          </c:extLst>
        </c:ser>
        <c:ser>
          <c:idx val="2"/>
          <c:order val="2"/>
          <c:tx>
            <c:strRef>
              <c:f>'Figure 4.1.10'!$B$7</c:f>
              <c:strCache>
                <c:ptCount val="1"/>
                <c:pt idx="0">
                  <c:v>in life insurance</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'Figure 4.1.10'!$C$4:$I$4</c:f>
              <c:strCache>
                <c:ptCount val="7"/>
                <c:pt idx="0">
                  <c:v>01.01.06</c:v>
                </c:pt>
                <c:pt idx="1">
                  <c:v>01.01.07</c:v>
                </c:pt>
                <c:pt idx="2">
                  <c:v>01.01.08</c:v>
                </c:pt>
                <c:pt idx="3">
                  <c:v>01.01.09</c:v>
                </c:pt>
                <c:pt idx="4">
                  <c:v>01.01.10</c:v>
                </c:pt>
                <c:pt idx="5">
                  <c:v>01.01.11</c:v>
                </c:pt>
                <c:pt idx="6">
                  <c:v>01.10.11</c:v>
                </c:pt>
              </c:strCache>
            </c:strRef>
          </c:cat>
          <c:val>
            <c:numRef>
              <c:f>'Figure 4.1.10'!$C$7:$I$7</c:f>
              <c:numCache>
                <c:formatCode>General</c:formatCode>
                <c:ptCount val="7"/>
                <c:pt idx="0">
                  <c:v>1.2</c:v>
                </c:pt>
                <c:pt idx="1">
                  <c:v>0.9</c:v>
                </c:pt>
                <c:pt idx="2">
                  <c:v>1.4</c:v>
                </c:pt>
                <c:pt idx="3">
                  <c:v>1.2</c:v>
                </c:pt>
                <c:pt idx="4">
                  <c:v>1.8</c:v>
                </c:pt>
                <c:pt idx="5">
                  <c:v>1.8</c:v>
                </c:pt>
                <c:pt idx="6">
                  <c:v>1.3</c:v>
                </c:pt>
              </c:numCache>
            </c:numRef>
          </c:val>
          <c:smooth val="0"/>
          <c:extLst>
            <c:ext xmlns:c16="http://schemas.microsoft.com/office/drawing/2014/chart" uri="{C3380CC4-5D6E-409C-BE32-E72D297353CC}">
              <c16:uniqueId val="{00000002-3AC5-454B-996B-EC2BCF088D59}"/>
            </c:ext>
          </c:extLst>
        </c:ser>
        <c:dLbls>
          <c:showLegendKey val="0"/>
          <c:showVal val="0"/>
          <c:showCatName val="0"/>
          <c:showSerName val="0"/>
          <c:showPercent val="0"/>
          <c:showBubbleSize val="0"/>
        </c:dLbls>
        <c:marker val="1"/>
        <c:smooth val="0"/>
        <c:axId val="501232568"/>
        <c:axId val="1"/>
      </c:lineChart>
      <c:catAx>
        <c:axId val="501232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4"/>
          <c:min val="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32568"/>
        <c:crosses val="autoZero"/>
        <c:crossBetween val="between"/>
        <c:majorUnit val="1"/>
      </c:valAx>
    </c:plotArea>
    <c:legend>
      <c:legendPos val="r"/>
      <c:layout>
        <c:manualLayout>
          <c:xMode val="edge"/>
          <c:yMode val="edge"/>
          <c:x val="0.20963855421686747"/>
          <c:y val="0.86451612903225805"/>
          <c:w val="0.5662650602409639"/>
          <c:h val="0.1193548387096774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78" l="0.70000000000000062" r="0.70000000000000062" t="0.75000000000000078"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dLbls>
            <c:dLbl>
              <c:idx val="0"/>
              <c:layout>
                <c:manualLayout>
                  <c:x val="6.7837969741337364E-2"/>
                  <c:y val="-5.7587749717813736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5F-4F42-9613-4EE8B2F4333B}"/>
                </c:ext>
              </c:extLst>
            </c:dLbl>
            <c:dLbl>
              <c:idx val="1"/>
              <c:layout>
                <c:manualLayout>
                  <c:x val="6.8814055636896063E-2"/>
                  <c:y val="-1.315790189438758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5F-4F42-9613-4EE8B2F4333B}"/>
                </c:ext>
              </c:extLst>
            </c:dLbl>
            <c:dLbl>
              <c:idx val="2"/>
              <c:layout>
                <c:manualLayout>
                  <c:x val="6.3933626159102114E-2"/>
                  <c:y val="2.142983422408984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3-E75F-4F42-9613-4EE8B2F4333B}"/>
            </c:ext>
          </c:extLst>
        </c:ser>
        <c:ser>
          <c:idx val="1"/>
          <c:order val="1"/>
          <c:spPr>
            <a:solidFill>
              <a:srgbClr val="993366"/>
            </a:solidFill>
            <a:ln w="25400">
              <a:noFill/>
            </a:ln>
          </c:spPr>
          <c:invertIfNegative val="0"/>
          <c:dLbls>
            <c:dLbl>
              <c:idx val="0"/>
              <c:layout>
                <c:manualLayout>
                  <c:x val="6.6373840897999026E-2"/>
                  <c:y val="8.449811649191518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5F-4F42-9613-4EE8B2F4333B}"/>
                </c:ext>
              </c:extLst>
            </c:dLbl>
            <c:dLbl>
              <c:idx val="1"/>
              <c:layout>
                <c:manualLayout>
                  <c:x val="6.7349926793557807E-2"/>
                  <c:y val="-8.8101940625298272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5F-4F42-9613-4EE8B2F4333B}"/>
                </c:ext>
              </c:extLst>
            </c:dLbl>
            <c:dLbl>
              <c:idx val="2"/>
              <c:layout>
                <c:manualLayout>
                  <c:x val="6.4421669106881421E-2"/>
                  <c:y val="1.447894142765831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7-E75F-4F42-9613-4EE8B2F4333B}"/>
            </c:ext>
          </c:extLst>
        </c:ser>
        <c:ser>
          <c:idx val="2"/>
          <c:order val="2"/>
          <c:spPr>
            <a:solidFill>
              <a:srgbClr val="FFFFCC"/>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E75F-4F42-9613-4EE8B2F4333B}"/>
            </c:ext>
          </c:extLst>
        </c:ser>
        <c:ser>
          <c:idx val="3"/>
          <c:order val="3"/>
          <c:spPr>
            <a:solidFill>
              <a:srgbClr val="CC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E75F-4F42-9613-4EE8B2F4333B}"/>
                </c:ext>
              </c:extLst>
            </c:dLbl>
            <c:dLbl>
              <c:idx val="1"/>
              <c:layout>
                <c:manualLayout>
                  <c:x val="6.4909712054660826E-2"/>
                  <c:y val="-5.2743666109094436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5F-4F42-9613-4EE8B2F4333B}"/>
                </c:ext>
              </c:extLst>
            </c:dLbl>
            <c:dLbl>
              <c:idx val="2"/>
              <c:layout>
                <c:manualLayout>
                  <c:x val="7.0766227428013848E-2"/>
                  <c:y val="7.6670338487481796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C-E75F-4F42-9613-4EE8B2F4333B}"/>
            </c:ext>
          </c:extLst>
        </c:ser>
        <c:ser>
          <c:idx val="4"/>
          <c:order val="4"/>
          <c:spPr>
            <a:solidFill>
              <a:srgbClr val="660066"/>
            </a:solidFill>
            <a:ln w="12700">
              <a:solidFill>
                <a:srgbClr val="000000"/>
              </a:solidFill>
              <a:prstDash val="solid"/>
            </a:ln>
          </c:spPr>
          <c:invertIfNegative val="0"/>
          <c:dLbls>
            <c:dLbl>
              <c:idx val="0"/>
              <c:layout>
                <c:manualLayout>
                  <c:x val="6.3445583211322598E-2"/>
                  <c:y val="9.8592468687528339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5F-4F42-9613-4EE8B2F4333B}"/>
                </c:ext>
              </c:extLst>
            </c:dLbl>
            <c:dLbl>
              <c:idx val="1"/>
              <c:layout>
                <c:manualLayout>
                  <c:x val="6.4909712054660826E-2"/>
                  <c:y val="-7.5897896182666492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5F-4F42-9613-4EE8B2F4333B}"/>
                </c:ext>
              </c:extLst>
            </c:dLbl>
            <c:dLbl>
              <c:idx val="2"/>
              <c:layout>
                <c:manualLayout>
                  <c:x val="6.9302098584675523E-2"/>
                  <c:y val="-1.140657935892733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0-E75F-4F42-9613-4EE8B2F4333B}"/>
            </c:ext>
          </c:extLst>
        </c:ser>
        <c:ser>
          <c:idx val="5"/>
          <c:order val="5"/>
          <c:spPr>
            <a:solidFill>
              <a:srgbClr val="FF8080"/>
            </a:solidFill>
            <a:ln w="12700">
              <a:solidFill>
                <a:srgbClr val="000000"/>
              </a:solidFill>
              <a:prstDash val="solid"/>
            </a:ln>
          </c:spPr>
          <c:invertIfNegative val="0"/>
          <c:dLbls>
            <c:dLbl>
              <c:idx val="0"/>
              <c:layout>
                <c:manualLayout>
                  <c:x val="6.3445583211322598E-2"/>
                  <c:y val="-7.7132715923463047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5F-4F42-9613-4EE8B2F4333B}"/>
                </c:ext>
              </c:extLst>
            </c:dLbl>
            <c:dLbl>
              <c:idx val="1"/>
              <c:delete val="1"/>
              <c:extLst>
                <c:ext xmlns:c15="http://schemas.microsoft.com/office/drawing/2012/chart" uri="{CE6537A1-D6FC-4f65-9D91-7224C49458BB}"/>
                <c:ext xmlns:c16="http://schemas.microsoft.com/office/drawing/2014/chart" uri="{C3380CC4-5D6E-409C-BE32-E72D297353CC}">
                  <c16:uniqueId val="{00000012-E75F-4F42-9613-4EE8B2F4333B}"/>
                </c:ext>
              </c:extLst>
            </c:dLbl>
            <c:dLbl>
              <c:idx val="2"/>
              <c:layout>
                <c:manualLayout>
                  <c:x val="4.8316251830161187E-2"/>
                  <c:y val="-1.8862279520759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4-E75F-4F42-9613-4EE8B2F4333B}"/>
            </c:ext>
          </c:extLst>
        </c:ser>
        <c:ser>
          <c:idx val="6"/>
          <c:order val="6"/>
          <c:spPr>
            <a:solidFill>
              <a:srgbClr val="0066CC"/>
            </a:solidFill>
            <a:ln w="25400">
              <a:noFill/>
            </a:ln>
          </c:spPr>
          <c:invertIfNegative val="0"/>
          <c:dLbls>
            <c:dLbl>
              <c:idx val="0"/>
              <c:layout>
                <c:manualLayout>
                  <c:x val="7.3694485114690109E-2"/>
                  <c:y val="-1.33444847891423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75F-4F42-9613-4EE8B2F4333B}"/>
                </c:ext>
              </c:extLst>
            </c:dLbl>
            <c:dLbl>
              <c:idx val="1"/>
              <c:layout>
                <c:manualLayout>
                  <c:x val="6.7349926793557807E-2"/>
                  <c:y val="-1.015380849414550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75F-4F42-9613-4EE8B2F4333B}"/>
                </c:ext>
              </c:extLst>
            </c:dLbl>
            <c:dLbl>
              <c:idx val="2"/>
              <c:layout>
                <c:manualLayout>
                  <c:x val="5.8077110785749148E-2"/>
                  <c:y val="-5.4185195762447057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8-E75F-4F42-9613-4EE8B2F4333B}"/>
            </c:ext>
          </c:extLst>
        </c:ser>
        <c:ser>
          <c:idx val="7"/>
          <c:order val="7"/>
          <c:spPr>
            <a:solidFill>
              <a:srgbClr val="CCCCFF"/>
            </a:solidFill>
            <a:ln w="25400">
              <a:noFill/>
            </a:ln>
          </c:spPr>
          <c:invertIfNegative val="0"/>
          <c:dLbls>
            <c:dLbl>
              <c:idx val="0"/>
              <c:layout>
                <c:manualLayout>
                  <c:x val="7.3694485114690109E-2"/>
                  <c:y val="1.568411461520680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75F-4F42-9613-4EE8B2F4333B}"/>
                </c:ext>
              </c:extLst>
            </c:dLbl>
            <c:dLbl>
              <c:idx val="1"/>
              <c:layout>
                <c:manualLayout>
                  <c:x val="6.9302098584675523E-2"/>
                  <c:y val="1.218609331864605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75F-4F42-9613-4EE8B2F4333B}"/>
                </c:ext>
              </c:extLst>
            </c:dLbl>
            <c:dLbl>
              <c:idx val="2"/>
              <c:layout>
                <c:manualLayout>
                  <c:x val="6.2957540263543152E-2"/>
                  <c:y val="-9.2665877905158866E-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C-E75F-4F42-9613-4EE8B2F4333B}"/>
            </c:ext>
          </c:extLst>
        </c:ser>
        <c:ser>
          <c:idx val="8"/>
          <c:order val="8"/>
          <c:spPr>
            <a:solidFill>
              <a:srgbClr val="000080"/>
            </a:solidFill>
            <a:ln w="12700">
              <a:solidFill>
                <a:srgbClr val="000000"/>
              </a:solidFill>
              <a:prstDash val="solid"/>
            </a:ln>
          </c:spPr>
          <c:invertIfNegative val="0"/>
          <c:dLbls>
            <c:dLbl>
              <c:idx val="0"/>
              <c:layout>
                <c:manualLayout>
                  <c:x val="7.2718399219131438E-2"/>
                  <c:y val="7.8324017787931993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75F-4F42-9613-4EE8B2F4333B}"/>
                </c:ext>
              </c:extLst>
            </c:dLbl>
            <c:dLbl>
              <c:idx val="1"/>
              <c:layout>
                <c:manualLayout>
                  <c:x val="6.9790141532454872E-2"/>
                  <c:y val="-2.916241687405654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75F-4F42-9613-4EE8B2F4333B}"/>
                </c:ext>
              </c:extLst>
            </c:dLbl>
            <c:dLbl>
              <c:idx val="2"/>
              <c:layout>
                <c:manualLayout>
                  <c:x val="5.8238203387094956E-2"/>
                  <c:y val="1.530333319733996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75F-4F42-9613-4EE8B2F4333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20-E75F-4F42-9613-4EE8B2F4333B}"/>
            </c:ext>
          </c:extLst>
        </c:ser>
        <c:dLbls>
          <c:showLegendKey val="0"/>
          <c:showVal val="0"/>
          <c:showCatName val="0"/>
          <c:showSerName val="0"/>
          <c:showPercent val="0"/>
          <c:showBubbleSize val="0"/>
        </c:dLbls>
        <c:gapWidth val="180"/>
        <c:overlap val="100"/>
        <c:axId val="501283080"/>
        <c:axId val="1"/>
      </c:barChart>
      <c:catAx>
        <c:axId val="50128308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3175">
              <a:solidFill>
                <a:srgbClr val="FFFFFF"/>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4890178201409048E-2"/>
              <c:y val="0.502590751094688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83080"/>
        <c:crosses val="autoZero"/>
        <c:crossBetween val="between"/>
        <c:majorUnit val="20"/>
      </c:valAx>
      <c:spPr>
        <a:noFill/>
        <a:ln w="25400">
          <a:noFill/>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89" r="0.75000000000000089" t="1" header="0.5" footer="0.5"/>
    <c:pageSetup paperSize="9" orientation="landscape"/>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26779032139055"/>
          <c:y val="4.9180557510394372E-2"/>
          <c:w val="0.85808704634812216"/>
          <c:h val="0.59289894331975423"/>
        </c:manualLayout>
      </c:layout>
      <c:lineChart>
        <c:grouping val="standard"/>
        <c:varyColors val="0"/>
        <c:ser>
          <c:idx val="0"/>
          <c:order val="0"/>
          <c:tx>
            <c:strRef>
              <c:f>'Figure 4.2.1'!$B$5</c:f>
              <c:strCache>
                <c:ptCount val="1"/>
                <c:pt idx="0">
                  <c:v>Pension savings</c:v>
                </c:pt>
              </c:strCache>
            </c:strRef>
          </c:tx>
          <c:spPr>
            <a:ln w="25400">
              <a:solidFill>
                <a:srgbClr val="0000FF"/>
              </a:solidFill>
              <a:prstDash val="solid"/>
            </a:ln>
          </c:spPr>
          <c:marker>
            <c:symbol val="square"/>
            <c:size val="3"/>
            <c:spPr>
              <a:solidFill>
                <a:srgbClr val="0000FF"/>
              </a:solidFill>
              <a:ln>
                <a:solidFill>
                  <a:srgbClr val="0000FF"/>
                </a:solidFill>
                <a:prstDash val="solid"/>
              </a:ln>
            </c:spPr>
          </c:marker>
          <c:cat>
            <c:numRef>
              <c:f>'Figure 4.2.1'!$C$4:$J$4</c:f>
              <c:numCache>
                <c:formatCode>m/d/yyyy</c:formatCode>
                <c:ptCount val="8"/>
                <c:pt idx="0">
                  <c:v>39083</c:v>
                </c:pt>
                <c:pt idx="1">
                  <c:v>39448</c:v>
                </c:pt>
                <c:pt idx="2">
                  <c:v>39814</c:v>
                </c:pt>
                <c:pt idx="3">
                  <c:v>40179</c:v>
                </c:pt>
                <c:pt idx="4">
                  <c:v>40544</c:v>
                </c:pt>
                <c:pt idx="5">
                  <c:v>40634</c:v>
                </c:pt>
                <c:pt idx="6">
                  <c:v>40725</c:v>
                </c:pt>
                <c:pt idx="7">
                  <c:v>40817</c:v>
                </c:pt>
              </c:numCache>
            </c:numRef>
          </c:cat>
          <c:val>
            <c:numRef>
              <c:f>'Figure 4.2.1'!$C$5:$J$5</c:f>
              <c:numCache>
                <c:formatCode>#,##0</c:formatCode>
                <c:ptCount val="8"/>
                <c:pt idx="0" formatCode="General">
                  <c:v>910</c:v>
                </c:pt>
                <c:pt idx="1">
                  <c:v>1208</c:v>
                </c:pt>
                <c:pt idx="2">
                  <c:v>1421</c:v>
                </c:pt>
                <c:pt idx="3">
                  <c:v>1861</c:v>
                </c:pt>
                <c:pt idx="4">
                  <c:v>2258</c:v>
                </c:pt>
                <c:pt idx="5">
                  <c:v>2346</c:v>
                </c:pt>
                <c:pt idx="6">
                  <c:v>2452</c:v>
                </c:pt>
                <c:pt idx="7">
                  <c:v>2522</c:v>
                </c:pt>
              </c:numCache>
            </c:numRef>
          </c:val>
          <c:smooth val="0"/>
          <c:extLst>
            <c:ext xmlns:c16="http://schemas.microsoft.com/office/drawing/2014/chart" uri="{C3380CC4-5D6E-409C-BE32-E72D297353CC}">
              <c16:uniqueId val="{00000000-F300-47D2-9A01-72F13A359289}"/>
            </c:ext>
          </c:extLst>
        </c:ser>
        <c:ser>
          <c:idx val="1"/>
          <c:order val="1"/>
          <c:tx>
            <c:strRef>
              <c:f>'Figure 4.2.1'!$B$6</c:f>
              <c:strCache>
                <c:ptCount val="1"/>
                <c:pt idx="0">
                  <c:v>Net investment return</c:v>
                </c:pt>
              </c:strCache>
            </c:strRef>
          </c:tx>
          <c:spPr>
            <a:ln w="25400">
              <a:solidFill>
                <a:srgbClr val="008000"/>
              </a:solidFill>
              <a:prstDash val="solid"/>
            </a:ln>
          </c:spPr>
          <c:marker>
            <c:symbol val="square"/>
            <c:size val="3"/>
            <c:spPr>
              <a:solidFill>
                <a:srgbClr val="008000"/>
              </a:solidFill>
              <a:ln>
                <a:solidFill>
                  <a:srgbClr val="008000"/>
                </a:solidFill>
                <a:prstDash val="solid"/>
              </a:ln>
            </c:spPr>
          </c:marker>
          <c:cat>
            <c:numRef>
              <c:f>'Figure 4.2.1'!$C$4:$J$4</c:f>
              <c:numCache>
                <c:formatCode>m/d/yyyy</c:formatCode>
                <c:ptCount val="8"/>
                <c:pt idx="0">
                  <c:v>39083</c:v>
                </c:pt>
                <c:pt idx="1">
                  <c:v>39448</c:v>
                </c:pt>
                <c:pt idx="2">
                  <c:v>39814</c:v>
                </c:pt>
                <c:pt idx="3">
                  <c:v>40179</c:v>
                </c:pt>
                <c:pt idx="4">
                  <c:v>40544</c:v>
                </c:pt>
                <c:pt idx="5">
                  <c:v>40634</c:v>
                </c:pt>
                <c:pt idx="6">
                  <c:v>40725</c:v>
                </c:pt>
                <c:pt idx="7">
                  <c:v>40817</c:v>
                </c:pt>
              </c:numCache>
            </c:numRef>
          </c:cat>
          <c:val>
            <c:numRef>
              <c:f>'Figure 4.2.1'!$C$6:$J$6</c:f>
              <c:numCache>
                <c:formatCode>General</c:formatCode>
                <c:ptCount val="8"/>
                <c:pt idx="0">
                  <c:v>256</c:v>
                </c:pt>
                <c:pt idx="1">
                  <c:v>339</c:v>
                </c:pt>
                <c:pt idx="2">
                  <c:v>307</c:v>
                </c:pt>
                <c:pt idx="3">
                  <c:v>482</c:v>
                </c:pt>
                <c:pt idx="4">
                  <c:v>571</c:v>
                </c:pt>
                <c:pt idx="5">
                  <c:v>587</c:v>
                </c:pt>
                <c:pt idx="6">
                  <c:v>565</c:v>
                </c:pt>
                <c:pt idx="7">
                  <c:v>600</c:v>
                </c:pt>
              </c:numCache>
            </c:numRef>
          </c:val>
          <c:smooth val="0"/>
          <c:extLst>
            <c:ext xmlns:c16="http://schemas.microsoft.com/office/drawing/2014/chart" uri="{C3380CC4-5D6E-409C-BE32-E72D297353CC}">
              <c16:uniqueId val="{00000001-F300-47D2-9A01-72F13A359289}"/>
            </c:ext>
          </c:extLst>
        </c:ser>
        <c:ser>
          <c:idx val="2"/>
          <c:order val="2"/>
          <c:tx>
            <c:strRef>
              <c:f>'Figure 4.2.1'!$B$7</c:f>
              <c:strCache>
                <c:ptCount val="1"/>
                <c:pt idx="0">
                  <c:v>Pension contributions</c:v>
                </c:pt>
              </c:strCache>
            </c:strRef>
          </c:tx>
          <c:spPr>
            <a:ln w="25400">
              <a:solidFill>
                <a:srgbClr val="FF0000"/>
              </a:solidFill>
              <a:prstDash val="solid"/>
            </a:ln>
          </c:spPr>
          <c:marker>
            <c:symbol val="square"/>
            <c:size val="3"/>
            <c:spPr>
              <a:solidFill>
                <a:srgbClr val="FF0000"/>
              </a:solidFill>
              <a:ln>
                <a:solidFill>
                  <a:srgbClr val="FF0000"/>
                </a:solidFill>
                <a:prstDash val="solid"/>
              </a:ln>
            </c:spPr>
          </c:marker>
          <c:cat>
            <c:numRef>
              <c:f>'Figure 4.2.1'!$C$4:$J$4</c:f>
              <c:numCache>
                <c:formatCode>m/d/yyyy</c:formatCode>
                <c:ptCount val="8"/>
                <c:pt idx="0">
                  <c:v>39083</c:v>
                </c:pt>
                <c:pt idx="1">
                  <c:v>39448</c:v>
                </c:pt>
                <c:pt idx="2">
                  <c:v>39814</c:v>
                </c:pt>
                <c:pt idx="3">
                  <c:v>40179</c:v>
                </c:pt>
                <c:pt idx="4">
                  <c:v>40544</c:v>
                </c:pt>
                <c:pt idx="5">
                  <c:v>40634</c:v>
                </c:pt>
                <c:pt idx="6">
                  <c:v>40725</c:v>
                </c:pt>
                <c:pt idx="7">
                  <c:v>40817</c:v>
                </c:pt>
              </c:numCache>
            </c:numRef>
          </c:cat>
          <c:val>
            <c:numRef>
              <c:f>'Figure 4.2.1'!$C$7:$J$7</c:f>
              <c:numCache>
                <c:formatCode>General</c:formatCode>
                <c:ptCount val="8"/>
                <c:pt idx="0">
                  <c:v>684</c:v>
                </c:pt>
                <c:pt idx="1">
                  <c:v>912</c:v>
                </c:pt>
                <c:pt idx="2" formatCode="#,##0">
                  <c:v>1185</c:v>
                </c:pt>
                <c:pt idx="3" formatCode="#,##0">
                  <c:v>1489</c:v>
                </c:pt>
                <c:pt idx="4" formatCode="#,##0">
                  <c:v>1822</c:v>
                </c:pt>
                <c:pt idx="5" formatCode="#,##0">
                  <c:v>1915</c:v>
                </c:pt>
                <c:pt idx="6" formatCode="#,##0">
                  <c:v>1837</c:v>
                </c:pt>
                <c:pt idx="7" formatCode="#,##0">
                  <c:v>2138</c:v>
                </c:pt>
              </c:numCache>
            </c:numRef>
          </c:val>
          <c:smooth val="0"/>
          <c:extLst>
            <c:ext xmlns:c16="http://schemas.microsoft.com/office/drawing/2014/chart" uri="{C3380CC4-5D6E-409C-BE32-E72D297353CC}">
              <c16:uniqueId val="{00000002-F300-47D2-9A01-72F13A359289}"/>
            </c:ext>
          </c:extLst>
        </c:ser>
        <c:dLbls>
          <c:showLegendKey val="0"/>
          <c:showVal val="0"/>
          <c:showCatName val="0"/>
          <c:showSerName val="0"/>
          <c:showPercent val="0"/>
          <c:showBubbleSize val="0"/>
        </c:dLbls>
        <c:marker val="1"/>
        <c:smooth val="0"/>
        <c:axId val="501282752"/>
        <c:axId val="1"/>
      </c:lineChart>
      <c:dateAx>
        <c:axId val="501282752"/>
        <c:scaling>
          <c:orientation val="minMax"/>
        </c:scaling>
        <c:delete val="0"/>
        <c:axPos val="b"/>
        <c:numFmt formatCode="dd/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971761059987983E-2"/>
              <c:y val="0.229509075450075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82752"/>
        <c:crosses val="autoZero"/>
        <c:crossBetween val="between"/>
      </c:valAx>
    </c:plotArea>
    <c:legend>
      <c:legendPos val="r"/>
      <c:layout>
        <c:manualLayout>
          <c:xMode val="edge"/>
          <c:yMode val="edge"/>
          <c:wMode val="edge"/>
          <c:hMode val="edge"/>
          <c:x val="0.19879518072289157"/>
          <c:y val="0.81690140845070425"/>
          <c:w val="0.76305220883534142"/>
          <c:h val="0.9859154929577465"/>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paperSize="9" orientation="landscape" verticalDpi="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3"/>
          <c:invertIfNegative val="0"/>
          <c:val>
            <c:numLit>
              <c:formatCode>General</c:formatCode>
              <c:ptCount val="1"/>
              <c:pt idx="0">
                <c:v>0</c:v>
              </c:pt>
            </c:numLit>
          </c:val>
          <c:extLst>
            <c:ext xmlns:c16="http://schemas.microsoft.com/office/drawing/2014/chart" uri="{C3380CC4-5D6E-409C-BE32-E72D297353CC}">
              <c16:uniqueId val="{00000000-7D96-44EC-9E2E-17E252FA9AD5}"/>
            </c:ext>
          </c:extLst>
        </c:ser>
        <c:ser>
          <c:idx val="3"/>
          <c:order val="4"/>
          <c:invertIfNegative val="0"/>
          <c:val>
            <c:numLit>
              <c:formatCode>General</c:formatCode>
              <c:ptCount val="1"/>
              <c:pt idx="0">
                <c:v>0</c:v>
              </c:pt>
            </c:numLit>
          </c:val>
          <c:extLst>
            <c:ext xmlns:c16="http://schemas.microsoft.com/office/drawing/2014/chart" uri="{C3380CC4-5D6E-409C-BE32-E72D297353CC}">
              <c16:uniqueId val="{00000001-7D96-44EC-9E2E-17E252FA9AD5}"/>
            </c:ext>
          </c:extLst>
        </c:ser>
        <c:ser>
          <c:idx val="4"/>
          <c:order val="5"/>
          <c:invertIfNegative val="0"/>
          <c:val>
            <c:numLit>
              <c:formatCode>General</c:formatCode>
              <c:ptCount val="1"/>
              <c:pt idx="0">
                <c:v>0</c:v>
              </c:pt>
            </c:numLit>
          </c:val>
          <c:extLst>
            <c:ext xmlns:c16="http://schemas.microsoft.com/office/drawing/2014/chart" uri="{C3380CC4-5D6E-409C-BE32-E72D297353CC}">
              <c16:uniqueId val="{00000002-7D96-44EC-9E2E-17E252FA9AD5}"/>
            </c:ext>
          </c:extLst>
        </c:ser>
        <c:dLbls>
          <c:showLegendKey val="0"/>
          <c:showVal val="0"/>
          <c:showCatName val="0"/>
          <c:showSerName val="0"/>
          <c:showPercent val="0"/>
          <c:showBubbleSize val="0"/>
        </c:dLbls>
        <c:gapWidth val="150"/>
        <c:axId val="501290296"/>
        <c:axId val="1"/>
      </c:barChart>
      <c:lineChart>
        <c:grouping val="standard"/>
        <c:varyColors val="0"/>
        <c:ser>
          <c:idx val="1"/>
          <c:order val="0"/>
          <c:spPr>
            <a:ln w="25400">
              <a:solidFill>
                <a:srgbClr val="002060"/>
              </a:solidFill>
              <a:prstDash val="solid"/>
            </a:ln>
          </c:spPr>
          <c:marker>
            <c:symbol val="triangle"/>
            <c:size val="6"/>
          </c:marker>
          <c:val>
            <c:numLit>
              <c:formatCode>General</c:formatCode>
              <c:ptCount val="1"/>
              <c:pt idx="0">
                <c:v>0</c:v>
              </c:pt>
            </c:numLit>
          </c:val>
          <c:smooth val="1"/>
          <c:extLst>
            <c:ext xmlns:c16="http://schemas.microsoft.com/office/drawing/2014/chart" uri="{C3380CC4-5D6E-409C-BE32-E72D297353CC}">
              <c16:uniqueId val="{00000003-7D96-44EC-9E2E-17E252FA9AD5}"/>
            </c:ext>
          </c:extLst>
        </c:ser>
        <c:ser>
          <c:idx val="0"/>
          <c:order val="1"/>
          <c:spPr>
            <a:ln w="25400">
              <a:solidFill>
                <a:srgbClr val="FF0000"/>
              </a:solidFill>
              <a:prstDash val="solid"/>
            </a:ln>
          </c:spPr>
          <c:marker>
            <c:symbol val="diamond"/>
            <c:size val="7"/>
            <c:spPr>
              <a:solidFill>
                <a:srgbClr val="FF0000"/>
              </a:solidFill>
            </c:spPr>
          </c:marker>
          <c:val>
            <c:numLit>
              <c:formatCode>General</c:formatCode>
              <c:ptCount val="1"/>
              <c:pt idx="0">
                <c:v>0</c:v>
              </c:pt>
            </c:numLit>
          </c:val>
          <c:smooth val="1"/>
          <c:extLst>
            <c:ext xmlns:c16="http://schemas.microsoft.com/office/drawing/2014/chart" uri="{C3380CC4-5D6E-409C-BE32-E72D297353CC}">
              <c16:uniqueId val="{00000004-7D96-44EC-9E2E-17E252FA9AD5}"/>
            </c:ext>
          </c:extLst>
        </c:ser>
        <c:ser>
          <c:idx val="5"/>
          <c:order val="2"/>
          <c:spPr>
            <a:ln w="25400">
              <a:solidFill>
                <a:schemeClr val="accent6">
                  <a:lumMod val="75000"/>
                </a:schemeClr>
              </a:solidFill>
              <a:prstDash val="solid"/>
            </a:ln>
          </c:spPr>
          <c:marker>
            <c:symbol val="circle"/>
            <c:size val="6"/>
          </c:marker>
          <c:val>
            <c:numLit>
              <c:formatCode>General</c:formatCode>
              <c:ptCount val="1"/>
              <c:pt idx="0">
                <c:v>0</c:v>
              </c:pt>
            </c:numLit>
          </c:val>
          <c:smooth val="1"/>
          <c:extLst>
            <c:ext xmlns:c16="http://schemas.microsoft.com/office/drawing/2014/chart" uri="{C3380CC4-5D6E-409C-BE32-E72D297353CC}">
              <c16:uniqueId val="{00000005-7D96-44EC-9E2E-17E252FA9AD5}"/>
            </c:ext>
          </c:extLst>
        </c:ser>
        <c:dLbls>
          <c:showLegendKey val="0"/>
          <c:showVal val="0"/>
          <c:showCatName val="0"/>
          <c:showSerName val="0"/>
          <c:showPercent val="0"/>
          <c:showBubbleSize val="0"/>
        </c:dLbls>
        <c:marker val="1"/>
        <c:smooth val="0"/>
        <c:axId val="501290296"/>
        <c:axId val="1"/>
      </c:lineChart>
      <c:catAx>
        <c:axId val="501290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90296"/>
        <c:crosses val="autoZero"/>
        <c:crossBetween val="between"/>
      </c:valAx>
      <c:spPr>
        <a:noFill/>
        <a:ln w="25400">
          <a:noFill/>
        </a:ln>
      </c:spPr>
    </c:plotArea>
    <c:legend>
      <c:legendPos val="b"/>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89" r="0.75000000000000089" t="1" header="0.5" footer="0.5"/>
    <c:pageSetup orientation="portrait"/>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36319485823101E-2"/>
          <c:y val="5.1428786671819215E-2"/>
          <c:w val="0.8988769328708901"/>
          <c:h val="0.57778500934615651"/>
        </c:manualLayout>
      </c:layout>
      <c:lineChart>
        <c:grouping val="standard"/>
        <c:varyColors val="0"/>
        <c:ser>
          <c:idx val="0"/>
          <c:order val="0"/>
          <c:tx>
            <c:strRef>
              <c:f>'Figure 4.2.2'!$B$5</c:f>
              <c:strCache>
                <c:ptCount val="1"/>
                <c:pt idx="0">
                  <c:v>Average-weighted ratio of nominal return on pension assets of APFs</c:v>
                </c:pt>
              </c:strCache>
            </c:strRef>
          </c:tx>
          <c:spPr>
            <a:ln w="25400">
              <a:solidFill>
                <a:srgbClr val="008000"/>
              </a:solidFill>
              <a:prstDash val="solid"/>
            </a:ln>
          </c:spPr>
          <c:marker>
            <c:symbol val="none"/>
          </c:marker>
          <c:cat>
            <c:strRef>
              <c:f>'Figure 4.2.2'!$C$4:$BH$4</c:f>
              <c:strCache>
                <c:ptCount val="58"/>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01.11.2009</c:v>
                </c:pt>
                <c:pt idx="35">
                  <c:v>01.12.2009</c:v>
                </c:pt>
                <c:pt idx="36">
                  <c:v>01.01.2010</c:v>
                </c:pt>
                <c:pt idx="37">
                  <c:v>01.02.2010</c:v>
                </c:pt>
                <c:pt idx="38">
                  <c:v>01.03.2010</c:v>
                </c:pt>
                <c:pt idx="39">
                  <c:v>01.04.2010</c:v>
                </c:pt>
                <c:pt idx="40">
                  <c:v>01.05.2010</c:v>
                </c:pt>
                <c:pt idx="41">
                  <c:v>01.06.2010</c:v>
                </c:pt>
                <c:pt idx="42">
                  <c:v>01.07.2010</c:v>
                </c:pt>
                <c:pt idx="43">
                  <c:v>01.08.2010</c:v>
                </c:pt>
                <c:pt idx="44">
                  <c:v>Sep.10</c:v>
                </c:pt>
                <c:pt idx="45">
                  <c:v>01.10.2010</c:v>
                </c:pt>
                <c:pt idx="46">
                  <c:v>01.11.2010</c:v>
                </c:pt>
                <c:pt idx="47">
                  <c:v>01.12.2010</c:v>
                </c:pt>
                <c:pt idx="48">
                  <c:v>01.01.2011</c:v>
                </c:pt>
                <c:pt idx="49">
                  <c:v>01.02.2011</c:v>
                </c:pt>
                <c:pt idx="50">
                  <c:v>01.03.2011</c:v>
                </c:pt>
                <c:pt idx="51">
                  <c:v>01.04.2011</c:v>
                </c:pt>
                <c:pt idx="52">
                  <c:v>01.05.2011</c:v>
                </c:pt>
                <c:pt idx="53">
                  <c:v>01.06.2011</c:v>
                </c:pt>
                <c:pt idx="54">
                  <c:v>01.07.2011</c:v>
                </c:pt>
                <c:pt idx="55">
                  <c:v>01.08.2011</c:v>
                </c:pt>
                <c:pt idx="56">
                  <c:v>01.09.2011</c:v>
                </c:pt>
                <c:pt idx="57">
                  <c:v>01.10.2011</c:v>
                </c:pt>
              </c:strCache>
            </c:strRef>
          </c:cat>
          <c:val>
            <c:numRef>
              <c:f>'Figure 4.2.2'!$C$5:$BH$5</c:f>
              <c:numCache>
                <c:formatCode>General</c:formatCode>
                <c:ptCount val="58"/>
                <c:pt idx="0">
                  <c:v>12.69</c:v>
                </c:pt>
                <c:pt idx="1">
                  <c:v>13.75</c:v>
                </c:pt>
                <c:pt idx="2">
                  <c:v>12.19</c:v>
                </c:pt>
                <c:pt idx="3">
                  <c:v>9.89</c:v>
                </c:pt>
                <c:pt idx="4">
                  <c:v>9.14</c:v>
                </c:pt>
                <c:pt idx="5">
                  <c:v>7.88</c:v>
                </c:pt>
                <c:pt idx="6">
                  <c:v>9.4700000000000006</c:v>
                </c:pt>
                <c:pt idx="7">
                  <c:v>9.56</c:v>
                </c:pt>
                <c:pt idx="8">
                  <c:v>9.8800000000000008</c:v>
                </c:pt>
                <c:pt idx="9">
                  <c:v>8.83</c:v>
                </c:pt>
                <c:pt idx="10">
                  <c:v>9.43</c:v>
                </c:pt>
                <c:pt idx="11">
                  <c:v>10.31</c:v>
                </c:pt>
                <c:pt idx="12">
                  <c:v>9.4700000000000006</c:v>
                </c:pt>
                <c:pt idx="13">
                  <c:v>8.09</c:v>
                </c:pt>
                <c:pt idx="14">
                  <c:v>7.45</c:v>
                </c:pt>
                <c:pt idx="15">
                  <c:v>8.33</c:v>
                </c:pt>
                <c:pt idx="16">
                  <c:v>8.76</c:v>
                </c:pt>
                <c:pt idx="17">
                  <c:v>9.8800000000000008</c:v>
                </c:pt>
                <c:pt idx="18">
                  <c:v>9.66</c:v>
                </c:pt>
                <c:pt idx="19">
                  <c:v>8.41</c:v>
                </c:pt>
                <c:pt idx="20">
                  <c:v>6.58</c:v>
                </c:pt>
                <c:pt idx="21">
                  <c:v>5.01</c:v>
                </c:pt>
                <c:pt idx="22">
                  <c:v>1.01</c:v>
                </c:pt>
                <c:pt idx="23">
                  <c:v>-0.21</c:v>
                </c:pt>
                <c:pt idx="24">
                  <c:v>-0.84</c:v>
                </c:pt>
                <c:pt idx="25">
                  <c:v>-1.41</c:v>
                </c:pt>
                <c:pt idx="26">
                  <c:v>1.71</c:v>
                </c:pt>
                <c:pt idx="27">
                  <c:v>1.19</c:v>
                </c:pt>
                <c:pt idx="28">
                  <c:v>1.1599999999999999</c:v>
                </c:pt>
                <c:pt idx="29">
                  <c:v>1.1299999999999999</c:v>
                </c:pt>
                <c:pt idx="30">
                  <c:v>1.72</c:v>
                </c:pt>
                <c:pt idx="31">
                  <c:v>1.62</c:v>
                </c:pt>
                <c:pt idx="32">
                  <c:v>4.4400000000000004</c:v>
                </c:pt>
                <c:pt idx="33">
                  <c:v>6.58</c:v>
                </c:pt>
                <c:pt idx="34">
                  <c:v>10.98</c:v>
                </c:pt>
                <c:pt idx="35">
                  <c:v>12.34</c:v>
                </c:pt>
                <c:pt idx="36">
                  <c:v>11.95</c:v>
                </c:pt>
                <c:pt idx="37">
                  <c:v>11.99</c:v>
                </c:pt>
                <c:pt idx="38">
                  <c:v>9.27</c:v>
                </c:pt>
                <c:pt idx="39">
                  <c:v>9.34</c:v>
                </c:pt>
                <c:pt idx="40">
                  <c:v>9.0399999999999991</c:v>
                </c:pt>
                <c:pt idx="41">
                  <c:v>6.72</c:v>
                </c:pt>
                <c:pt idx="42">
                  <c:v>5.47</c:v>
                </c:pt>
                <c:pt idx="43">
                  <c:v>5.47</c:v>
                </c:pt>
                <c:pt idx="44">
                  <c:v>4.6900000000000004</c:v>
                </c:pt>
                <c:pt idx="45">
                  <c:v>4.54</c:v>
                </c:pt>
                <c:pt idx="46">
                  <c:v>3.97</c:v>
                </c:pt>
                <c:pt idx="47">
                  <c:v>4.17</c:v>
                </c:pt>
                <c:pt idx="48">
                  <c:v>4.3899999999999997</c:v>
                </c:pt>
                <c:pt idx="49">
                  <c:v>4.21</c:v>
                </c:pt>
                <c:pt idx="50">
                  <c:v>3.69</c:v>
                </c:pt>
                <c:pt idx="51">
                  <c:v>3.26</c:v>
                </c:pt>
                <c:pt idx="52">
                  <c:v>3.5</c:v>
                </c:pt>
                <c:pt idx="53">
                  <c:v>4.42</c:v>
                </c:pt>
                <c:pt idx="54">
                  <c:v>4.68</c:v>
                </c:pt>
                <c:pt idx="55">
                  <c:v>5.87</c:v>
                </c:pt>
                <c:pt idx="56">
                  <c:v>5.05</c:v>
                </c:pt>
                <c:pt idx="57">
                  <c:v>4.46</c:v>
                </c:pt>
              </c:numCache>
            </c:numRef>
          </c:val>
          <c:smooth val="0"/>
          <c:extLst>
            <c:ext xmlns:c16="http://schemas.microsoft.com/office/drawing/2014/chart" uri="{C3380CC4-5D6E-409C-BE32-E72D297353CC}">
              <c16:uniqueId val="{00000000-A987-4FD8-8F2E-1B22E98E4E2D}"/>
            </c:ext>
          </c:extLst>
        </c:ser>
        <c:ser>
          <c:idx val="1"/>
          <c:order val="1"/>
          <c:tx>
            <c:strRef>
              <c:f>'Figure 4.2.2'!$B$6</c:f>
              <c:strCache>
                <c:ptCount val="1"/>
                <c:pt idx="0">
                  <c:v>Accumulated inflation rate</c:v>
                </c:pt>
              </c:strCache>
            </c:strRef>
          </c:tx>
          <c:spPr>
            <a:ln w="25400">
              <a:solidFill>
                <a:srgbClr val="FF0000"/>
              </a:solidFill>
              <a:prstDash val="solid"/>
            </a:ln>
          </c:spPr>
          <c:marker>
            <c:symbol val="none"/>
          </c:marker>
          <c:cat>
            <c:strRef>
              <c:f>'Figure 4.2.2'!$C$4:$BH$4</c:f>
              <c:strCache>
                <c:ptCount val="58"/>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01.11.2009</c:v>
                </c:pt>
                <c:pt idx="35">
                  <c:v>01.12.2009</c:v>
                </c:pt>
                <c:pt idx="36">
                  <c:v>01.01.2010</c:v>
                </c:pt>
                <c:pt idx="37">
                  <c:v>01.02.2010</c:v>
                </c:pt>
                <c:pt idx="38">
                  <c:v>01.03.2010</c:v>
                </c:pt>
                <c:pt idx="39">
                  <c:v>01.04.2010</c:v>
                </c:pt>
                <c:pt idx="40">
                  <c:v>01.05.2010</c:v>
                </c:pt>
                <c:pt idx="41">
                  <c:v>01.06.2010</c:v>
                </c:pt>
                <c:pt idx="42">
                  <c:v>01.07.2010</c:v>
                </c:pt>
                <c:pt idx="43">
                  <c:v>01.08.2010</c:v>
                </c:pt>
                <c:pt idx="44">
                  <c:v>Sep.10</c:v>
                </c:pt>
                <c:pt idx="45">
                  <c:v>01.10.2010</c:v>
                </c:pt>
                <c:pt idx="46">
                  <c:v>01.11.2010</c:v>
                </c:pt>
                <c:pt idx="47">
                  <c:v>01.12.2010</c:v>
                </c:pt>
                <c:pt idx="48">
                  <c:v>01.01.2011</c:v>
                </c:pt>
                <c:pt idx="49">
                  <c:v>01.02.2011</c:v>
                </c:pt>
                <c:pt idx="50">
                  <c:v>01.03.2011</c:v>
                </c:pt>
                <c:pt idx="51">
                  <c:v>01.04.2011</c:v>
                </c:pt>
                <c:pt idx="52">
                  <c:v>01.05.2011</c:v>
                </c:pt>
                <c:pt idx="53">
                  <c:v>01.06.2011</c:v>
                </c:pt>
                <c:pt idx="54">
                  <c:v>01.07.2011</c:v>
                </c:pt>
                <c:pt idx="55">
                  <c:v>01.08.2011</c:v>
                </c:pt>
                <c:pt idx="56">
                  <c:v>01.09.2011</c:v>
                </c:pt>
                <c:pt idx="57">
                  <c:v>01.10.2011</c:v>
                </c:pt>
              </c:strCache>
            </c:strRef>
          </c:cat>
          <c:val>
            <c:numRef>
              <c:f>'Figure 4.2.2'!$C$6:$BH$6</c:f>
              <c:numCache>
                <c:formatCode>General</c:formatCode>
                <c:ptCount val="58"/>
                <c:pt idx="0">
                  <c:v>8.4</c:v>
                </c:pt>
                <c:pt idx="1">
                  <c:v>8.5</c:v>
                </c:pt>
                <c:pt idx="2">
                  <c:v>7.9</c:v>
                </c:pt>
                <c:pt idx="3">
                  <c:v>7.8</c:v>
                </c:pt>
                <c:pt idx="4">
                  <c:v>7.7</c:v>
                </c:pt>
                <c:pt idx="5">
                  <c:v>7.9</c:v>
                </c:pt>
                <c:pt idx="6">
                  <c:v>8.1</c:v>
                </c:pt>
                <c:pt idx="7">
                  <c:v>8.8000000000000007</c:v>
                </c:pt>
                <c:pt idx="8">
                  <c:v>9.4</c:v>
                </c:pt>
                <c:pt idx="9">
                  <c:v>11.2</c:v>
                </c:pt>
                <c:pt idx="10">
                  <c:v>11.53</c:v>
                </c:pt>
                <c:pt idx="11">
                  <c:v>11.75</c:v>
                </c:pt>
                <c:pt idx="12">
                  <c:v>18.8</c:v>
                </c:pt>
                <c:pt idx="13">
                  <c:v>18.7</c:v>
                </c:pt>
                <c:pt idx="14">
                  <c:v>18.8</c:v>
                </c:pt>
                <c:pt idx="15">
                  <c:v>18.7</c:v>
                </c:pt>
                <c:pt idx="16">
                  <c:v>19.100000000000001</c:v>
                </c:pt>
                <c:pt idx="17">
                  <c:v>19.5</c:v>
                </c:pt>
                <c:pt idx="18">
                  <c:v>20</c:v>
                </c:pt>
                <c:pt idx="19">
                  <c:v>20</c:v>
                </c:pt>
                <c:pt idx="20">
                  <c:v>20.100000000000001</c:v>
                </c:pt>
                <c:pt idx="21">
                  <c:v>18.2</c:v>
                </c:pt>
                <c:pt idx="22">
                  <c:v>13.9</c:v>
                </c:pt>
                <c:pt idx="23">
                  <c:v>11.3</c:v>
                </c:pt>
                <c:pt idx="24">
                  <c:v>9.5</c:v>
                </c:pt>
                <c:pt idx="25">
                  <c:v>8.6999999999999993</c:v>
                </c:pt>
                <c:pt idx="26">
                  <c:v>8.6999999999999993</c:v>
                </c:pt>
                <c:pt idx="27">
                  <c:v>8.9</c:v>
                </c:pt>
                <c:pt idx="28">
                  <c:v>8.8000000000000007</c:v>
                </c:pt>
                <c:pt idx="29">
                  <c:v>8.4</c:v>
                </c:pt>
                <c:pt idx="30">
                  <c:v>7.6</c:v>
                </c:pt>
                <c:pt idx="31">
                  <c:v>6.9</c:v>
                </c:pt>
                <c:pt idx="32">
                  <c:v>6.2</c:v>
                </c:pt>
                <c:pt idx="33">
                  <c:v>6</c:v>
                </c:pt>
                <c:pt idx="34">
                  <c:v>5.8</c:v>
                </c:pt>
                <c:pt idx="35">
                  <c:v>5.8</c:v>
                </c:pt>
                <c:pt idx="36">
                  <c:v>6.2</c:v>
                </c:pt>
                <c:pt idx="37">
                  <c:v>7.3</c:v>
                </c:pt>
                <c:pt idx="38">
                  <c:v>7.4</c:v>
                </c:pt>
                <c:pt idx="39">
                  <c:v>7.2</c:v>
                </c:pt>
                <c:pt idx="40">
                  <c:v>7.1</c:v>
                </c:pt>
                <c:pt idx="41">
                  <c:v>7</c:v>
                </c:pt>
                <c:pt idx="42">
                  <c:v>6.8</c:v>
                </c:pt>
                <c:pt idx="43">
                  <c:v>6.7</c:v>
                </c:pt>
                <c:pt idx="44">
                  <c:v>6.5</c:v>
                </c:pt>
                <c:pt idx="45">
                  <c:v>6.7</c:v>
                </c:pt>
                <c:pt idx="46">
                  <c:v>7.3</c:v>
                </c:pt>
                <c:pt idx="47">
                  <c:v>7.7</c:v>
                </c:pt>
                <c:pt idx="48">
                  <c:v>7.8</c:v>
                </c:pt>
                <c:pt idx="49">
                  <c:v>8.1</c:v>
                </c:pt>
                <c:pt idx="50">
                  <c:v>8.8000000000000007</c:v>
                </c:pt>
                <c:pt idx="51">
                  <c:v>8.6</c:v>
                </c:pt>
                <c:pt idx="52">
                  <c:v>8.4</c:v>
                </c:pt>
                <c:pt idx="53">
                  <c:v>8.3000000000000007</c:v>
                </c:pt>
                <c:pt idx="54">
                  <c:v>8.4</c:v>
                </c:pt>
                <c:pt idx="55">
                  <c:v>8.5</c:v>
                </c:pt>
                <c:pt idx="56">
                  <c:v>9</c:v>
                </c:pt>
                <c:pt idx="57">
                  <c:v>8.6999999999999993</c:v>
                </c:pt>
              </c:numCache>
            </c:numRef>
          </c:val>
          <c:smooth val="0"/>
          <c:extLst>
            <c:ext xmlns:c16="http://schemas.microsoft.com/office/drawing/2014/chart" uri="{C3380CC4-5D6E-409C-BE32-E72D297353CC}">
              <c16:uniqueId val="{00000001-A987-4FD8-8F2E-1B22E98E4E2D}"/>
            </c:ext>
          </c:extLst>
        </c:ser>
        <c:dLbls>
          <c:showLegendKey val="0"/>
          <c:showVal val="0"/>
          <c:showCatName val="0"/>
          <c:showSerName val="0"/>
          <c:showPercent val="0"/>
          <c:showBubbleSize val="0"/>
        </c:dLbls>
        <c:smooth val="0"/>
        <c:axId val="501289640"/>
        <c:axId val="1"/>
      </c:lineChart>
      <c:catAx>
        <c:axId val="501289640"/>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89640"/>
        <c:crosses val="autoZero"/>
        <c:crossBetween val="between"/>
      </c:valAx>
      <c:spPr>
        <a:noFill/>
        <a:ln w="25400">
          <a:noFill/>
        </a:ln>
      </c:spPr>
    </c:plotArea>
    <c:legend>
      <c:legendPos val="r"/>
      <c:layout>
        <c:manualLayout>
          <c:xMode val="edge"/>
          <c:yMode val="edge"/>
          <c:wMode val="edge"/>
          <c:hMode val="edge"/>
          <c:x val="0.18930041152263374"/>
          <c:y val="0.84501845018450183"/>
          <c:w val="0.80864197530864201"/>
          <c:h val="0.9778597785977859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7AA4-48D8-B9BD-08954F88E57B}"/>
            </c:ext>
          </c:extLst>
        </c:ser>
        <c:dLbls>
          <c:showLegendKey val="0"/>
          <c:showVal val="0"/>
          <c:showCatName val="0"/>
          <c:showSerName val="0"/>
          <c:showPercent val="0"/>
          <c:showBubbleSize val="0"/>
        </c:dLbls>
        <c:gapWidth val="150"/>
        <c:axId val="501285048"/>
        <c:axId val="1"/>
      </c:barChart>
      <c:lineChart>
        <c:grouping val="standard"/>
        <c:varyColors val="0"/>
        <c:ser>
          <c:idx val="0"/>
          <c:order val="0"/>
          <c:spPr>
            <a:ln w="25400">
              <a:solidFill>
                <a:srgbClr val="000080"/>
              </a:solidFill>
              <a:prstDash val="solid"/>
            </a:ln>
          </c:spPr>
          <c:marker>
            <c:symbol val="none"/>
          </c:marker>
          <c:val>
            <c:numLit>
              <c:formatCode>General</c:formatCode>
              <c:ptCount val="1"/>
              <c:pt idx="0">
                <c:v>0</c:v>
              </c:pt>
            </c:numLit>
          </c:val>
          <c:smooth val="1"/>
          <c:extLst>
            <c:ext xmlns:c16="http://schemas.microsoft.com/office/drawing/2014/chart" uri="{C3380CC4-5D6E-409C-BE32-E72D297353CC}">
              <c16:uniqueId val="{00000001-7AA4-48D8-B9BD-08954F88E57B}"/>
            </c:ext>
          </c:extLst>
        </c:ser>
        <c:dLbls>
          <c:showLegendKey val="0"/>
          <c:showVal val="0"/>
          <c:showCatName val="0"/>
          <c:showSerName val="0"/>
          <c:showPercent val="0"/>
          <c:showBubbleSize val="0"/>
        </c:dLbls>
        <c:marker val="1"/>
        <c:smooth val="0"/>
        <c:axId val="501285048"/>
        <c:axId val="1"/>
      </c:lineChart>
      <c:catAx>
        <c:axId val="501285048"/>
        <c:scaling>
          <c:orientation val="minMax"/>
        </c:scaling>
        <c:delete val="0"/>
        <c:axPos val="b"/>
        <c:numFmt formatCode="General" sourceLinked="1"/>
        <c:majorTickMark val="out"/>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500"/>
          <c:min val="-100"/>
        </c:scaling>
        <c:delete val="0"/>
        <c:axPos val="l"/>
        <c:majorGridlines>
          <c:spPr>
            <a:ln>
              <a:solidFill>
                <a:schemeClr val="bg1"/>
              </a:solidFill>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85048"/>
        <c:crosses val="autoZero"/>
        <c:crossBetween val="between"/>
        <c:majorUnit val="50"/>
      </c:valAx>
      <c:spPr>
        <a:noFill/>
        <a:ln w="25400">
          <a:noFill/>
        </a:ln>
      </c:spPr>
    </c:plotArea>
    <c:legend>
      <c:legendPos val="r"/>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11" l="0.70000000000000062" r="0.70000000000000062" t="0.75000000000000111"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5366692469708"/>
          <c:y val="4.0431386574792297E-2"/>
          <c:w val="0.84562837382428524"/>
          <c:h val="0.57682111513370393"/>
        </c:manualLayout>
      </c:layout>
      <c:lineChart>
        <c:grouping val="standard"/>
        <c:varyColors val="0"/>
        <c:ser>
          <c:idx val="0"/>
          <c:order val="0"/>
          <c:tx>
            <c:strRef>
              <c:f>'Figure 4.2.3'!$B$5</c:f>
              <c:strCache>
                <c:ptCount val="1"/>
                <c:pt idx="0">
                  <c:v>Pension savings</c:v>
                </c:pt>
              </c:strCache>
            </c:strRef>
          </c:tx>
          <c:spPr>
            <a:ln w="12700">
              <a:solidFill>
                <a:srgbClr val="008000"/>
              </a:solidFill>
              <a:prstDash val="solid"/>
            </a:ln>
          </c:spPr>
          <c:marker>
            <c:symbol val="diamond"/>
            <c:size val="5"/>
            <c:spPr>
              <a:solidFill>
                <a:srgbClr val="008000"/>
              </a:solidFill>
              <a:ln>
                <a:solidFill>
                  <a:srgbClr val="008000"/>
                </a:solidFill>
                <a:prstDash val="solid"/>
              </a:ln>
            </c:spPr>
          </c:marker>
          <c:cat>
            <c:strRef>
              <c:f>'Figure 4.2.3'!$C$4:$P$4</c:f>
              <c:strCache>
                <c:ptCount val="14"/>
                <c:pt idx="0">
                  <c:v>01.01.2007</c:v>
                </c:pt>
                <c:pt idx="1">
                  <c:v>01.01.2008</c:v>
                </c:pt>
                <c:pt idx="2">
                  <c:v>01.01.2009</c:v>
                </c:pt>
                <c:pt idx="3">
                  <c:v>01.01.2010</c:v>
                </c:pt>
                <c:pt idx="4">
                  <c:v>01.01.2011</c:v>
                </c:pt>
                <c:pt idx="5">
                  <c:v>01.02.2011</c:v>
                </c:pt>
                <c:pt idx="6">
                  <c:v>01.03.2011</c:v>
                </c:pt>
                <c:pt idx="7">
                  <c:v>01.04.2011</c:v>
                </c:pt>
                <c:pt idx="8">
                  <c:v>01.05.2011</c:v>
                </c:pt>
                <c:pt idx="9">
                  <c:v>01.06.2011</c:v>
                </c:pt>
                <c:pt idx="10">
                  <c:v>01.07.2011</c:v>
                </c:pt>
                <c:pt idx="11">
                  <c:v>01.08.2011</c:v>
                </c:pt>
                <c:pt idx="12">
                  <c:v>01.09.2011</c:v>
                </c:pt>
                <c:pt idx="13">
                  <c:v>01.10.2011</c:v>
                </c:pt>
              </c:strCache>
            </c:strRef>
          </c:cat>
          <c:val>
            <c:numRef>
              <c:f>'Figure 4.2.3'!$C$5:$P$5</c:f>
              <c:numCache>
                <c:formatCode>#,##0</c:formatCode>
                <c:ptCount val="14"/>
                <c:pt idx="0" formatCode="General">
                  <c:v>910</c:v>
                </c:pt>
                <c:pt idx="1">
                  <c:v>1208</c:v>
                </c:pt>
                <c:pt idx="2">
                  <c:v>1421</c:v>
                </c:pt>
                <c:pt idx="3">
                  <c:v>1861</c:v>
                </c:pt>
                <c:pt idx="4">
                  <c:v>2258</c:v>
                </c:pt>
                <c:pt idx="5">
                  <c:v>2276</c:v>
                </c:pt>
                <c:pt idx="6">
                  <c:v>2300</c:v>
                </c:pt>
                <c:pt idx="7">
                  <c:v>2346</c:v>
                </c:pt>
                <c:pt idx="8">
                  <c:v>2386</c:v>
                </c:pt>
                <c:pt idx="9">
                  <c:v>2419</c:v>
                </c:pt>
                <c:pt idx="10">
                  <c:v>2452</c:v>
                </c:pt>
                <c:pt idx="11">
                  <c:v>2502</c:v>
                </c:pt>
                <c:pt idx="12">
                  <c:v>2520</c:v>
                </c:pt>
                <c:pt idx="13">
                  <c:v>2522</c:v>
                </c:pt>
              </c:numCache>
            </c:numRef>
          </c:val>
          <c:smooth val="0"/>
          <c:extLst>
            <c:ext xmlns:c16="http://schemas.microsoft.com/office/drawing/2014/chart" uri="{C3380CC4-5D6E-409C-BE32-E72D297353CC}">
              <c16:uniqueId val="{00000000-27AB-4791-AAAF-ECF82119785A}"/>
            </c:ext>
          </c:extLst>
        </c:ser>
        <c:ser>
          <c:idx val="1"/>
          <c:order val="1"/>
          <c:tx>
            <c:strRef>
              <c:f>'Figure 4.2.3'!$B$6</c:f>
              <c:strCache>
                <c:ptCount val="1"/>
                <c:pt idx="0">
                  <c:v>GS in circulation indexed to the inflation rate</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val>
            <c:numRef>
              <c:f>'Figure 4.2.3'!$C$6:$P$6</c:f>
              <c:numCache>
                <c:formatCode>General</c:formatCode>
                <c:ptCount val="14"/>
                <c:pt idx="0">
                  <c:v>92</c:v>
                </c:pt>
                <c:pt idx="1">
                  <c:v>163</c:v>
                </c:pt>
                <c:pt idx="2">
                  <c:v>274</c:v>
                </c:pt>
                <c:pt idx="3">
                  <c:v>422</c:v>
                </c:pt>
                <c:pt idx="4">
                  <c:v>556</c:v>
                </c:pt>
                <c:pt idx="5">
                  <c:v>566</c:v>
                </c:pt>
                <c:pt idx="6">
                  <c:v>581</c:v>
                </c:pt>
                <c:pt idx="7">
                  <c:v>596</c:v>
                </c:pt>
                <c:pt idx="8">
                  <c:v>600</c:v>
                </c:pt>
                <c:pt idx="9">
                  <c:v>600</c:v>
                </c:pt>
                <c:pt idx="10">
                  <c:v>615</c:v>
                </c:pt>
                <c:pt idx="11">
                  <c:v>630</c:v>
                </c:pt>
                <c:pt idx="12">
                  <c:v>630</c:v>
                </c:pt>
                <c:pt idx="13">
                  <c:v>657</c:v>
                </c:pt>
              </c:numCache>
            </c:numRef>
          </c:val>
          <c:smooth val="0"/>
          <c:extLst>
            <c:ext xmlns:c16="http://schemas.microsoft.com/office/drawing/2014/chart" uri="{C3380CC4-5D6E-409C-BE32-E72D297353CC}">
              <c16:uniqueId val="{00000001-27AB-4791-AAAF-ECF82119785A}"/>
            </c:ext>
          </c:extLst>
        </c:ser>
        <c:dLbls>
          <c:showLegendKey val="0"/>
          <c:showVal val="0"/>
          <c:showCatName val="0"/>
          <c:showSerName val="0"/>
          <c:showPercent val="0"/>
          <c:showBubbleSize val="0"/>
        </c:dLbls>
        <c:marker val="1"/>
        <c:smooth val="0"/>
        <c:axId val="501287672"/>
        <c:axId val="1"/>
      </c:lineChart>
      <c:catAx>
        <c:axId val="501287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2006953078233641E-2"/>
              <c:y val="0.23989281827576431"/>
            </c:manualLayout>
          </c:layout>
          <c:overlay val="0"/>
          <c:spPr>
            <a:noFill/>
            <a:ln w="25400">
              <a:noFill/>
            </a:ln>
          </c:spPr>
        </c:title>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87672"/>
        <c:crosses val="autoZero"/>
        <c:crossBetween val="between"/>
      </c:valAx>
    </c:plotArea>
    <c:legend>
      <c:legendPos val="r"/>
      <c:layout>
        <c:manualLayout>
          <c:xMode val="edge"/>
          <c:yMode val="edge"/>
          <c:wMode val="edge"/>
          <c:hMode val="edge"/>
          <c:x val="7.4561403508771926E-2"/>
          <c:y val="0.83972125435540068"/>
          <c:w val="0.92763157894736836"/>
          <c:h val="0.96515679442508706"/>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3"/>
          <c:spPr>
            <a:gradFill rotWithShape="0">
              <a:gsLst>
                <a:gs pos="0">
                  <a:srgbClr val="CC99FF"/>
                </a:gs>
                <a:gs pos="100000">
                  <a:srgbClr val="5E4776">
                    <a:gamma/>
                    <a:shade val="46275"/>
                    <a:invGamma/>
                  </a:srgbClr>
                </a:gs>
              </a:gsLst>
              <a:lin ang="0" scaled="1"/>
            </a:gradFill>
            <a:ln w="12700">
              <a:solidFill>
                <a:srgbClr val="CC99FF"/>
              </a:solidFill>
              <a:prstDash val="solid"/>
            </a:ln>
          </c:spPr>
          <c:invertIfNegative val="0"/>
          <c:val>
            <c:numLit>
              <c:formatCode>General</c:formatCode>
              <c:ptCount val="1"/>
              <c:pt idx="0">
                <c:v>0</c:v>
              </c:pt>
            </c:numLit>
          </c:val>
          <c:extLst>
            <c:ext xmlns:c16="http://schemas.microsoft.com/office/drawing/2014/chart" uri="{C3380CC4-5D6E-409C-BE32-E72D297353CC}">
              <c16:uniqueId val="{00000000-3889-48F7-9DB3-A2D735198C9B}"/>
            </c:ext>
          </c:extLst>
        </c:ser>
        <c:dLbls>
          <c:showLegendKey val="0"/>
          <c:showVal val="0"/>
          <c:showCatName val="0"/>
          <c:showSerName val="0"/>
          <c:showPercent val="0"/>
          <c:showBubbleSize val="0"/>
        </c:dLbls>
        <c:gapWidth val="150"/>
        <c:axId val="501299808"/>
        <c:axId val="1"/>
      </c:barChart>
      <c:lineChart>
        <c:grouping val="standard"/>
        <c:varyColors val="0"/>
        <c:ser>
          <c:idx val="1"/>
          <c:order val="1"/>
          <c:spPr>
            <a:ln w="25400">
              <a:solidFill>
                <a:srgbClr val="0000FF"/>
              </a:solidFill>
              <a:prstDash val="solid"/>
            </a:ln>
          </c:spPr>
          <c:marker>
            <c:symbol val="none"/>
          </c:marker>
          <c:val>
            <c:numLit>
              <c:formatCode>General</c:formatCode>
              <c:ptCount val="1"/>
              <c:pt idx="0">
                <c:v>0</c:v>
              </c:pt>
            </c:numLit>
          </c:val>
          <c:smooth val="1"/>
          <c:extLst>
            <c:ext xmlns:c16="http://schemas.microsoft.com/office/drawing/2014/chart" uri="{C3380CC4-5D6E-409C-BE32-E72D297353CC}">
              <c16:uniqueId val="{00000001-3889-48F7-9DB3-A2D735198C9B}"/>
            </c:ext>
          </c:extLst>
        </c:ser>
        <c:dLbls>
          <c:showLegendKey val="0"/>
          <c:showVal val="0"/>
          <c:showCatName val="0"/>
          <c:showSerName val="0"/>
          <c:showPercent val="0"/>
          <c:showBubbleSize val="0"/>
        </c:dLbls>
        <c:marker val="1"/>
        <c:smooth val="0"/>
        <c:axId val="501299808"/>
        <c:axId val="1"/>
      </c:lineChart>
      <c:lineChart>
        <c:grouping val="standard"/>
        <c:varyColors val="0"/>
        <c:ser>
          <c:idx val="0"/>
          <c:order val="0"/>
          <c:spPr>
            <a:ln w="25400">
              <a:solidFill>
                <a:srgbClr val="00FFFF"/>
              </a:solidFill>
              <a:prstDash val="sysDash"/>
            </a:ln>
          </c:spPr>
          <c:marker>
            <c:symbol val="none"/>
          </c:marker>
          <c:val>
            <c:numLit>
              <c:formatCode>General</c:formatCode>
              <c:ptCount val="1"/>
              <c:pt idx="0">
                <c:v>0</c:v>
              </c:pt>
            </c:numLit>
          </c:val>
          <c:smooth val="1"/>
          <c:extLst>
            <c:ext xmlns:c16="http://schemas.microsoft.com/office/drawing/2014/chart" uri="{C3380CC4-5D6E-409C-BE32-E72D297353CC}">
              <c16:uniqueId val="{00000002-3889-48F7-9DB3-A2D735198C9B}"/>
            </c:ext>
          </c:extLst>
        </c:ser>
        <c:ser>
          <c:idx val="2"/>
          <c:order val="2"/>
          <c:spPr>
            <a:ln w="25400">
              <a:solidFill>
                <a:srgbClr val="000080"/>
              </a:solidFill>
              <a:prstDash val="solid"/>
            </a:ln>
          </c:spPr>
          <c:marker>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3-3889-48F7-9DB3-A2D735198C9B}"/>
            </c:ext>
          </c:extLst>
        </c:ser>
        <c:dLbls>
          <c:showLegendKey val="0"/>
          <c:showVal val="0"/>
          <c:showCatName val="0"/>
          <c:showSerName val="0"/>
          <c:showPercent val="0"/>
          <c:showBubbleSize val="0"/>
        </c:dLbls>
        <c:marker val="1"/>
        <c:smooth val="0"/>
        <c:axId val="3"/>
        <c:axId val="4"/>
      </c:lineChart>
      <c:catAx>
        <c:axId val="501299808"/>
        <c:scaling>
          <c:orientation val="minMax"/>
        </c:scaling>
        <c:delete val="0"/>
        <c:axPos val="b"/>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1300"/>
          <c:min val="0"/>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1.9468663977978362E-2"/>
              <c:y val="0.29898008672828957"/>
            </c:manualLayout>
          </c:layout>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9980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20"/>
          <c:min val="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
      </c:valAx>
    </c:plotArea>
    <c:legend>
      <c:legendPos val="b"/>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189" l="0.70000000000000062" r="0.70000000000000062" t="0.750000000000001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8992331680876"/>
          <c:y val="5.1075453179467281E-2"/>
          <c:w val="0.87370191157481503"/>
          <c:h val="0.5967763476758815"/>
        </c:manualLayout>
      </c:layout>
      <c:lineChart>
        <c:grouping val="standard"/>
        <c:varyColors val="0"/>
        <c:ser>
          <c:idx val="0"/>
          <c:order val="0"/>
          <c:tx>
            <c:strRef>
              <c:f>'Figure 2.1.2.2'!$C$4</c:f>
              <c:strCache>
                <c:ptCount val="1"/>
                <c:pt idx="0">
                  <c:v>Crude oil (Brent) (USD/bbl)</c:v>
                </c:pt>
              </c:strCache>
            </c:strRef>
          </c:tx>
          <c:spPr>
            <a:ln w="25400">
              <a:solidFill>
                <a:srgbClr val="000080"/>
              </a:solidFill>
              <a:prstDash val="solid"/>
            </a:ln>
          </c:spPr>
          <c:marker>
            <c:symbol val="none"/>
          </c:marker>
          <c:cat>
            <c:numRef>
              <c:f>'Figure 2.1.2.2'!$B$5:$B$61</c:f>
              <c:numCache>
                <c:formatCode>m/d/yyyy</c:formatCode>
                <c:ptCount val="5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numCache>
            </c:numRef>
          </c:cat>
          <c:val>
            <c:numRef>
              <c:f>'Figure 2.1.2.2'!$C$5:$C$61</c:f>
              <c:numCache>
                <c:formatCode>0.0</c:formatCode>
                <c:ptCount val="57"/>
                <c:pt idx="0">
                  <c:v>100</c:v>
                </c:pt>
                <c:pt idx="1">
                  <c:v>106.62814625918962</c:v>
                </c:pt>
                <c:pt idx="2">
                  <c:v>115.42715175186913</c:v>
                </c:pt>
                <c:pt idx="3">
                  <c:v>125.34645886244134</c:v>
                </c:pt>
                <c:pt idx="4">
                  <c:v>125.12407498567593</c:v>
                </c:pt>
                <c:pt idx="5">
                  <c:v>132.2245650602535</c:v>
                </c:pt>
                <c:pt idx="6">
                  <c:v>142.8904024467991</c:v>
                </c:pt>
                <c:pt idx="7">
                  <c:v>131.31450890515427</c:v>
                </c:pt>
                <c:pt idx="8">
                  <c:v>142.65096798663626</c:v>
                </c:pt>
                <c:pt idx="9">
                  <c:v>153.06455127222256</c:v>
                </c:pt>
                <c:pt idx="10">
                  <c:v>171.84948576283099</c:v>
                </c:pt>
                <c:pt idx="11">
                  <c:v>161.07160053753341</c:v>
                </c:pt>
                <c:pt idx="12">
                  <c:v>170.87405279340206</c:v>
                </c:pt>
                <c:pt idx="13">
                  <c:v>176.31444549865751</c:v>
                </c:pt>
                <c:pt idx="14">
                  <c:v>191.91966819572394</c:v>
                </c:pt>
                <c:pt idx="15">
                  <c:v>202.28921558198417</c:v>
                </c:pt>
                <c:pt idx="16">
                  <c:v>228.37559157999453</c:v>
                </c:pt>
                <c:pt idx="17">
                  <c:v>245.67266030987716</c:v>
                </c:pt>
                <c:pt idx="18">
                  <c:v>247.04439261763923</c:v>
                </c:pt>
                <c:pt idx="19">
                  <c:v>209.76898131122326</c:v>
                </c:pt>
                <c:pt idx="20">
                  <c:v>182.05286969943961</c:v>
                </c:pt>
                <c:pt idx="21">
                  <c:v>133.41430150826764</c:v>
                </c:pt>
                <c:pt idx="22">
                  <c:v>97.595527651573249</c:v>
                </c:pt>
                <c:pt idx="23">
                  <c:v>73.906727890442824</c:v>
                </c:pt>
                <c:pt idx="24">
                  <c:v>80.50920447484279</c:v>
                </c:pt>
                <c:pt idx="25">
                  <c:v>79.908002937450078</c:v>
                </c:pt>
                <c:pt idx="26">
                  <c:v>86.268117882424264</c:v>
                </c:pt>
                <c:pt idx="27">
                  <c:v>93.706784673318722</c:v>
                </c:pt>
                <c:pt idx="28">
                  <c:v>106.39056788011332</c:v>
                </c:pt>
                <c:pt idx="29">
                  <c:v>127.15758421876227</c:v>
                </c:pt>
                <c:pt idx="30">
                  <c:v>119.91171509962312</c:v>
                </c:pt>
                <c:pt idx="31">
                  <c:v>134.69403675347982</c:v>
                </c:pt>
                <c:pt idx="32">
                  <c:v>125.21882315655573</c:v>
                </c:pt>
                <c:pt idx="33">
                  <c:v>135.16404308749185</c:v>
                </c:pt>
                <c:pt idx="34">
                  <c:v>142.23237750921606</c:v>
                </c:pt>
                <c:pt idx="35">
                  <c:v>138.05611820815551</c:v>
                </c:pt>
                <c:pt idx="36">
                  <c:v>141.49171277087544</c:v>
                </c:pt>
                <c:pt idx="37">
                  <c:v>136.64840175278616</c:v>
                </c:pt>
                <c:pt idx="38">
                  <c:v>146.47384943147432</c:v>
                </c:pt>
                <c:pt idx="39">
                  <c:v>157.36614757531987</c:v>
                </c:pt>
                <c:pt idx="40">
                  <c:v>140.3877864484561</c:v>
                </c:pt>
                <c:pt idx="41">
                  <c:v>138.97069666132828</c:v>
                </c:pt>
                <c:pt idx="42">
                  <c:v>140.27923382733459</c:v>
                </c:pt>
                <c:pt idx="43">
                  <c:v>143.06757382324091</c:v>
                </c:pt>
                <c:pt idx="44">
                  <c:v>144.45457259881434</c:v>
                </c:pt>
                <c:pt idx="45">
                  <c:v>153.62694768426027</c:v>
                </c:pt>
                <c:pt idx="46">
                  <c:v>158.41989542853833</c:v>
                </c:pt>
                <c:pt idx="47">
                  <c:v>169.78542088656118</c:v>
                </c:pt>
                <c:pt idx="48">
                  <c:v>179.06586474740968</c:v>
                </c:pt>
                <c:pt idx="49">
                  <c:v>192.54057151157627</c:v>
                </c:pt>
                <c:pt idx="50">
                  <c:v>212.63668423218772</c:v>
                </c:pt>
                <c:pt idx="51">
                  <c:v>229.54066412348979</c:v>
                </c:pt>
                <c:pt idx="52">
                  <c:v>213.65771223700324</c:v>
                </c:pt>
                <c:pt idx="53">
                  <c:v>211.6615813957583</c:v>
                </c:pt>
                <c:pt idx="54">
                  <c:v>216.8751203282381</c:v>
                </c:pt>
                <c:pt idx="55">
                  <c:v>205.13892363436818</c:v>
                </c:pt>
                <c:pt idx="56">
                  <c:v>209.88143089912828</c:v>
                </c:pt>
              </c:numCache>
            </c:numRef>
          </c:val>
          <c:smooth val="0"/>
          <c:extLst>
            <c:ext xmlns:c16="http://schemas.microsoft.com/office/drawing/2014/chart" uri="{C3380CC4-5D6E-409C-BE32-E72D297353CC}">
              <c16:uniqueId val="{00000000-69C6-4FF4-9418-ABB0D3224320}"/>
            </c:ext>
          </c:extLst>
        </c:ser>
        <c:ser>
          <c:idx val="1"/>
          <c:order val="1"/>
          <c:tx>
            <c:strRef>
              <c:f>'Figure 2.1.2.2'!$D$4</c:f>
              <c:strCache>
                <c:ptCount val="1"/>
                <c:pt idx="0">
                  <c:v>Copper (USD/MT)</c:v>
                </c:pt>
              </c:strCache>
            </c:strRef>
          </c:tx>
          <c:spPr>
            <a:ln w="25400">
              <a:solidFill>
                <a:srgbClr val="99CC00"/>
              </a:solidFill>
              <a:prstDash val="solid"/>
            </a:ln>
          </c:spPr>
          <c:marker>
            <c:symbol val="none"/>
          </c:marker>
          <c:cat>
            <c:numRef>
              <c:f>'Figure 2.1.2.2'!$B$5:$B$61</c:f>
              <c:numCache>
                <c:formatCode>m/d/yyyy</c:formatCode>
                <c:ptCount val="5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numCache>
            </c:numRef>
          </c:cat>
          <c:val>
            <c:numRef>
              <c:f>'Figure 2.1.2.2'!$D$5:$D$61</c:f>
              <c:numCache>
                <c:formatCode>0.0</c:formatCode>
                <c:ptCount val="57"/>
                <c:pt idx="0">
                  <c:v>100</c:v>
                </c:pt>
                <c:pt idx="1">
                  <c:v>100.03342878983217</c:v>
                </c:pt>
                <c:pt idx="2">
                  <c:v>113.10400609593982</c:v>
                </c:pt>
                <c:pt idx="3">
                  <c:v>135.03508854853422</c:v>
                </c:pt>
                <c:pt idx="4">
                  <c:v>134.538138864486</c:v>
                </c:pt>
                <c:pt idx="5">
                  <c:v>131.45422932414226</c:v>
                </c:pt>
                <c:pt idx="6">
                  <c:v>139.61857851063658</c:v>
                </c:pt>
                <c:pt idx="7">
                  <c:v>131.13479142184545</c:v>
                </c:pt>
                <c:pt idx="8">
                  <c:v>134.20274808231315</c:v>
                </c:pt>
                <c:pt idx="9">
                  <c:v>140.31230628225458</c:v>
                </c:pt>
                <c:pt idx="10">
                  <c:v>121.71344934011934</c:v>
                </c:pt>
                <c:pt idx="11">
                  <c:v>110.8035803702611</c:v>
                </c:pt>
                <c:pt idx="12">
                  <c:v>123.5058776103169</c:v>
                </c:pt>
                <c:pt idx="13">
                  <c:v>138.92250964208429</c:v>
                </c:pt>
                <c:pt idx="14">
                  <c:v>146.77982363637645</c:v>
                </c:pt>
                <c:pt idx="15">
                  <c:v>152.44606846108289</c:v>
                </c:pt>
                <c:pt idx="16">
                  <c:v>146.30089644750393</c:v>
                </c:pt>
                <c:pt idx="17">
                  <c:v>145.06041141370693</c:v>
                </c:pt>
                <c:pt idx="18">
                  <c:v>147.07260398483342</c:v>
                </c:pt>
                <c:pt idx="19">
                  <c:v>133.65514361304386</c:v>
                </c:pt>
                <c:pt idx="20">
                  <c:v>122.02277541585462</c:v>
                </c:pt>
                <c:pt idx="21">
                  <c:v>85.631324943809958</c:v>
                </c:pt>
                <c:pt idx="22">
                  <c:v>65.238479617565517</c:v>
                </c:pt>
                <c:pt idx="23">
                  <c:v>53.870932165037054</c:v>
                </c:pt>
                <c:pt idx="24">
                  <c:v>56.862919489133134</c:v>
                </c:pt>
                <c:pt idx="25">
                  <c:v>58.227313869334886</c:v>
                </c:pt>
                <c:pt idx="26">
                  <c:v>65.967761564117481</c:v>
                </c:pt>
                <c:pt idx="27">
                  <c:v>77.766483878361939</c:v>
                </c:pt>
                <c:pt idx="28">
                  <c:v>80.342326816901533</c:v>
                </c:pt>
                <c:pt idx="29">
                  <c:v>87.740063068361167</c:v>
                </c:pt>
                <c:pt idx="30">
                  <c:v>91.465960821001943</c:v>
                </c:pt>
                <c:pt idx="31">
                  <c:v>108.29756204717698</c:v>
                </c:pt>
                <c:pt idx="32">
                  <c:v>108.3885726020833</c:v>
                </c:pt>
                <c:pt idx="33">
                  <c:v>110.31708947914494</c:v>
                </c:pt>
                <c:pt idx="34">
                  <c:v>116.90274538396022</c:v>
                </c:pt>
                <c:pt idx="35">
                  <c:v>122.14438651135018</c:v>
                </c:pt>
                <c:pt idx="36">
                  <c:v>128.86386483461177</c:v>
                </c:pt>
                <c:pt idx="37">
                  <c:v>120.14324179397369</c:v>
                </c:pt>
                <c:pt idx="38">
                  <c:v>130.62670424077857</c:v>
                </c:pt>
                <c:pt idx="39">
                  <c:v>135.42498367282448</c:v>
                </c:pt>
                <c:pt idx="40">
                  <c:v>120.23202394398871</c:v>
                </c:pt>
                <c:pt idx="41">
                  <c:v>113.73736912761888</c:v>
                </c:pt>
                <c:pt idx="42">
                  <c:v>118.0945728088308</c:v>
                </c:pt>
                <c:pt idx="43">
                  <c:v>127.86796475058748</c:v>
                </c:pt>
                <c:pt idx="44">
                  <c:v>135.22161569372605</c:v>
                </c:pt>
                <c:pt idx="45">
                  <c:v>145.02125813150465</c:v>
                </c:pt>
                <c:pt idx="46">
                  <c:v>147.97177412523851</c:v>
                </c:pt>
                <c:pt idx="47">
                  <c:v>160.49165801473302</c:v>
                </c:pt>
                <c:pt idx="48">
                  <c:v>166.87128874603917</c:v>
                </c:pt>
                <c:pt idx="49">
                  <c:v>172.8573153525235</c:v>
                </c:pt>
                <c:pt idx="50">
                  <c:v>166.25194430816856</c:v>
                </c:pt>
                <c:pt idx="51">
                  <c:v>166.06698036377782</c:v>
                </c:pt>
                <c:pt idx="52">
                  <c:v>156.74462741713938</c:v>
                </c:pt>
                <c:pt idx="53">
                  <c:v>158.61569234311648</c:v>
                </c:pt>
                <c:pt idx="54">
                  <c:v>168.82541239978289</c:v>
                </c:pt>
                <c:pt idx="55">
                  <c:v>157.45948803371022</c:v>
                </c:pt>
                <c:pt idx="56">
                  <c:v>145.20274911950801</c:v>
                </c:pt>
              </c:numCache>
            </c:numRef>
          </c:val>
          <c:smooth val="0"/>
          <c:extLst>
            <c:ext xmlns:c16="http://schemas.microsoft.com/office/drawing/2014/chart" uri="{C3380CC4-5D6E-409C-BE32-E72D297353CC}">
              <c16:uniqueId val="{00000001-69C6-4FF4-9418-ABB0D3224320}"/>
            </c:ext>
          </c:extLst>
        </c:ser>
        <c:ser>
          <c:idx val="2"/>
          <c:order val="2"/>
          <c:tx>
            <c:strRef>
              <c:f>'Figure 2.1.2.2'!$E$4</c:f>
              <c:strCache>
                <c:ptCount val="1"/>
                <c:pt idx="0">
                  <c:v>Aluminum (USD/MT)</c:v>
                </c:pt>
              </c:strCache>
            </c:strRef>
          </c:tx>
          <c:spPr>
            <a:ln w="25400">
              <a:solidFill>
                <a:srgbClr val="99CCFF"/>
              </a:solidFill>
              <a:prstDash val="solid"/>
            </a:ln>
          </c:spPr>
          <c:marker>
            <c:symbol val="none"/>
          </c:marker>
          <c:cat>
            <c:numRef>
              <c:f>'Figure 2.1.2.2'!$B$5:$B$61</c:f>
              <c:numCache>
                <c:formatCode>m/d/yyyy</c:formatCode>
                <c:ptCount val="5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numCache>
            </c:numRef>
          </c:cat>
          <c:val>
            <c:numRef>
              <c:f>'Figure 2.1.2.2'!$E$5:$E$61</c:f>
              <c:numCache>
                <c:formatCode>0.0</c:formatCode>
                <c:ptCount val="57"/>
                <c:pt idx="0">
                  <c:v>100</c:v>
                </c:pt>
                <c:pt idx="1">
                  <c:v>101.37842860536279</c:v>
                </c:pt>
                <c:pt idx="2">
                  <c:v>98.451380517486399</c:v>
                </c:pt>
                <c:pt idx="3">
                  <c:v>100.60125698618299</c:v>
                </c:pt>
                <c:pt idx="4">
                  <c:v>100.16557910768928</c:v>
                </c:pt>
                <c:pt idx="5">
                  <c:v>95.745741050141106</c:v>
                </c:pt>
                <c:pt idx="6">
                  <c:v>97.773323380097438</c:v>
                </c:pt>
                <c:pt idx="7">
                  <c:v>89.718181719383381</c:v>
                </c:pt>
                <c:pt idx="8">
                  <c:v>85.520697000324475</c:v>
                </c:pt>
                <c:pt idx="9">
                  <c:v>87.290774922644346</c:v>
                </c:pt>
                <c:pt idx="10">
                  <c:v>89.526833864657149</c:v>
                </c:pt>
                <c:pt idx="11">
                  <c:v>80.97131832582528</c:v>
                </c:pt>
                <c:pt idx="12">
                  <c:v>87.552767181646402</c:v>
                </c:pt>
                <c:pt idx="13">
                  <c:v>99.44455423167679</c:v>
                </c:pt>
                <c:pt idx="14">
                  <c:v>106.84175549267</c:v>
                </c:pt>
                <c:pt idx="15">
                  <c:v>105.98426663267999</c:v>
                </c:pt>
                <c:pt idx="16">
                  <c:v>103.88119390278206</c:v>
                </c:pt>
                <c:pt idx="17">
                  <c:v>105.9783731720518</c:v>
                </c:pt>
                <c:pt idx="18">
                  <c:v>109.53449991693873</c:v>
                </c:pt>
                <c:pt idx="19">
                  <c:v>98.608718525719354</c:v>
                </c:pt>
                <c:pt idx="20">
                  <c:v>90.133717320479363</c:v>
                </c:pt>
                <c:pt idx="21">
                  <c:v>75.774604372282056</c:v>
                </c:pt>
                <c:pt idx="22">
                  <c:v>66.3154650731327</c:v>
                </c:pt>
                <c:pt idx="23">
                  <c:v>53.717728375741146</c:v>
                </c:pt>
                <c:pt idx="24">
                  <c:v>50.860858928124564</c:v>
                </c:pt>
                <c:pt idx="25">
                  <c:v>47.78030454756459</c:v>
                </c:pt>
                <c:pt idx="26">
                  <c:v>47.780913216449143</c:v>
                </c:pt>
                <c:pt idx="27">
                  <c:v>51.350147555451677</c:v>
                </c:pt>
                <c:pt idx="28">
                  <c:v>52.33729254926174</c:v>
                </c:pt>
                <c:pt idx="29">
                  <c:v>56.406238245633503</c:v>
                </c:pt>
                <c:pt idx="30">
                  <c:v>59.653192113683687</c:v>
                </c:pt>
                <c:pt idx="31">
                  <c:v>68.73007888489883</c:v>
                </c:pt>
                <c:pt idx="32">
                  <c:v>65.546578306998597</c:v>
                </c:pt>
                <c:pt idx="33">
                  <c:v>66.977274809096727</c:v>
                </c:pt>
                <c:pt idx="34">
                  <c:v>69.865526535500123</c:v>
                </c:pt>
                <c:pt idx="35">
                  <c:v>78.003983834883542</c:v>
                </c:pt>
                <c:pt idx="36">
                  <c:v>79.577833713818166</c:v>
                </c:pt>
                <c:pt idx="37">
                  <c:v>73.319344887386023</c:v>
                </c:pt>
                <c:pt idx="38">
                  <c:v>78.934890848202826</c:v>
                </c:pt>
                <c:pt idx="39">
                  <c:v>82.666729756519729</c:v>
                </c:pt>
                <c:pt idx="40">
                  <c:v>73.265918058210588</c:v>
                </c:pt>
                <c:pt idx="41">
                  <c:v>68.896448380009232</c:v>
                </c:pt>
                <c:pt idx="42">
                  <c:v>71.025977917422296</c:v>
                </c:pt>
                <c:pt idx="43">
                  <c:v>75.254197768764527</c:v>
                </c:pt>
                <c:pt idx="44">
                  <c:v>77.531999046454018</c:v>
                </c:pt>
                <c:pt idx="45">
                  <c:v>83.635858151347136</c:v>
                </c:pt>
                <c:pt idx="46">
                  <c:v>82.988350395116072</c:v>
                </c:pt>
                <c:pt idx="47">
                  <c:v>84.2987068838369</c:v>
                </c:pt>
                <c:pt idx="48">
                  <c:v>87.154002949690891</c:v>
                </c:pt>
                <c:pt idx="49">
                  <c:v>89.816349248489729</c:v>
                </c:pt>
                <c:pt idx="50">
                  <c:v>91.253262288795412</c:v>
                </c:pt>
                <c:pt idx="51">
                  <c:v>95.631388591132591</c:v>
                </c:pt>
                <c:pt idx="52">
                  <c:v>92.715690728741436</c:v>
                </c:pt>
                <c:pt idx="53">
                  <c:v>91.334012360812409</c:v>
                </c:pt>
                <c:pt idx="54">
                  <c:v>90.179454439518423</c:v>
                </c:pt>
                <c:pt idx="55">
                  <c:v>84.963041625330106</c:v>
                </c:pt>
                <c:pt idx="56">
                  <c:v>81.896236104530402</c:v>
                </c:pt>
              </c:numCache>
            </c:numRef>
          </c:val>
          <c:smooth val="0"/>
          <c:extLst>
            <c:ext xmlns:c16="http://schemas.microsoft.com/office/drawing/2014/chart" uri="{C3380CC4-5D6E-409C-BE32-E72D297353CC}">
              <c16:uniqueId val="{00000002-69C6-4FF4-9418-ABB0D3224320}"/>
            </c:ext>
          </c:extLst>
        </c:ser>
        <c:ser>
          <c:idx val="3"/>
          <c:order val="3"/>
          <c:tx>
            <c:strRef>
              <c:f>'Figure 2.1.2.2'!$F$4</c:f>
              <c:strCache>
                <c:ptCount val="1"/>
                <c:pt idx="0">
                  <c:v>Gold (USD/troy ounce) </c:v>
                </c:pt>
              </c:strCache>
            </c:strRef>
          </c:tx>
          <c:spPr>
            <a:ln w="25400">
              <a:solidFill>
                <a:srgbClr val="00FFFF"/>
              </a:solidFill>
              <a:prstDash val="solid"/>
            </a:ln>
          </c:spPr>
          <c:marker>
            <c:symbol val="none"/>
          </c:marker>
          <c:cat>
            <c:numRef>
              <c:f>'Figure 2.1.2.2'!$B$5:$B$61</c:f>
              <c:numCache>
                <c:formatCode>m/d/yyyy</c:formatCode>
                <c:ptCount val="5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numCache>
            </c:numRef>
          </c:cat>
          <c:val>
            <c:numRef>
              <c:f>'Figure 2.1.2.2'!$F$5:$F$61</c:f>
              <c:numCache>
                <c:formatCode>0.0</c:formatCode>
                <c:ptCount val="57"/>
                <c:pt idx="0">
                  <c:v>100</c:v>
                </c:pt>
                <c:pt idx="1">
                  <c:v>105.24543037073457</c:v>
                </c:pt>
                <c:pt idx="2">
                  <c:v>103.72517599909766</c:v>
                </c:pt>
                <c:pt idx="3">
                  <c:v>107.58899492059035</c:v>
                </c:pt>
                <c:pt idx="4">
                  <c:v>105.87059476446423</c:v>
                </c:pt>
                <c:pt idx="5">
                  <c:v>103.81793145652833</c:v>
                </c:pt>
                <c:pt idx="6">
                  <c:v>105.45348382002642</c:v>
                </c:pt>
                <c:pt idx="7">
                  <c:v>105.39273403814352</c:v>
                </c:pt>
                <c:pt idx="8">
                  <c:v>112.80888807179758</c:v>
                </c:pt>
                <c:pt idx="9">
                  <c:v>119.50098670665825</c:v>
                </c:pt>
                <c:pt idx="10">
                  <c:v>127.63951699134786</c:v>
                </c:pt>
                <c:pt idx="11">
                  <c:v>121.42251209947688</c:v>
                </c:pt>
                <c:pt idx="12">
                  <c:v>140.76716614818093</c:v>
                </c:pt>
                <c:pt idx="13">
                  <c:v>146.36801584448986</c:v>
                </c:pt>
                <c:pt idx="14">
                  <c:v>152.44960510421097</c:v>
                </c:pt>
                <c:pt idx="15">
                  <c:v>144.11491417473633</c:v>
                </c:pt>
                <c:pt idx="16">
                  <c:v>141.00188690512633</c:v>
                </c:pt>
                <c:pt idx="17">
                  <c:v>140.9022550868691</c:v>
                </c:pt>
                <c:pt idx="18">
                  <c:v>148.88529001463883</c:v>
                </c:pt>
                <c:pt idx="19">
                  <c:v>132.75455592364014</c:v>
                </c:pt>
                <c:pt idx="20">
                  <c:v>131.13298937877232</c:v>
                </c:pt>
                <c:pt idx="21">
                  <c:v>127.50659984879218</c:v>
                </c:pt>
                <c:pt idx="22">
                  <c:v>120.50086207727577</c:v>
                </c:pt>
                <c:pt idx="23">
                  <c:v>130.17125867413623</c:v>
                </c:pt>
                <c:pt idx="24">
                  <c:v>136.08849399757105</c:v>
                </c:pt>
                <c:pt idx="25">
                  <c:v>149.50057012778302</c:v>
                </c:pt>
                <c:pt idx="26">
                  <c:v>146.42026041844679</c:v>
                </c:pt>
                <c:pt idx="27">
                  <c:v>140.95257661076437</c:v>
                </c:pt>
                <c:pt idx="28">
                  <c:v>147.06167131379175</c:v>
                </c:pt>
                <c:pt idx="29">
                  <c:v>150.20851478457524</c:v>
                </c:pt>
                <c:pt idx="30">
                  <c:v>148.04696806320436</c:v>
                </c:pt>
                <c:pt idx="31">
                  <c:v>150.59932928997713</c:v>
                </c:pt>
                <c:pt idx="32">
                  <c:v>157.72599513526012</c:v>
                </c:pt>
                <c:pt idx="33">
                  <c:v>165.38060849435317</c:v>
                </c:pt>
                <c:pt idx="34">
                  <c:v>178.26221589271532</c:v>
                </c:pt>
                <c:pt idx="35">
                  <c:v>178.80212572281602</c:v>
                </c:pt>
                <c:pt idx="36">
                  <c:v>176.4070381861674</c:v>
                </c:pt>
                <c:pt idx="37">
                  <c:v>173.61697534817046</c:v>
                </c:pt>
                <c:pt idx="38">
                  <c:v>176.6363287075865</c:v>
                </c:pt>
                <c:pt idx="39">
                  <c:v>181.79193828798668</c:v>
                </c:pt>
                <c:pt idx="40">
                  <c:v>190.52132067405714</c:v>
                </c:pt>
                <c:pt idx="41">
                  <c:v>195.50790260454761</c:v>
                </c:pt>
                <c:pt idx="42">
                  <c:v>188.96798984135953</c:v>
                </c:pt>
                <c:pt idx="43">
                  <c:v>192.90619069384704</c:v>
                </c:pt>
                <c:pt idx="44">
                  <c:v>201.54427447859425</c:v>
                </c:pt>
                <c:pt idx="45">
                  <c:v>212.74763163187509</c:v>
                </c:pt>
                <c:pt idx="46">
                  <c:v>216.82240331770811</c:v>
                </c:pt>
                <c:pt idx="47">
                  <c:v>220.3139696455155</c:v>
                </c:pt>
                <c:pt idx="48">
                  <c:v>215.45453198142104</c:v>
                </c:pt>
                <c:pt idx="49">
                  <c:v>217.70677804815247</c:v>
                </c:pt>
                <c:pt idx="50">
                  <c:v>225.39981243622216</c:v>
                </c:pt>
                <c:pt idx="51">
                  <c:v>234.52681459692388</c:v>
                </c:pt>
                <c:pt idx="52">
                  <c:v>239.54501887468501</c:v>
                </c:pt>
                <c:pt idx="53">
                  <c:v>242.20309569120371</c:v>
                </c:pt>
                <c:pt idx="54">
                  <c:v>249.07525391638251</c:v>
                </c:pt>
                <c:pt idx="55">
                  <c:v>278.5731106254467</c:v>
                </c:pt>
                <c:pt idx="56">
                  <c:v>280.6511600422802</c:v>
                </c:pt>
              </c:numCache>
            </c:numRef>
          </c:val>
          <c:smooth val="0"/>
          <c:extLst>
            <c:ext xmlns:c16="http://schemas.microsoft.com/office/drawing/2014/chart" uri="{C3380CC4-5D6E-409C-BE32-E72D297353CC}">
              <c16:uniqueId val="{00000003-69C6-4FF4-9418-ABB0D3224320}"/>
            </c:ext>
          </c:extLst>
        </c:ser>
        <c:ser>
          <c:idx val="4"/>
          <c:order val="4"/>
          <c:tx>
            <c:strRef>
              <c:f>'Figure 2.1.2.2'!$G$4</c:f>
              <c:strCache>
                <c:ptCount val="1"/>
                <c:pt idx="0">
                  <c:v>Wheat  (Hard (Kansas) variety) (USD/t)</c:v>
                </c:pt>
              </c:strCache>
            </c:strRef>
          </c:tx>
          <c:spPr>
            <a:ln w="25400">
              <a:solidFill>
                <a:srgbClr val="FF0000"/>
              </a:solidFill>
              <a:prstDash val="solid"/>
            </a:ln>
          </c:spPr>
          <c:marker>
            <c:symbol val="none"/>
          </c:marker>
          <c:cat>
            <c:numRef>
              <c:f>'Figure 2.1.2.2'!$B$5:$B$61</c:f>
              <c:numCache>
                <c:formatCode>m/d/yyyy</c:formatCode>
                <c:ptCount val="5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numCache>
            </c:numRef>
          </c:cat>
          <c:val>
            <c:numRef>
              <c:f>'Figure 2.1.2.2'!$G$5:$G$61</c:f>
              <c:numCache>
                <c:formatCode>0.0</c:formatCode>
                <c:ptCount val="57"/>
                <c:pt idx="0">
                  <c:v>100</c:v>
                </c:pt>
                <c:pt idx="1">
                  <c:v>101.50759443834309</c:v>
                </c:pt>
                <c:pt idx="2">
                  <c:v>101.55113789420345</c:v>
                </c:pt>
                <c:pt idx="3">
                  <c:v>104.20410108551181</c:v>
                </c:pt>
                <c:pt idx="4">
                  <c:v>105.7377898423092</c:v>
                </c:pt>
                <c:pt idx="5">
                  <c:v>117.94138571734459</c:v>
                </c:pt>
                <c:pt idx="6">
                  <c:v>118.57034674643825</c:v>
                </c:pt>
                <c:pt idx="7">
                  <c:v>128.54597069976586</c:v>
                </c:pt>
                <c:pt idx="8">
                  <c:v>159.27567914793093</c:v>
                </c:pt>
                <c:pt idx="9">
                  <c:v>166.35653453241881</c:v>
                </c:pt>
                <c:pt idx="10">
                  <c:v>160.12943417054566</c:v>
                </c:pt>
                <c:pt idx="11">
                  <c:v>173.36539446380098</c:v>
                </c:pt>
                <c:pt idx="12">
                  <c:v>184.15425102053501</c:v>
                </c:pt>
                <c:pt idx="13">
                  <c:v>219.96449712316181</c:v>
                </c:pt>
                <c:pt idx="14">
                  <c:v>226.5573951663593</c:v>
                </c:pt>
                <c:pt idx="15">
                  <c:v>189.79747536493429</c:v>
                </c:pt>
                <c:pt idx="16">
                  <c:v>170.07510610361891</c:v>
                </c:pt>
                <c:pt idx="17">
                  <c:v>174.3611603658434</c:v>
                </c:pt>
                <c:pt idx="18">
                  <c:v>162.97063760127642</c:v>
                </c:pt>
                <c:pt idx="19">
                  <c:v>162.49621338827495</c:v>
                </c:pt>
                <c:pt idx="20">
                  <c:v>142.40659773306533</c:v>
                </c:pt>
                <c:pt idx="21">
                  <c:v>113.16645599784493</c:v>
                </c:pt>
                <c:pt idx="22">
                  <c:v>115.35506330425413</c:v>
                </c:pt>
                <c:pt idx="23">
                  <c:v>111.83406204024121</c:v>
                </c:pt>
                <c:pt idx="24">
                  <c:v>122.45026363429147</c:v>
                </c:pt>
                <c:pt idx="25">
                  <c:v>114.6401707453532</c:v>
                </c:pt>
                <c:pt idx="26">
                  <c:v>114.09901874167605</c:v>
                </c:pt>
                <c:pt idx="27">
                  <c:v>111.98900252237453</c:v>
                </c:pt>
                <c:pt idx="28">
                  <c:v>122.33286857916458</c:v>
                </c:pt>
                <c:pt idx="29">
                  <c:v>122.55641434758282</c:v>
                </c:pt>
                <c:pt idx="30">
                  <c:v>102.49901572763629</c:v>
                </c:pt>
                <c:pt idx="31">
                  <c:v>94.036740247809675</c:v>
                </c:pt>
                <c:pt idx="32">
                  <c:v>83.91322202735617</c:v>
                </c:pt>
                <c:pt idx="33">
                  <c:v>93.094175556514188</c:v>
                </c:pt>
                <c:pt idx="34">
                  <c:v>100.41630527343035</c:v>
                </c:pt>
                <c:pt idx="35">
                  <c:v>97.724776725584846</c:v>
                </c:pt>
                <c:pt idx="36">
                  <c:v>95.371206357758069</c:v>
                </c:pt>
                <c:pt idx="37">
                  <c:v>91.356120101949884</c:v>
                </c:pt>
                <c:pt idx="38">
                  <c:v>89.342920491514533</c:v>
                </c:pt>
                <c:pt idx="39">
                  <c:v>88.793988497670711</c:v>
                </c:pt>
                <c:pt idx="40">
                  <c:v>85.290086527161478</c:v>
                </c:pt>
                <c:pt idx="41">
                  <c:v>81.590904381471944</c:v>
                </c:pt>
                <c:pt idx="42">
                  <c:v>96.874007486121286</c:v>
                </c:pt>
                <c:pt idx="43">
                  <c:v>126.31718247561923</c:v>
                </c:pt>
                <c:pt idx="44">
                  <c:v>129.65768043266539</c:v>
                </c:pt>
                <c:pt idx="45">
                  <c:v>131.25427381421082</c:v>
                </c:pt>
                <c:pt idx="46">
                  <c:v>133.48127245224157</c:v>
                </c:pt>
                <c:pt idx="47">
                  <c:v>149.50786381814788</c:v>
                </c:pt>
                <c:pt idx="48">
                  <c:v>159.28487062368825</c:v>
                </c:pt>
                <c:pt idx="49">
                  <c:v>170.94272570919412</c:v>
                </c:pt>
                <c:pt idx="50">
                  <c:v>155.0653764064734</c:v>
                </c:pt>
                <c:pt idx="51">
                  <c:v>170.27832952945366</c:v>
                </c:pt>
                <c:pt idx="52">
                  <c:v>173.35711285130046</c:v>
                </c:pt>
                <c:pt idx="53">
                  <c:v>153.59358310932109</c:v>
                </c:pt>
                <c:pt idx="54">
                  <c:v>137.36603781776702</c:v>
                </c:pt>
                <c:pt idx="55">
                  <c:v>150.24140574815058</c:v>
                </c:pt>
                <c:pt idx="56">
                  <c:v>144.05734964180019</c:v>
                </c:pt>
              </c:numCache>
            </c:numRef>
          </c:val>
          <c:smooth val="0"/>
          <c:extLst>
            <c:ext xmlns:c16="http://schemas.microsoft.com/office/drawing/2014/chart" uri="{C3380CC4-5D6E-409C-BE32-E72D297353CC}">
              <c16:uniqueId val="{00000004-69C6-4FF4-9418-ABB0D3224320}"/>
            </c:ext>
          </c:extLst>
        </c:ser>
        <c:ser>
          <c:idx val="5"/>
          <c:order val="5"/>
          <c:tx>
            <c:strRef>
              <c:f>'Figure 2.1.2.2'!$H$4</c:f>
              <c:strCache>
                <c:ptCount val="1"/>
                <c:pt idx="0">
                  <c:v>Zink (USD/MT)</c:v>
                </c:pt>
              </c:strCache>
            </c:strRef>
          </c:tx>
          <c:spPr>
            <a:ln w="25400">
              <a:solidFill>
                <a:srgbClr val="CC99FF"/>
              </a:solidFill>
              <a:prstDash val="solid"/>
            </a:ln>
          </c:spPr>
          <c:marker>
            <c:symbol val="none"/>
          </c:marker>
          <c:cat>
            <c:numRef>
              <c:f>'Figure 2.1.2.2'!$B$5:$B$61</c:f>
              <c:numCache>
                <c:formatCode>m/d/yyyy</c:formatCode>
                <c:ptCount val="5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numCache>
            </c:numRef>
          </c:cat>
          <c:val>
            <c:numRef>
              <c:f>'Figure 2.1.2.2'!$H$5:$H$61</c:f>
              <c:numCache>
                <c:formatCode>0.0</c:formatCode>
                <c:ptCount val="57"/>
                <c:pt idx="0">
                  <c:v>100</c:v>
                </c:pt>
                <c:pt idx="1">
                  <c:v>87.247878524846683</c:v>
                </c:pt>
                <c:pt idx="2">
                  <c:v>85.535344767616323</c:v>
                </c:pt>
                <c:pt idx="3">
                  <c:v>93.368931912109502</c:v>
                </c:pt>
                <c:pt idx="4">
                  <c:v>101.22662950991925</c:v>
                </c:pt>
                <c:pt idx="5">
                  <c:v>95.3196883445179</c:v>
                </c:pt>
                <c:pt idx="6">
                  <c:v>93.156224464686389</c:v>
                </c:pt>
                <c:pt idx="7">
                  <c:v>85.086001119270875</c:v>
                </c:pt>
                <c:pt idx="8">
                  <c:v>75.85321561953927</c:v>
                </c:pt>
                <c:pt idx="9">
                  <c:v>78.280148931553157</c:v>
                </c:pt>
                <c:pt idx="10">
                  <c:v>67.105830799053507</c:v>
                </c:pt>
                <c:pt idx="11">
                  <c:v>59.616905341119278</c:v>
                </c:pt>
                <c:pt idx="12">
                  <c:v>62.097262354808869</c:v>
                </c:pt>
                <c:pt idx="13">
                  <c:v>64.580732986457264</c:v>
                </c:pt>
                <c:pt idx="14">
                  <c:v>65.279352715537144</c:v>
                </c:pt>
                <c:pt idx="15">
                  <c:v>59.853308546017288</c:v>
                </c:pt>
                <c:pt idx="16">
                  <c:v>57.178090220708178</c:v>
                </c:pt>
                <c:pt idx="17">
                  <c:v>50.072521464928684</c:v>
                </c:pt>
                <c:pt idx="18">
                  <c:v>48.766232282969952</c:v>
                </c:pt>
                <c:pt idx="19">
                  <c:v>45.662648603875468</c:v>
                </c:pt>
                <c:pt idx="20">
                  <c:v>45.826173495291897</c:v>
                </c:pt>
                <c:pt idx="21">
                  <c:v>34.22810283586692</c:v>
                </c:pt>
                <c:pt idx="22">
                  <c:v>30.717518302363032</c:v>
                </c:pt>
                <c:pt idx="23">
                  <c:v>29.265507041127499</c:v>
                </c:pt>
                <c:pt idx="24">
                  <c:v>31.5620240113713</c:v>
                </c:pt>
                <c:pt idx="25">
                  <c:v>29.368362895028383</c:v>
                </c:pt>
                <c:pt idx="26">
                  <c:v>32.13223178251674</c:v>
                </c:pt>
                <c:pt idx="27">
                  <c:v>36.412163193431397</c:v>
                </c:pt>
                <c:pt idx="28">
                  <c:v>39.205701102465497</c:v>
                </c:pt>
                <c:pt idx="29">
                  <c:v>40.894243438300457</c:v>
                </c:pt>
                <c:pt idx="30">
                  <c:v>41.526948159484682</c:v>
                </c:pt>
                <c:pt idx="31">
                  <c:v>47.803539680545519</c:v>
                </c:pt>
                <c:pt idx="32">
                  <c:v>49.36258406212265</c:v>
                </c:pt>
                <c:pt idx="33">
                  <c:v>54.398191515760644</c:v>
                </c:pt>
                <c:pt idx="34">
                  <c:v>57.70023554723808</c:v>
                </c:pt>
                <c:pt idx="35">
                  <c:v>62.541715682355502</c:v>
                </c:pt>
                <c:pt idx="36">
                  <c:v>63.572831738997785</c:v>
                </c:pt>
                <c:pt idx="37">
                  <c:v>56.708658359697118</c:v>
                </c:pt>
                <c:pt idx="38">
                  <c:v>59.820516920406142</c:v>
                </c:pt>
                <c:pt idx="39">
                  <c:v>62.203452919500748</c:v>
                </c:pt>
                <c:pt idx="40">
                  <c:v>52.016523113922517</c:v>
                </c:pt>
                <c:pt idx="41">
                  <c:v>45.878412192784552</c:v>
                </c:pt>
                <c:pt idx="42">
                  <c:v>48.51882462022143</c:v>
                </c:pt>
                <c:pt idx="43">
                  <c:v>53.805261403740111</c:v>
                </c:pt>
                <c:pt idx="44">
                  <c:v>56.502270728574743</c:v>
                </c:pt>
                <c:pt idx="45">
                  <c:v>62.350153396671672</c:v>
                </c:pt>
                <c:pt idx="46">
                  <c:v>59.97897992684247</c:v>
                </c:pt>
                <c:pt idx="47">
                  <c:v>60.105131514327816</c:v>
                </c:pt>
                <c:pt idx="48">
                  <c:v>62.49456816430331</c:v>
                </c:pt>
                <c:pt idx="49">
                  <c:v>64.974074031773583</c:v>
                </c:pt>
                <c:pt idx="50">
                  <c:v>61.507360919172648</c:v>
                </c:pt>
                <c:pt idx="51">
                  <c:v>62.052192394940555</c:v>
                </c:pt>
                <c:pt idx="52">
                  <c:v>56.933314609599769</c:v>
                </c:pt>
                <c:pt idx="53">
                  <c:v>58.69629602326588</c:v>
                </c:pt>
                <c:pt idx="54">
                  <c:v>62.98566593625813</c:v>
                </c:pt>
                <c:pt idx="55">
                  <c:v>57.795493221558537</c:v>
                </c:pt>
                <c:pt idx="56">
                  <c:v>54.513140530791894</c:v>
                </c:pt>
              </c:numCache>
            </c:numRef>
          </c:val>
          <c:smooth val="0"/>
          <c:extLst>
            <c:ext xmlns:c16="http://schemas.microsoft.com/office/drawing/2014/chart" uri="{C3380CC4-5D6E-409C-BE32-E72D297353CC}">
              <c16:uniqueId val="{00000005-69C6-4FF4-9418-ABB0D3224320}"/>
            </c:ext>
          </c:extLst>
        </c:ser>
        <c:dLbls>
          <c:showLegendKey val="0"/>
          <c:showVal val="0"/>
          <c:showCatName val="0"/>
          <c:showSerName val="0"/>
          <c:showPercent val="0"/>
          <c:showBubbleSize val="0"/>
        </c:dLbls>
        <c:smooth val="0"/>
        <c:axId val="496166440"/>
        <c:axId val="1"/>
      </c:lineChart>
      <c:dateAx>
        <c:axId val="496166440"/>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Jan-</a:t>
                </a:r>
                <a:r>
                  <a:rPr lang="ru-RU"/>
                  <a:t>07=100</a:t>
                </a:r>
              </a:p>
            </c:rich>
          </c:tx>
          <c:layout>
            <c:manualLayout>
              <c:xMode val="edge"/>
              <c:yMode val="edge"/>
              <c:x val="1.0401285390656968E-2"/>
              <c:y val="0.228495763289104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6166440"/>
        <c:crosses val="autoZero"/>
        <c:crossBetween val="between"/>
      </c:valAx>
      <c:spPr>
        <a:solidFill>
          <a:srgbClr val="FFFFFF"/>
        </a:solidFill>
        <a:ln w="12700">
          <a:solidFill>
            <a:srgbClr val="FFFFFF"/>
          </a:solidFill>
          <a:prstDash val="sysDash"/>
        </a:ln>
      </c:spPr>
    </c:plotArea>
    <c:legend>
      <c:legendPos val="r"/>
      <c:layout>
        <c:manualLayout>
          <c:xMode val="edge"/>
          <c:yMode val="edge"/>
          <c:wMode val="edge"/>
          <c:hMode val="edge"/>
          <c:x val="7.6045627376425853E-2"/>
          <c:y val="0.82698961937716264"/>
          <c:w val="0.98859315589353614"/>
          <c:h val="0.982698961937716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650205761316872E-2"/>
          <c:y val="2.4229074889867842E-2"/>
          <c:w val="0.89506172839506171"/>
          <c:h val="0.45814977973568283"/>
        </c:manualLayout>
      </c:layout>
      <c:barChart>
        <c:barDir val="col"/>
        <c:grouping val="percentStacked"/>
        <c:varyColors val="0"/>
        <c:ser>
          <c:idx val="0"/>
          <c:order val="0"/>
          <c:tx>
            <c:strRef>
              <c:f>'Figure 4.2.4'!$B$5</c:f>
              <c:strCache>
                <c:ptCount val="1"/>
                <c:pt idx="0">
                  <c:v>Government securities of Kazakhstan</c:v>
                </c:pt>
              </c:strCache>
            </c:strRef>
          </c:tx>
          <c:spPr>
            <a:solidFill>
              <a:srgbClr val="99CCFF"/>
            </a:solidFill>
            <a:ln w="25400">
              <a:noFill/>
            </a:ln>
          </c:spPr>
          <c:invertIfNegative val="0"/>
          <c:cat>
            <c:strRef>
              <c:f>'Figure 4.2.4'!$C$4:$J$4</c:f>
              <c:strCache>
                <c:ptCount val="8"/>
                <c:pt idx="0">
                  <c:v>01.01.2007</c:v>
                </c:pt>
                <c:pt idx="1">
                  <c:v>01.01.2008</c:v>
                </c:pt>
                <c:pt idx="2">
                  <c:v>01.01.2009</c:v>
                </c:pt>
                <c:pt idx="3">
                  <c:v>01.01.2010</c:v>
                </c:pt>
                <c:pt idx="4">
                  <c:v>01.01.2011</c:v>
                </c:pt>
                <c:pt idx="5">
                  <c:v>01.04.2011</c:v>
                </c:pt>
                <c:pt idx="6">
                  <c:v>01.07.2011</c:v>
                </c:pt>
                <c:pt idx="7">
                  <c:v>01.10.2011</c:v>
                </c:pt>
              </c:strCache>
            </c:strRef>
          </c:cat>
          <c:val>
            <c:numRef>
              <c:f>'Figure 4.2.4'!$C$5:$J$5</c:f>
              <c:numCache>
                <c:formatCode>#,##0</c:formatCode>
                <c:ptCount val="8"/>
                <c:pt idx="0">
                  <c:v>212036</c:v>
                </c:pt>
                <c:pt idx="1">
                  <c:v>303364</c:v>
                </c:pt>
                <c:pt idx="2">
                  <c:v>425228</c:v>
                </c:pt>
                <c:pt idx="3">
                  <c:v>748525</c:v>
                </c:pt>
                <c:pt idx="4">
                  <c:v>1000562</c:v>
                </c:pt>
                <c:pt idx="5">
                  <c:v>1020751</c:v>
                </c:pt>
                <c:pt idx="6">
                  <c:v>1101010</c:v>
                </c:pt>
                <c:pt idx="7">
                  <c:v>1030221</c:v>
                </c:pt>
              </c:numCache>
            </c:numRef>
          </c:val>
          <c:extLst>
            <c:ext xmlns:c16="http://schemas.microsoft.com/office/drawing/2014/chart" uri="{C3380CC4-5D6E-409C-BE32-E72D297353CC}">
              <c16:uniqueId val="{00000000-EAE6-4CE2-81A4-632ED26A388B}"/>
            </c:ext>
          </c:extLst>
        </c:ser>
        <c:ser>
          <c:idx val="1"/>
          <c:order val="1"/>
          <c:tx>
            <c:strRef>
              <c:f>'Figure 4.2.4'!$B$6</c:f>
              <c:strCache>
                <c:ptCount val="1"/>
                <c:pt idx="0">
                  <c:v>Foreign non-government securities</c:v>
                </c:pt>
              </c:strCache>
            </c:strRef>
          </c:tx>
          <c:spPr>
            <a:solidFill>
              <a:srgbClr val="FF99CC"/>
            </a:solidFill>
            <a:ln w="25400">
              <a:noFill/>
            </a:ln>
          </c:spPr>
          <c:invertIfNegative val="0"/>
          <c:cat>
            <c:strRef>
              <c:f>'Figure 4.2.4'!$C$4:$J$4</c:f>
              <c:strCache>
                <c:ptCount val="8"/>
                <c:pt idx="0">
                  <c:v>01.01.2007</c:v>
                </c:pt>
                <c:pt idx="1">
                  <c:v>01.01.2008</c:v>
                </c:pt>
                <c:pt idx="2">
                  <c:v>01.01.2009</c:v>
                </c:pt>
                <c:pt idx="3">
                  <c:v>01.01.2010</c:v>
                </c:pt>
                <c:pt idx="4">
                  <c:v>01.01.2011</c:v>
                </c:pt>
                <c:pt idx="5">
                  <c:v>01.04.2011</c:v>
                </c:pt>
                <c:pt idx="6">
                  <c:v>01.07.2011</c:v>
                </c:pt>
                <c:pt idx="7">
                  <c:v>01.10.2011</c:v>
                </c:pt>
              </c:strCache>
            </c:strRef>
          </c:cat>
          <c:val>
            <c:numRef>
              <c:f>'Figure 4.2.4'!$C$6:$J$6</c:f>
              <c:numCache>
                <c:formatCode>#,##0</c:formatCode>
                <c:ptCount val="8"/>
                <c:pt idx="0">
                  <c:v>70887</c:v>
                </c:pt>
                <c:pt idx="1">
                  <c:v>103929</c:v>
                </c:pt>
                <c:pt idx="2">
                  <c:v>142727</c:v>
                </c:pt>
                <c:pt idx="3">
                  <c:v>222235</c:v>
                </c:pt>
                <c:pt idx="4">
                  <c:v>185942</c:v>
                </c:pt>
                <c:pt idx="5">
                  <c:v>227385</c:v>
                </c:pt>
                <c:pt idx="6">
                  <c:v>233102</c:v>
                </c:pt>
                <c:pt idx="7">
                  <c:v>162284</c:v>
                </c:pt>
              </c:numCache>
            </c:numRef>
          </c:val>
          <c:extLst>
            <c:ext xmlns:c16="http://schemas.microsoft.com/office/drawing/2014/chart" uri="{C3380CC4-5D6E-409C-BE32-E72D297353CC}">
              <c16:uniqueId val="{00000001-EAE6-4CE2-81A4-632ED26A388B}"/>
            </c:ext>
          </c:extLst>
        </c:ser>
        <c:ser>
          <c:idx val="2"/>
          <c:order val="2"/>
          <c:tx>
            <c:strRef>
              <c:f>'Figure 4.2.4'!$B$7</c:f>
              <c:strCache>
                <c:ptCount val="1"/>
                <c:pt idx="0">
                  <c:v>Securities of international financial institutions</c:v>
                </c:pt>
              </c:strCache>
            </c:strRef>
          </c:tx>
          <c:spPr>
            <a:solidFill>
              <a:srgbClr val="FF0000"/>
            </a:solidFill>
            <a:ln w="25400">
              <a:noFill/>
            </a:ln>
          </c:spPr>
          <c:invertIfNegative val="0"/>
          <c:cat>
            <c:strRef>
              <c:f>'Figure 4.2.4'!$C$4:$J$4</c:f>
              <c:strCache>
                <c:ptCount val="8"/>
                <c:pt idx="0">
                  <c:v>01.01.2007</c:v>
                </c:pt>
                <c:pt idx="1">
                  <c:v>01.01.2008</c:v>
                </c:pt>
                <c:pt idx="2">
                  <c:v>01.01.2009</c:v>
                </c:pt>
                <c:pt idx="3">
                  <c:v>01.01.2010</c:v>
                </c:pt>
                <c:pt idx="4">
                  <c:v>01.01.2011</c:v>
                </c:pt>
                <c:pt idx="5">
                  <c:v>01.04.2011</c:v>
                </c:pt>
                <c:pt idx="6">
                  <c:v>01.07.2011</c:v>
                </c:pt>
                <c:pt idx="7">
                  <c:v>01.10.2011</c:v>
                </c:pt>
              </c:strCache>
            </c:strRef>
          </c:cat>
          <c:val>
            <c:numRef>
              <c:f>'Figure 4.2.4'!$C$7:$J$7</c:f>
              <c:numCache>
                <c:formatCode>#,##0</c:formatCode>
                <c:ptCount val="8"/>
                <c:pt idx="0" formatCode="General">
                  <c:v>0</c:v>
                </c:pt>
                <c:pt idx="1">
                  <c:v>1288</c:v>
                </c:pt>
                <c:pt idx="2" formatCode="General">
                  <c:v>0</c:v>
                </c:pt>
                <c:pt idx="3">
                  <c:v>74207</c:v>
                </c:pt>
                <c:pt idx="4">
                  <c:v>43692</c:v>
                </c:pt>
                <c:pt idx="5">
                  <c:v>54311</c:v>
                </c:pt>
                <c:pt idx="6">
                  <c:v>57011</c:v>
                </c:pt>
                <c:pt idx="7">
                  <c:v>91940</c:v>
                </c:pt>
              </c:numCache>
            </c:numRef>
          </c:val>
          <c:extLst>
            <c:ext xmlns:c16="http://schemas.microsoft.com/office/drawing/2014/chart" uri="{C3380CC4-5D6E-409C-BE32-E72D297353CC}">
              <c16:uniqueId val="{00000002-EAE6-4CE2-81A4-632ED26A388B}"/>
            </c:ext>
          </c:extLst>
        </c:ser>
        <c:ser>
          <c:idx val="3"/>
          <c:order val="3"/>
          <c:tx>
            <c:strRef>
              <c:f>'Figure 4.2.4'!$B$8</c:f>
              <c:strCache>
                <c:ptCount val="1"/>
                <c:pt idx="0">
                  <c:v>Foreign government securities </c:v>
                </c:pt>
              </c:strCache>
            </c:strRef>
          </c:tx>
          <c:spPr>
            <a:solidFill>
              <a:srgbClr val="00FFFF"/>
            </a:solidFill>
            <a:ln w="25400">
              <a:noFill/>
            </a:ln>
          </c:spPr>
          <c:invertIfNegative val="0"/>
          <c:cat>
            <c:strRef>
              <c:f>'Figure 4.2.4'!$C$4:$J$4</c:f>
              <c:strCache>
                <c:ptCount val="8"/>
                <c:pt idx="0">
                  <c:v>01.01.2007</c:v>
                </c:pt>
                <c:pt idx="1">
                  <c:v>01.01.2008</c:v>
                </c:pt>
                <c:pt idx="2">
                  <c:v>01.01.2009</c:v>
                </c:pt>
                <c:pt idx="3">
                  <c:v>01.01.2010</c:v>
                </c:pt>
                <c:pt idx="4">
                  <c:v>01.01.2011</c:v>
                </c:pt>
                <c:pt idx="5">
                  <c:v>01.04.2011</c:v>
                </c:pt>
                <c:pt idx="6">
                  <c:v>01.07.2011</c:v>
                </c:pt>
                <c:pt idx="7">
                  <c:v>01.10.2011</c:v>
                </c:pt>
              </c:strCache>
            </c:strRef>
          </c:cat>
          <c:val>
            <c:numRef>
              <c:f>'Figure 4.2.4'!$C$8:$J$8</c:f>
              <c:numCache>
                <c:formatCode>#,##0</c:formatCode>
                <c:ptCount val="8"/>
                <c:pt idx="0" formatCode="General">
                  <c:v>206</c:v>
                </c:pt>
                <c:pt idx="1">
                  <c:v>34599</c:v>
                </c:pt>
                <c:pt idx="2">
                  <c:v>22721</c:v>
                </c:pt>
                <c:pt idx="3">
                  <c:v>17585</c:v>
                </c:pt>
                <c:pt idx="4">
                  <c:v>31450</c:v>
                </c:pt>
                <c:pt idx="5">
                  <c:v>36220</c:v>
                </c:pt>
                <c:pt idx="6">
                  <c:v>32682</c:v>
                </c:pt>
                <c:pt idx="7">
                  <c:v>43952</c:v>
                </c:pt>
              </c:numCache>
            </c:numRef>
          </c:val>
          <c:extLst>
            <c:ext xmlns:c16="http://schemas.microsoft.com/office/drawing/2014/chart" uri="{C3380CC4-5D6E-409C-BE32-E72D297353CC}">
              <c16:uniqueId val="{00000003-EAE6-4CE2-81A4-632ED26A388B}"/>
            </c:ext>
          </c:extLst>
        </c:ser>
        <c:ser>
          <c:idx val="4"/>
          <c:order val="4"/>
          <c:tx>
            <c:strRef>
              <c:f>'Figure 4.2.4'!$B$9</c:f>
              <c:strCache>
                <c:ptCount val="1"/>
                <c:pt idx="0">
                  <c:v>Non-government securities of the Kazakh issuers</c:v>
                </c:pt>
              </c:strCache>
            </c:strRef>
          </c:tx>
          <c:spPr>
            <a:solidFill>
              <a:srgbClr val="008000"/>
            </a:solidFill>
            <a:ln w="25400">
              <a:noFill/>
            </a:ln>
          </c:spPr>
          <c:invertIfNegative val="0"/>
          <c:cat>
            <c:strRef>
              <c:f>'Figure 4.2.4'!$C$4:$J$4</c:f>
              <c:strCache>
                <c:ptCount val="8"/>
                <c:pt idx="0">
                  <c:v>01.01.2007</c:v>
                </c:pt>
                <c:pt idx="1">
                  <c:v>01.01.2008</c:v>
                </c:pt>
                <c:pt idx="2">
                  <c:v>01.01.2009</c:v>
                </c:pt>
                <c:pt idx="3">
                  <c:v>01.01.2010</c:v>
                </c:pt>
                <c:pt idx="4">
                  <c:v>01.01.2011</c:v>
                </c:pt>
                <c:pt idx="5">
                  <c:v>01.04.2011</c:v>
                </c:pt>
                <c:pt idx="6">
                  <c:v>01.07.2011</c:v>
                </c:pt>
                <c:pt idx="7">
                  <c:v>01.10.2011</c:v>
                </c:pt>
              </c:strCache>
            </c:strRef>
          </c:cat>
          <c:val>
            <c:numRef>
              <c:f>'Figure 4.2.4'!$C$9:$J$9</c:f>
              <c:numCache>
                <c:formatCode>#,##0</c:formatCode>
                <c:ptCount val="8"/>
                <c:pt idx="0">
                  <c:v>464198</c:v>
                </c:pt>
                <c:pt idx="1">
                  <c:v>553603</c:v>
                </c:pt>
                <c:pt idx="2">
                  <c:v>638693</c:v>
                </c:pt>
                <c:pt idx="3">
                  <c:v>678568</c:v>
                </c:pt>
                <c:pt idx="4">
                  <c:v>756568</c:v>
                </c:pt>
                <c:pt idx="5">
                  <c:v>718567</c:v>
                </c:pt>
                <c:pt idx="6">
                  <c:v>729170</c:v>
                </c:pt>
                <c:pt idx="7">
                  <c:v>733683</c:v>
                </c:pt>
              </c:numCache>
            </c:numRef>
          </c:val>
          <c:extLst>
            <c:ext xmlns:c16="http://schemas.microsoft.com/office/drawing/2014/chart" uri="{C3380CC4-5D6E-409C-BE32-E72D297353CC}">
              <c16:uniqueId val="{00000004-EAE6-4CE2-81A4-632ED26A388B}"/>
            </c:ext>
          </c:extLst>
        </c:ser>
        <c:ser>
          <c:idx val="5"/>
          <c:order val="5"/>
          <c:tx>
            <c:strRef>
              <c:f>'Figure 4.2.4'!$B$10</c:f>
              <c:strCache>
                <c:ptCount val="1"/>
                <c:pt idx="0">
                  <c:v>Deposits with banks</c:v>
                </c:pt>
              </c:strCache>
            </c:strRef>
          </c:tx>
          <c:spPr>
            <a:solidFill>
              <a:srgbClr val="CC99FF"/>
            </a:solidFill>
            <a:ln w="25400">
              <a:noFill/>
            </a:ln>
          </c:spPr>
          <c:invertIfNegative val="0"/>
          <c:cat>
            <c:strRef>
              <c:f>'Figure 4.2.4'!$C$4:$J$4</c:f>
              <c:strCache>
                <c:ptCount val="8"/>
                <c:pt idx="0">
                  <c:v>01.01.2007</c:v>
                </c:pt>
                <c:pt idx="1">
                  <c:v>01.01.2008</c:v>
                </c:pt>
                <c:pt idx="2">
                  <c:v>01.01.2009</c:v>
                </c:pt>
                <c:pt idx="3">
                  <c:v>01.01.2010</c:v>
                </c:pt>
                <c:pt idx="4">
                  <c:v>01.01.2011</c:v>
                </c:pt>
                <c:pt idx="5">
                  <c:v>01.04.2011</c:v>
                </c:pt>
                <c:pt idx="6">
                  <c:v>01.07.2011</c:v>
                </c:pt>
                <c:pt idx="7">
                  <c:v>01.10.2011</c:v>
                </c:pt>
              </c:strCache>
            </c:strRef>
          </c:cat>
          <c:val>
            <c:numRef>
              <c:f>'Figure 4.2.4'!$C$10:$J$10</c:f>
              <c:numCache>
                <c:formatCode>#,##0</c:formatCode>
                <c:ptCount val="8"/>
                <c:pt idx="0">
                  <c:v>146087</c:v>
                </c:pt>
                <c:pt idx="1">
                  <c:v>176834</c:v>
                </c:pt>
                <c:pt idx="2">
                  <c:v>123483</c:v>
                </c:pt>
                <c:pt idx="3">
                  <c:v>92098</c:v>
                </c:pt>
                <c:pt idx="4">
                  <c:v>176226</c:v>
                </c:pt>
                <c:pt idx="5">
                  <c:v>180550</c:v>
                </c:pt>
                <c:pt idx="6">
                  <c:v>172942</c:v>
                </c:pt>
                <c:pt idx="7">
                  <c:v>184461</c:v>
                </c:pt>
              </c:numCache>
            </c:numRef>
          </c:val>
          <c:extLst>
            <c:ext xmlns:c16="http://schemas.microsoft.com/office/drawing/2014/chart" uri="{C3380CC4-5D6E-409C-BE32-E72D297353CC}">
              <c16:uniqueId val="{00000005-EAE6-4CE2-81A4-632ED26A388B}"/>
            </c:ext>
          </c:extLst>
        </c:ser>
        <c:ser>
          <c:idx val="6"/>
          <c:order val="6"/>
          <c:tx>
            <c:strRef>
              <c:f>'Figure 4.2.4'!$B$11</c:f>
              <c:strCache>
                <c:ptCount val="1"/>
                <c:pt idx="0">
                  <c:v>Other financial instruments (participation units in IF, refined gold, financial derivatives)</c:v>
                </c:pt>
              </c:strCache>
            </c:strRef>
          </c:tx>
          <c:spPr>
            <a:solidFill>
              <a:srgbClr val="0000FF"/>
            </a:solidFill>
            <a:ln w="25400">
              <a:noFill/>
            </a:ln>
          </c:spPr>
          <c:invertIfNegative val="0"/>
          <c:cat>
            <c:strRef>
              <c:f>'Figure 4.2.4'!$C$4:$J$4</c:f>
              <c:strCache>
                <c:ptCount val="8"/>
                <c:pt idx="0">
                  <c:v>01.01.2007</c:v>
                </c:pt>
                <c:pt idx="1">
                  <c:v>01.01.2008</c:v>
                </c:pt>
                <c:pt idx="2">
                  <c:v>01.01.2009</c:v>
                </c:pt>
                <c:pt idx="3">
                  <c:v>01.01.2010</c:v>
                </c:pt>
                <c:pt idx="4">
                  <c:v>01.01.2011</c:v>
                </c:pt>
                <c:pt idx="5">
                  <c:v>01.04.2011</c:v>
                </c:pt>
                <c:pt idx="6">
                  <c:v>01.07.2011</c:v>
                </c:pt>
                <c:pt idx="7">
                  <c:v>01.10.2011</c:v>
                </c:pt>
              </c:strCache>
            </c:strRef>
          </c:cat>
          <c:val>
            <c:numRef>
              <c:f>'Figure 4.2.4'!$C$11:$J$11</c:f>
              <c:numCache>
                <c:formatCode>#,##0</c:formatCode>
                <c:ptCount val="8"/>
                <c:pt idx="0">
                  <c:v>4583</c:v>
                </c:pt>
                <c:pt idx="1">
                  <c:v>21472</c:v>
                </c:pt>
                <c:pt idx="2">
                  <c:v>25541</c:v>
                </c:pt>
                <c:pt idx="3">
                  <c:v>6400</c:v>
                </c:pt>
                <c:pt idx="4">
                  <c:v>29323</c:v>
                </c:pt>
                <c:pt idx="5">
                  <c:v>53404</c:v>
                </c:pt>
                <c:pt idx="6">
                  <c:v>78844</c:v>
                </c:pt>
                <c:pt idx="7">
                  <c:v>114580</c:v>
                </c:pt>
              </c:numCache>
            </c:numRef>
          </c:val>
          <c:extLst>
            <c:ext xmlns:c16="http://schemas.microsoft.com/office/drawing/2014/chart" uri="{C3380CC4-5D6E-409C-BE32-E72D297353CC}">
              <c16:uniqueId val="{00000006-EAE6-4CE2-81A4-632ED26A388B}"/>
            </c:ext>
          </c:extLst>
        </c:ser>
        <c:dLbls>
          <c:showLegendKey val="0"/>
          <c:showVal val="0"/>
          <c:showCatName val="0"/>
          <c:showSerName val="0"/>
          <c:showPercent val="0"/>
          <c:showBubbleSize val="0"/>
        </c:dLbls>
        <c:gapWidth val="100"/>
        <c:overlap val="100"/>
        <c:axId val="501296528"/>
        <c:axId val="1"/>
      </c:barChart>
      <c:catAx>
        <c:axId val="501296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296528"/>
        <c:crosses val="autoZero"/>
        <c:crossBetween val="between"/>
        <c:majorUnit val="0.2"/>
      </c:valAx>
    </c:plotArea>
    <c:legend>
      <c:legendPos val="b"/>
      <c:layout>
        <c:manualLayout>
          <c:xMode val="edge"/>
          <c:yMode val="edge"/>
          <c:x val="2.8806584362139918E-2"/>
          <c:y val="0.62995594713656389"/>
          <c:w val="0.96090534979423869"/>
          <c:h val="0.36343612334801761"/>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80"/>
              </a:solidFill>
              <a:prstDash val="solid"/>
            </a:ln>
          </c:spPr>
          <c:marker>
            <c:symbol val="none"/>
          </c:marker>
          <c:dLbls>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0-12BC-467C-ACC9-B8230CDF6F2F}"/>
            </c:ext>
          </c:extLst>
        </c:ser>
        <c:dLbls>
          <c:showLegendKey val="0"/>
          <c:showVal val="0"/>
          <c:showCatName val="0"/>
          <c:showSerName val="0"/>
          <c:showPercent val="0"/>
          <c:showBubbleSize val="0"/>
        </c:dLbls>
        <c:smooth val="0"/>
        <c:axId val="501303416"/>
        <c:axId val="1"/>
      </c:lineChart>
      <c:catAx>
        <c:axId val="501303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5"/>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6835989423973938E-2"/>
              <c:y val="0.397662660588479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30341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78" r="0.75000000000000078"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95719712513674"/>
          <c:y val="2.0304631436363071E-2"/>
          <c:w val="0.58228015195038207"/>
          <c:h val="0.81726141531361352"/>
        </c:manualLayout>
      </c:layout>
      <c:doughnutChart>
        <c:varyColors val="1"/>
        <c:ser>
          <c:idx val="0"/>
          <c:order val="0"/>
          <c:tx>
            <c:strRef>
              <c:f>'Figure 4.2.5'!$B$4:$G$4</c:f>
              <c:strCache>
                <c:ptCount val="6"/>
                <c:pt idx="0">
                  <c:v>less than 1 year</c:v>
                </c:pt>
                <c:pt idx="1">
                  <c:v>from 1 to 2 yrs</c:v>
                </c:pt>
                <c:pt idx="2">
                  <c:v>from 2 to 3 yrs</c:v>
                </c:pt>
                <c:pt idx="3">
                  <c:v>from 3 to 4 yrs</c:v>
                </c:pt>
                <c:pt idx="4">
                  <c:v>from 4 to 5 yrs</c:v>
                </c:pt>
                <c:pt idx="5">
                  <c:v>over 5 yrs</c:v>
                </c:pt>
              </c:strCache>
            </c:strRef>
          </c:tx>
          <c:dPt>
            <c:idx val="0"/>
            <c:bubble3D val="0"/>
            <c:spPr>
              <a:solidFill>
                <a:srgbClr val="FF99CC"/>
              </a:solidFill>
              <a:ln w="25400">
                <a:noFill/>
              </a:ln>
            </c:spPr>
            <c:extLst>
              <c:ext xmlns:c16="http://schemas.microsoft.com/office/drawing/2014/chart" uri="{C3380CC4-5D6E-409C-BE32-E72D297353CC}">
                <c16:uniqueId val="{00000000-65DD-4579-9481-D1005CED0A3A}"/>
              </c:ext>
            </c:extLst>
          </c:dPt>
          <c:dPt>
            <c:idx val="1"/>
            <c:bubble3D val="0"/>
            <c:spPr>
              <a:solidFill>
                <a:srgbClr val="33CCCC"/>
              </a:solidFill>
              <a:ln w="25400">
                <a:noFill/>
              </a:ln>
            </c:spPr>
            <c:extLst>
              <c:ext xmlns:c16="http://schemas.microsoft.com/office/drawing/2014/chart" uri="{C3380CC4-5D6E-409C-BE32-E72D297353CC}">
                <c16:uniqueId val="{00000001-65DD-4579-9481-D1005CED0A3A}"/>
              </c:ext>
            </c:extLst>
          </c:dPt>
          <c:dPt>
            <c:idx val="2"/>
            <c:bubble3D val="0"/>
            <c:spPr>
              <a:solidFill>
                <a:srgbClr val="FFCC99"/>
              </a:solidFill>
              <a:ln w="25400">
                <a:noFill/>
              </a:ln>
            </c:spPr>
            <c:extLst>
              <c:ext xmlns:c16="http://schemas.microsoft.com/office/drawing/2014/chart" uri="{C3380CC4-5D6E-409C-BE32-E72D297353CC}">
                <c16:uniqueId val="{00000002-65DD-4579-9481-D1005CED0A3A}"/>
              </c:ext>
            </c:extLst>
          </c:dPt>
          <c:dPt>
            <c:idx val="3"/>
            <c:bubble3D val="0"/>
            <c:spPr>
              <a:solidFill>
                <a:srgbClr val="00FF00"/>
              </a:solidFill>
              <a:ln w="25400">
                <a:noFill/>
              </a:ln>
            </c:spPr>
            <c:extLst>
              <c:ext xmlns:c16="http://schemas.microsoft.com/office/drawing/2014/chart" uri="{C3380CC4-5D6E-409C-BE32-E72D297353CC}">
                <c16:uniqueId val="{00000003-65DD-4579-9481-D1005CED0A3A}"/>
              </c:ext>
            </c:extLst>
          </c:dPt>
          <c:dPt>
            <c:idx val="4"/>
            <c:bubble3D val="0"/>
            <c:spPr>
              <a:solidFill>
                <a:srgbClr val="FFFF00"/>
              </a:solidFill>
              <a:ln w="25400">
                <a:noFill/>
              </a:ln>
            </c:spPr>
            <c:extLst>
              <c:ext xmlns:c16="http://schemas.microsoft.com/office/drawing/2014/chart" uri="{C3380CC4-5D6E-409C-BE32-E72D297353CC}">
                <c16:uniqueId val="{00000004-65DD-4579-9481-D1005CED0A3A}"/>
              </c:ext>
            </c:extLst>
          </c:dPt>
          <c:dPt>
            <c:idx val="5"/>
            <c:bubble3D val="0"/>
            <c:spPr>
              <a:solidFill>
                <a:srgbClr val="0000FF"/>
              </a:solidFill>
              <a:ln w="12700">
                <a:solidFill>
                  <a:srgbClr val="3366FF"/>
                </a:solidFill>
                <a:prstDash val="solid"/>
              </a:ln>
            </c:spPr>
            <c:extLst>
              <c:ext xmlns:c16="http://schemas.microsoft.com/office/drawing/2014/chart" uri="{C3380CC4-5D6E-409C-BE32-E72D297353CC}">
                <c16:uniqueId val="{00000005-65DD-4579-9481-D1005CED0A3A}"/>
              </c:ext>
            </c:extLst>
          </c:dPt>
          <c:dLbls>
            <c:dLbl>
              <c:idx val="1"/>
              <c:layout>
                <c:manualLayout>
                  <c:x val="0.10425348579160229"/>
                  <c:y val="-0.14166157610111438"/>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DD-4579-9481-D1005CED0A3A}"/>
                </c:ext>
              </c:extLst>
            </c:dLbl>
            <c:dLbl>
              <c:idx val="2"/>
              <c:layout>
                <c:manualLayout>
                  <c:x val="7.5000000000000011E-2"/>
                  <c:y val="-5.5555555555555518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DD-4579-9481-D1005CED0A3A}"/>
                </c:ext>
              </c:extLst>
            </c:dLbl>
            <c:dLbl>
              <c:idx val="3"/>
              <c:layout>
                <c:manualLayout>
                  <c:x val="7.7777777777777779E-2"/>
                  <c:y val="-1.8518518518518528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DD-4579-9481-D1005CED0A3A}"/>
                </c:ext>
              </c:extLst>
            </c:dLbl>
            <c:dLbl>
              <c:idx val="4"/>
              <c:layout>
                <c:manualLayout>
                  <c:x val="7.7777777777777779E-2"/>
                  <c:y val="3.7037037037037056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DD-4579-9481-D1005CED0A3A}"/>
                </c:ext>
              </c:extLst>
            </c:dLbl>
            <c:dLbl>
              <c:idx val="5"/>
              <c:layout>
                <c:manualLayout>
                  <c:x val="-9.1666666666666771E-2"/>
                  <c:y val="7.870370370370373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DD-4579-9481-D1005CED0A3A}"/>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extLst>
          </c:dLbls>
          <c:cat>
            <c:strRef>
              <c:f>'Figure 4.2.5'!$B$4:$G$4</c:f>
              <c:strCache>
                <c:ptCount val="6"/>
                <c:pt idx="0">
                  <c:v>less than 1 year</c:v>
                </c:pt>
                <c:pt idx="1">
                  <c:v>from 1 to 2 yrs</c:v>
                </c:pt>
                <c:pt idx="2">
                  <c:v>from 2 to 3 yrs</c:v>
                </c:pt>
                <c:pt idx="3">
                  <c:v>from 3 to 4 yrs</c:v>
                </c:pt>
                <c:pt idx="4">
                  <c:v>from 4 to 5 yrs</c:v>
                </c:pt>
                <c:pt idx="5">
                  <c:v>over 5 yrs</c:v>
                </c:pt>
              </c:strCache>
            </c:strRef>
          </c:cat>
          <c:val>
            <c:numRef>
              <c:f>'Figure 4.2.5'!$B$5:$G$5</c:f>
              <c:numCache>
                <c:formatCode>0.0%</c:formatCode>
                <c:ptCount val="6"/>
                <c:pt idx="0">
                  <c:v>8.7999999999999995E-2</c:v>
                </c:pt>
                <c:pt idx="1">
                  <c:v>5.1999999999999998E-2</c:v>
                </c:pt>
                <c:pt idx="2">
                  <c:v>5.8999999999999997E-2</c:v>
                </c:pt>
                <c:pt idx="3">
                  <c:v>6.0999999999999999E-2</c:v>
                </c:pt>
                <c:pt idx="4">
                  <c:v>6.7000000000000004E-2</c:v>
                </c:pt>
                <c:pt idx="5">
                  <c:v>0.67200000000000004</c:v>
                </c:pt>
              </c:numCache>
            </c:numRef>
          </c:val>
          <c:extLst>
            <c:ext xmlns:c16="http://schemas.microsoft.com/office/drawing/2014/chart" uri="{C3380CC4-5D6E-409C-BE32-E72D297353CC}">
              <c16:uniqueId val="{00000006-65DD-4579-9481-D1005CED0A3A}"/>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b"/>
      <c:layout>
        <c:manualLayout>
          <c:xMode val="edge"/>
          <c:yMode val="edge"/>
          <c:wMode val="edge"/>
          <c:hMode val="edge"/>
          <c:x val="0.10849945142538475"/>
          <c:y val="0.88325149520244395"/>
          <c:w val="0.88246197862680564"/>
          <c:h val="0.98731276623208986"/>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010096478624021E-2"/>
          <c:y val="6.4935253665224638E-2"/>
          <c:w val="0.89672571653296862"/>
          <c:h val="0.82467772154835284"/>
        </c:manualLayout>
      </c:layout>
      <c:scatterChart>
        <c:scatterStyle val="lineMarker"/>
        <c:varyColors val="0"/>
        <c:ser>
          <c:idx val="0"/>
          <c:order val="0"/>
          <c:spPr>
            <a:ln w="28575">
              <a:noFill/>
            </a:ln>
          </c:spPr>
          <c:dLbls>
            <c:dLbl>
              <c:idx val="1"/>
              <c:layout>
                <c:manualLayout>
                  <c:x val="-0.19773265452567346"/>
                  <c:y val="-3.0261268828069256E-2"/>
                </c:manualLayout>
              </c:layout>
              <c:tx>
                <c:rich>
                  <a:bodyPr/>
                  <a:lstStyle/>
                  <a:p>
                    <a:pPr>
                      <a:defRPr sz="800" b="0" i="0" u="none" strike="noStrike" baseline="0">
                        <a:solidFill>
                          <a:srgbClr val="000000"/>
                        </a:solidFill>
                        <a:latin typeface="Times New Roman"/>
                        <a:ea typeface="Times New Roman"/>
                        <a:cs typeface="Times New Roman"/>
                      </a:defRPr>
                    </a:pPr>
                    <a:r>
                      <a:rPr lang="en-US"/>
                      <a:t>GRANTUM; 0.000</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BA-4048-A2A0-DC6A5BF0259E}"/>
                </c:ext>
              </c:extLst>
            </c:dLbl>
            <c:dLbl>
              <c:idx val="2"/>
              <c:layout>
                <c:manualLayout>
                  <c:x val="-5.0797237921773125E-2"/>
                  <c:y val="-7.9113807412909104E-2"/>
                </c:manualLayout>
              </c:layout>
              <c:tx>
                <c:rich>
                  <a:bodyPr/>
                  <a:lstStyle/>
                  <a:p>
                    <a:pPr>
                      <a:defRPr sz="800" b="0" i="0" u="none" strike="noStrike" baseline="0">
                        <a:solidFill>
                          <a:srgbClr val="000000"/>
                        </a:solidFill>
                        <a:latin typeface="Times New Roman"/>
                        <a:ea typeface="Times New Roman"/>
                        <a:cs typeface="Times New Roman"/>
                      </a:defRPr>
                    </a:pPr>
                    <a:r>
                      <a:rPr lang="en-US"/>
                      <a:t>Atameken; 0.044</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BA-4048-A2A0-DC6A5BF0259E}"/>
                </c:ext>
              </c:extLst>
            </c:dLbl>
            <c:dLbl>
              <c:idx val="3"/>
              <c:layout>
                <c:manualLayout>
                  <c:x val="-0.13056214291328605"/>
                  <c:y val="-0.10668488434250226"/>
                </c:manualLayout>
              </c:layout>
              <c:tx>
                <c:rich>
                  <a:bodyPr/>
                  <a:lstStyle/>
                  <a:p>
                    <a:pPr>
                      <a:defRPr sz="800" b="0" i="0" u="none" strike="noStrike" baseline="0">
                        <a:solidFill>
                          <a:srgbClr val="000000"/>
                        </a:solidFill>
                        <a:latin typeface="Times New Roman"/>
                        <a:ea typeface="Times New Roman"/>
                        <a:cs typeface="Times New Roman"/>
                      </a:defRPr>
                    </a:pPr>
                    <a:r>
                      <a:rPr lang="en-US"/>
                      <a:t>GNPF; 0.077</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BA-4048-A2A0-DC6A5BF0259E}"/>
                </c:ext>
              </c:extLst>
            </c:dLbl>
            <c:dLbl>
              <c:idx val="4"/>
              <c:layout>
                <c:manualLayout>
                  <c:x val="-6.4231285098865956E-2"/>
                  <c:y val="-8.223708900447485E-2"/>
                </c:manualLayout>
              </c:layout>
              <c:tx>
                <c:rich>
                  <a:bodyPr/>
                  <a:lstStyle/>
                  <a:p>
                    <a:pPr>
                      <a:defRPr sz="800" b="0" i="0" u="none" strike="noStrike" baseline="0">
                        <a:solidFill>
                          <a:srgbClr val="000000"/>
                        </a:solidFill>
                        <a:latin typeface="Times New Roman"/>
                        <a:ea typeface="Times New Roman"/>
                        <a:cs typeface="Times New Roman"/>
                      </a:defRPr>
                    </a:pPr>
                    <a:r>
                      <a:rPr lang="en-US"/>
                      <a:t>APF of Halyk Bank Kazakhstan; 0.067</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BA-4048-A2A0-DC6A5BF0259E}"/>
                </c:ext>
              </c:extLst>
            </c:dLbl>
            <c:dLbl>
              <c:idx val="5"/>
              <c:tx>
                <c:rich>
                  <a:bodyPr/>
                  <a:lstStyle/>
                  <a:p>
                    <a:pPr>
                      <a:defRPr sz="800" b="0" i="0" u="none" strike="noStrike" baseline="0">
                        <a:solidFill>
                          <a:srgbClr val="000000"/>
                        </a:solidFill>
                        <a:latin typeface="Times New Roman"/>
                        <a:ea typeface="Times New Roman"/>
                        <a:cs typeface="Times New Roman"/>
                      </a:defRPr>
                    </a:pPr>
                    <a:r>
                      <a:rPr lang="en-US"/>
                      <a:t>APF of Kazakhmys; 0.002</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BA-4048-A2A0-DC6A5BF0259E}"/>
                </c:ext>
              </c:extLst>
            </c:dLbl>
            <c:dLbl>
              <c:idx val="6"/>
              <c:layout>
                <c:manualLayout>
                  <c:x val="-0.11293015730957004"/>
                  <c:y val="7.7213399890061499E-2"/>
                </c:manualLayout>
              </c:layout>
              <c:tx>
                <c:rich>
                  <a:bodyPr/>
                  <a:lstStyle/>
                  <a:p>
                    <a:pPr>
                      <a:defRPr sz="800" b="0" i="0" u="none" strike="noStrike" baseline="0">
                        <a:solidFill>
                          <a:srgbClr val="000000"/>
                        </a:solidFill>
                        <a:latin typeface="Times New Roman"/>
                        <a:ea typeface="Times New Roman"/>
                        <a:cs typeface="Times New Roman"/>
                      </a:defRPr>
                    </a:pPr>
                    <a:r>
                      <a:rPr lang="en-US"/>
                      <a:t>APF of "NefteGas - Dem" ; 0.055</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BA-4048-A2A0-DC6A5BF0259E}"/>
                </c:ext>
              </c:extLst>
            </c:dLbl>
            <c:dLbl>
              <c:idx val="7"/>
              <c:layout>
                <c:manualLayout>
                  <c:x val="-8.6901578889890224E-2"/>
                  <c:y val="-8.4423798778551148E-2"/>
                </c:manualLayout>
              </c:layout>
              <c:tx>
                <c:rich>
                  <a:bodyPr/>
                  <a:lstStyle/>
                  <a:p>
                    <a:pPr>
                      <a:defRPr sz="800" b="0" i="0" u="none" strike="noStrike" baseline="0">
                        <a:solidFill>
                          <a:srgbClr val="000000"/>
                        </a:solidFill>
                        <a:latin typeface="Times New Roman"/>
                        <a:ea typeface="Times New Roman"/>
                        <a:cs typeface="Times New Roman"/>
                      </a:defRPr>
                    </a:pPr>
                    <a:r>
                      <a:rPr lang="en-US"/>
                      <a:t>APF Astana; 0.060</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BA-4048-A2A0-DC6A5BF0259E}"/>
                </c:ext>
              </c:extLst>
            </c:dLbl>
            <c:dLbl>
              <c:idx val="8"/>
              <c:layout>
                <c:manualLayout>
                  <c:x val="-6.5910785394552709E-2"/>
                  <c:y val="8.9327206737638734E-2"/>
                </c:manualLayout>
              </c:layout>
              <c:tx>
                <c:rich>
                  <a:bodyPr/>
                  <a:lstStyle/>
                  <a:p>
                    <a:pPr>
                      <a:defRPr sz="800" b="0" i="0" u="none" strike="noStrike" baseline="0">
                        <a:solidFill>
                          <a:srgbClr val="000000"/>
                        </a:solidFill>
                        <a:latin typeface="Times New Roman"/>
                        <a:ea typeface="Times New Roman"/>
                        <a:cs typeface="Times New Roman"/>
                      </a:defRPr>
                    </a:pPr>
                    <a:r>
                      <a:rPr lang="en-US"/>
                      <a:t>APF "Otan"; 0.047</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BA-4048-A2A0-DC6A5BF0259E}"/>
                </c:ext>
              </c:extLst>
            </c:dLbl>
            <c:dLbl>
              <c:idx val="9"/>
              <c:layout>
                <c:manualLayout>
                  <c:x val="-4.0154927047692503E-2"/>
                  <c:y val="-8.4626985505011576E-2"/>
                </c:manualLayout>
              </c:layout>
              <c:tx>
                <c:rich>
                  <a:bodyPr/>
                  <a:lstStyle/>
                  <a:p>
                    <a:pPr>
                      <a:defRPr sz="800" b="0" i="0" u="none" strike="noStrike" baseline="0">
                        <a:solidFill>
                          <a:srgbClr val="000000"/>
                        </a:solidFill>
                        <a:latin typeface="Times New Roman"/>
                        <a:ea typeface="Times New Roman"/>
                        <a:cs typeface="Times New Roman"/>
                      </a:defRPr>
                    </a:pPr>
                    <a:r>
                      <a:rPr lang="en-US"/>
                      <a:t>APF "Capital"; 0.074</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BA-4048-A2A0-DC6A5BF0259E}"/>
                </c:ext>
              </c:extLst>
            </c:dLbl>
            <c:dLbl>
              <c:idx val="10"/>
              <c:layout>
                <c:manualLayout>
                  <c:x val="-1.3454669736926706E-2"/>
                  <c:y val="-8.4191751639165688E-2"/>
                </c:manualLayout>
              </c:layout>
              <c:tx>
                <c:rich>
                  <a:bodyPr/>
                  <a:lstStyle/>
                  <a:p>
                    <a:pPr>
                      <a:defRPr sz="800" b="0" i="0" u="none" strike="noStrike" baseline="0">
                        <a:solidFill>
                          <a:srgbClr val="000000"/>
                        </a:solidFill>
                        <a:latin typeface="Times New Roman"/>
                        <a:ea typeface="Times New Roman"/>
                        <a:cs typeface="Times New Roman"/>
                      </a:defRPr>
                    </a:pPr>
                    <a:r>
                      <a:rPr lang="en-US"/>
                      <a:t>APF "RESPUBLICA"; 0.048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BA-4048-A2A0-DC6A5BF0259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'Figure 4.2.6'!$C$8:$C$18</c:f>
              <c:strCache>
                <c:ptCount val="11"/>
                <c:pt idx="0">
                  <c:v>Ular Umit</c:v>
                </c:pt>
                <c:pt idx="1">
                  <c:v>GRANTUM</c:v>
                </c:pt>
                <c:pt idx="2">
                  <c:v>Atameken</c:v>
                </c:pt>
                <c:pt idx="3">
                  <c:v>GNPF</c:v>
                </c:pt>
                <c:pt idx="4">
                  <c:v>APF of Halyk Bank Kazakhstan</c:v>
                </c:pt>
                <c:pt idx="5">
                  <c:v>APF of Kazakhmys</c:v>
                </c:pt>
                <c:pt idx="6">
                  <c:v>APF of "NefteGas - Dem" </c:v>
                </c:pt>
                <c:pt idx="7">
                  <c:v>APF Astana</c:v>
                </c:pt>
                <c:pt idx="8">
                  <c:v>APF "Otan"</c:v>
                </c:pt>
                <c:pt idx="9">
                  <c:v>APF "Capital"</c:v>
                </c:pt>
                <c:pt idx="10">
                  <c:v>APF "RESPUBLICA"</c:v>
                </c:pt>
              </c:strCache>
            </c:strRef>
          </c:xVal>
          <c:yVal>
            <c:numRef>
              <c:f>'Figure 4.2.6'!$D$8:$D$18</c:f>
              <c:numCache>
                <c:formatCode>#\ ##0.000</c:formatCode>
                <c:ptCount val="11"/>
                <c:pt idx="0">
                  <c:v>0</c:v>
                </c:pt>
                <c:pt idx="1">
                  <c:v>0</c:v>
                </c:pt>
                <c:pt idx="2">
                  <c:v>4.4161321184904609E-2</c:v>
                </c:pt>
                <c:pt idx="3">
                  <c:v>7.6585466913597661E-2</c:v>
                </c:pt>
                <c:pt idx="4">
                  <c:v>6.6812603497635015E-2</c:v>
                </c:pt>
                <c:pt idx="5">
                  <c:v>2.0479368587615295E-3</c:v>
                </c:pt>
                <c:pt idx="6">
                  <c:v>5.5316354477199979E-2</c:v>
                </c:pt>
                <c:pt idx="7">
                  <c:v>5.9644816496296715E-2</c:v>
                </c:pt>
                <c:pt idx="8">
                  <c:v>4.6717110908320619E-2</c:v>
                </c:pt>
                <c:pt idx="9">
                  <c:v>7.35596528994681E-2</c:v>
                </c:pt>
                <c:pt idx="10">
                  <c:v>4.8174102086410611E-2</c:v>
                </c:pt>
              </c:numCache>
            </c:numRef>
          </c:yVal>
          <c:smooth val="0"/>
          <c:extLst>
            <c:ext xmlns:c16="http://schemas.microsoft.com/office/drawing/2014/chart" uri="{C3380CC4-5D6E-409C-BE32-E72D297353CC}">
              <c16:uniqueId val="{0000000A-3BBA-4048-A2A0-DC6A5BF0259E}"/>
            </c:ext>
          </c:extLst>
        </c:ser>
        <c:dLbls>
          <c:showLegendKey val="0"/>
          <c:showVal val="0"/>
          <c:showCatName val="0"/>
          <c:showSerName val="0"/>
          <c:showPercent val="0"/>
          <c:showBubbleSize val="0"/>
        </c:dLbls>
        <c:axId val="501304728"/>
        <c:axId val="1"/>
      </c:scatterChart>
      <c:valAx>
        <c:axId val="501304728"/>
        <c:scaling>
          <c:orientation val="minMax"/>
        </c:scaling>
        <c:delete val="0"/>
        <c:axPos val="b"/>
        <c:numFmt formatCode="@" sourceLinked="1"/>
        <c:majorTickMark val="none"/>
        <c:minorTickMark val="none"/>
        <c:tickLblPos val="nextTo"/>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1"/>
        <c:axPos val="l"/>
        <c:numFmt formatCode="#\ ##0.000" sourceLinked="1"/>
        <c:majorTickMark val="out"/>
        <c:minorTickMark val="none"/>
        <c:tickLblPos val="nextTo"/>
        <c:crossAx val="501304728"/>
        <c:crosses val="autoZero"/>
        <c:crossBetween val="midCat"/>
      </c:valAx>
    </c:plotArea>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56" l="0.70000000000000051" r="0.70000000000000051" t="0.75000000000000056" header="0.30000000000000027" footer="0.30000000000000027"/>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557147784444505E-2"/>
          <c:y val="5.5555773680751999E-2"/>
          <c:w val="0.9217029924794089"/>
          <c:h val="0.83626059329974123"/>
        </c:manualLayout>
      </c:layout>
      <c:scatterChart>
        <c:scatterStyle val="lineMarker"/>
        <c:varyColors val="0"/>
        <c:ser>
          <c:idx val="0"/>
          <c:order val="0"/>
          <c:spPr>
            <a:ln w="28575">
              <a:noFill/>
            </a:ln>
          </c:spPr>
          <c:dLbls>
            <c:dLbl>
              <c:idx val="0"/>
              <c:tx>
                <c:rich>
                  <a:bodyPr/>
                  <a:lstStyle/>
                  <a:p>
                    <a:pPr>
                      <a:defRPr sz="800" b="0" i="0" u="none" strike="noStrike" baseline="0">
                        <a:solidFill>
                          <a:srgbClr val="000000"/>
                        </a:solidFill>
                        <a:latin typeface="Times New Roman"/>
                        <a:ea typeface="Times New Roman"/>
                        <a:cs typeface="Times New Roman"/>
                      </a:defRPr>
                    </a:pPr>
                    <a:r>
                      <a:rPr lang="en-US"/>
                      <a:t>Ular Umit; 19.69</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D4-43BD-A6B4-BA24F89233FC}"/>
                </c:ext>
              </c:extLst>
            </c:dLbl>
            <c:dLbl>
              <c:idx val="1"/>
              <c:layout>
                <c:manualLayout>
                  <c:x val="-0.19574998084867229"/>
                  <c:y val="-9.6978367215162647E-2"/>
                </c:manualLayout>
              </c:layout>
              <c:tx>
                <c:rich>
                  <a:bodyPr/>
                  <a:lstStyle/>
                  <a:p>
                    <a:pPr>
                      <a:defRPr sz="800" b="0" i="0" u="none" strike="noStrike" baseline="0">
                        <a:solidFill>
                          <a:srgbClr val="000000"/>
                        </a:solidFill>
                        <a:latin typeface="Times New Roman"/>
                        <a:ea typeface="Times New Roman"/>
                        <a:cs typeface="Times New Roman"/>
                      </a:defRPr>
                    </a:pPr>
                    <a:r>
                      <a:rPr lang="en-US"/>
                      <a:t>GRANTUM; 37.07</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D4-43BD-A6B4-BA24F89233FC}"/>
                </c:ext>
              </c:extLst>
            </c:dLbl>
            <c:dLbl>
              <c:idx val="2"/>
              <c:layout>
                <c:manualLayout>
                  <c:x val="-1.9761152848661014E-2"/>
                  <c:y val="3.4214544095265718E-2"/>
                </c:manualLayout>
              </c:layout>
              <c:tx>
                <c:rich>
                  <a:bodyPr/>
                  <a:lstStyle/>
                  <a:p>
                    <a:pPr>
                      <a:defRPr sz="800" b="0" i="0" u="none" strike="noStrike" baseline="0">
                        <a:solidFill>
                          <a:srgbClr val="000000"/>
                        </a:solidFill>
                        <a:latin typeface="Times New Roman"/>
                        <a:ea typeface="Times New Roman"/>
                        <a:cs typeface="Times New Roman"/>
                      </a:defRPr>
                    </a:pPr>
                    <a:r>
                      <a:rPr lang="en-US"/>
                      <a:t>Atameken; 33.08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D4-43BD-A6B4-BA24F89233FC}"/>
                </c:ext>
              </c:extLst>
            </c:dLbl>
            <c:dLbl>
              <c:idx val="3"/>
              <c:layout>
                <c:manualLayout>
                  <c:x val="-0.17263266672366823"/>
                  <c:y val="-7.3712055046548236E-2"/>
                </c:manualLayout>
              </c:layout>
              <c:tx>
                <c:rich>
                  <a:bodyPr/>
                  <a:lstStyle/>
                  <a:p>
                    <a:pPr>
                      <a:defRPr sz="800" b="0" i="0" u="none" strike="noStrike" baseline="0">
                        <a:solidFill>
                          <a:srgbClr val="000000"/>
                        </a:solidFill>
                        <a:latin typeface="Times New Roman"/>
                        <a:ea typeface="Times New Roman"/>
                        <a:cs typeface="Times New Roman"/>
                      </a:defRPr>
                    </a:pPr>
                    <a:r>
                      <a:rPr lang="en-US"/>
                      <a:t>GNPF; 38.95</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D4-43BD-A6B4-BA24F89233FC}"/>
                </c:ext>
              </c:extLst>
            </c:dLbl>
            <c:dLbl>
              <c:idx val="4"/>
              <c:layout>
                <c:manualLayout>
                  <c:x val="-7.9418430179416175E-2"/>
                  <c:y val="-0.15814282256265025"/>
                </c:manualLayout>
              </c:layout>
              <c:tx>
                <c:rich>
                  <a:bodyPr/>
                  <a:lstStyle/>
                  <a:p>
                    <a:pPr>
                      <a:defRPr sz="800" b="0" i="0" u="none" strike="noStrike" baseline="0">
                        <a:solidFill>
                          <a:srgbClr val="000000"/>
                        </a:solidFill>
                        <a:latin typeface="Times New Roman"/>
                        <a:ea typeface="Times New Roman"/>
                        <a:cs typeface="Times New Roman"/>
                      </a:defRPr>
                    </a:pPr>
                    <a:r>
                      <a:rPr lang="en-US"/>
                      <a:t>APF of Halyk Bank Kazakhstan; 39.54</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D4-43BD-A6B4-BA24F89233FC}"/>
                </c:ext>
              </c:extLst>
            </c:dLbl>
            <c:dLbl>
              <c:idx val="5"/>
              <c:layout>
                <c:manualLayout>
                  <c:x val="-8.6875636988497429E-2"/>
                  <c:y val="-9.9041614800143479E-2"/>
                </c:manualLayout>
              </c:layout>
              <c:tx>
                <c:rich>
                  <a:bodyPr/>
                  <a:lstStyle/>
                  <a:p>
                    <a:pPr>
                      <a:defRPr sz="800" b="0" i="0" u="none" strike="noStrike" baseline="0">
                        <a:solidFill>
                          <a:srgbClr val="000000"/>
                        </a:solidFill>
                        <a:latin typeface="Times New Roman"/>
                        <a:ea typeface="Times New Roman"/>
                        <a:cs typeface="Times New Roman"/>
                      </a:defRPr>
                    </a:pPr>
                    <a:r>
                      <a:rPr lang="ru-RU"/>
                      <a:t>.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D4-43BD-A6B4-BA24F89233FC}"/>
                </c:ext>
              </c:extLst>
            </c:dLbl>
            <c:dLbl>
              <c:idx val="6"/>
              <c:layout>
                <c:manualLayout>
                  <c:x val="-4.064111375500494E-2"/>
                  <c:y val="-0.13910540592189738"/>
                </c:manualLayout>
              </c:layout>
              <c:tx>
                <c:rich>
                  <a:bodyPr/>
                  <a:lstStyle/>
                  <a:p>
                    <a:pPr>
                      <a:defRPr sz="800" b="0" i="0" u="none" strike="noStrike" baseline="0">
                        <a:solidFill>
                          <a:srgbClr val="000000"/>
                        </a:solidFill>
                        <a:latin typeface="Times New Roman"/>
                        <a:ea typeface="Times New Roman"/>
                        <a:cs typeface="Times New Roman"/>
                      </a:defRPr>
                    </a:pPr>
                    <a:r>
                      <a:rPr lang="en-US"/>
                      <a:t>APF of "NefteGas - Dem" ; 39.07</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D4-43BD-A6B4-BA24F89233FC}"/>
                </c:ext>
              </c:extLst>
            </c:dLbl>
            <c:dLbl>
              <c:idx val="7"/>
              <c:layout>
                <c:manualLayout>
                  <c:x val="-4.5861177378456526E-2"/>
                  <c:y val="-6.5632184444199174E-2"/>
                </c:manualLayout>
              </c:layout>
              <c:tx>
                <c:rich>
                  <a:bodyPr/>
                  <a:lstStyle/>
                  <a:p>
                    <a:pPr>
                      <a:defRPr sz="800" b="0" i="0" u="none" strike="noStrike" baseline="0">
                        <a:solidFill>
                          <a:srgbClr val="000000"/>
                        </a:solidFill>
                        <a:latin typeface="Times New Roman"/>
                        <a:ea typeface="Times New Roman"/>
                        <a:cs typeface="Times New Roman"/>
                      </a:defRPr>
                    </a:pPr>
                    <a:r>
                      <a:rPr lang="en-US"/>
                      <a:t>APF Astana; 30.22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D4-43BD-A6B4-BA24F89233FC}"/>
                </c:ext>
              </c:extLst>
            </c:dLbl>
            <c:dLbl>
              <c:idx val="8"/>
              <c:layout>
                <c:manualLayout>
                  <c:x val="2.9455913680758779E-2"/>
                  <c:y val="2.0106022311407105E-3"/>
                </c:manualLayout>
              </c:layout>
              <c:tx>
                <c:rich>
                  <a:bodyPr/>
                  <a:lstStyle/>
                  <a:p>
                    <a:pPr>
                      <a:defRPr sz="800" b="0" i="0" u="none" strike="noStrike" baseline="0">
                        <a:solidFill>
                          <a:srgbClr val="000000"/>
                        </a:solidFill>
                        <a:latin typeface="Times New Roman"/>
                        <a:ea typeface="Times New Roman"/>
                        <a:cs typeface="Times New Roman"/>
                      </a:defRPr>
                    </a:pPr>
                    <a:r>
                      <a:rPr lang="en-US"/>
                      <a:t>APF "Otan"; 29.49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D4-43BD-A6B4-BA24F89233FC}"/>
                </c:ext>
              </c:extLst>
            </c:dLbl>
            <c:dLbl>
              <c:idx val="9"/>
              <c:layout>
                <c:manualLayout>
                  <c:x val="-9.3212977271374155E-3"/>
                  <c:y val="-1.8036062692621948E-2"/>
                </c:manualLayout>
              </c:layout>
              <c:tx>
                <c:rich>
                  <a:bodyPr/>
                  <a:lstStyle/>
                  <a:p>
                    <a:pPr>
                      <a:defRPr sz="800" b="0" i="0" u="none" strike="noStrike" baseline="0">
                        <a:solidFill>
                          <a:srgbClr val="000000"/>
                        </a:solidFill>
                        <a:latin typeface="Times New Roman"/>
                        <a:ea typeface="Times New Roman"/>
                        <a:cs typeface="Times New Roman"/>
                      </a:defRPr>
                    </a:pPr>
                    <a:r>
                      <a:rPr lang="en-US"/>
                      <a:t>APF "Capital"; 49.72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D4-43BD-A6B4-BA24F89233F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'Figure 4.2.7'!$C$6:$C$15</c:f>
              <c:strCache>
                <c:ptCount val="10"/>
                <c:pt idx="0">
                  <c:v>Ular Umit</c:v>
                </c:pt>
                <c:pt idx="1">
                  <c:v>GRANTUM</c:v>
                </c:pt>
                <c:pt idx="2">
                  <c:v>Atameken</c:v>
                </c:pt>
                <c:pt idx="3">
                  <c:v>GNPF</c:v>
                </c:pt>
                <c:pt idx="4">
                  <c:v>APF of Halyk Bank Kazakhstan</c:v>
                </c:pt>
                <c:pt idx="5">
                  <c:v>APF of Kazakhmys</c:v>
                </c:pt>
                <c:pt idx="6">
                  <c:v>APF of "NefteGas - Dem" </c:v>
                </c:pt>
                <c:pt idx="7">
                  <c:v>APF Astana</c:v>
                </c:pt>
                <c:pt idx="8">
                  <c:v>APF "Otan"</c:v>
                </c:pt>
                <c:pt idx="9">
                  <c:v>APF "Capital"</c:v>
                </c:pt>
              </c:strCache>
            </c:strRef>
          </c:xVal>
          <c:yVal>
            <c:numRef>
              <c:f>'Figure 4.2.7'!$F$6:$F$15</c:f>
              <c:numCache>
                <c:formatCode>#,##0.00</c:formatCode>
                <c:ptCount val="10"/>
                <c:pt idx="0">
                  <c:v>19.690000000000001</c:v>
                </c:pt>
                <c:pt idx="1">
                  <c:v>37.07</c:v>
                </c:pt>
                <c:pt idx="2">
                  <c:v>33.08</c:v>
                </c:pt>
                <c:pt idx="3">
                  <c:v>38.950000000000003</c:v>
                </c:pt>
                <c:pt idx="4">
                  <c:v>39.54</c:v>
                </c:pt>
                <c:pt idx="5">
                  <c:v>23.72</c:v>
                </c:pt>
                <c:pt idx="6">
                  <c:v>39.07</c:v>
                </c:pt>
                <c:pt idx="7">
                  <c:v>30.22</c:v>
                </c:pt>
                <c:pt idx="8">
                  <c:v>29.49</c:v>
                </c:pt>
                <c:pt idx="9">
                  <c:v>49.72</c:v>
                </c:pt>
              </c:numCache>
            </c:numRef>
          </c:yVal>
          <c:smooth val="0"/>
          <c:extLst>
            <c:ext xmlns:c16="http://schemas.microsoft.com/office/drawing/2014/chart" uri="{C3380CC4-5D6E-409C-BE32-E72D297353CC}">
              <c16:uniqueId val="{0000000A-35D4-43BD-A6B4-BA24F89233FC}"/>
            </c:ext>
          </c:extLst>
        </c:ser>
        <c:dLbls>
          <c:showLegendKey val="0"/>
          <c:showVal val="0"/>
          <c:showCatName val="0"/>
          <c:showSerName val="0"/>
          <c:showPercent val="0"/>
          <c:showBubbleSize val="0"/>
        </c:dLbls>
        <c:axId val="501313584"/>
        <c:axId val="1"/>
      </c:scatterChart>
      <c:valAx>
        <c:axId val="501313584"/>
        <c:scaling>
          <c:orientation val="minMax"/>
        </c:scaling>
        <c:delete val="0"/>
        <c:axPos val="b"/>
        <c:numFmt formatCode="@" sourceLinked="1"/>
        <c:majorTickMark val="none"/>
        <c:minorTickMark val="none"/>
        <c:tickLblPos val="nextTo"/>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1"/>
        <c:axPos val="l"/>
        <c:numFmt formatCode="#,##0.00" sourceLinked="1"/>
        <c:majorTickMark val="out"/>
        <c:minorTickMark val="none"/>
        <c:tickLblPos val="nextTo"/>
        <c:crossAx val="501313584"/>
        <c:crosses val="autoZero"/>
        <c:crossBetween val="midCat"/>
        <c:majorUnit val="2"/>
      </c:valAx>
    </c:plotArea>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89" l="0.70000000000000062" r="0.70000000000000062" t="0.75000000000000089"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3366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A309-416E-A0C2-A679349807DB}"/>
            </c:ext>
          </c:extLst>
        </c:ser>
        <c:dLbls>
          <c:showLegendKey val="0"/>
          <c:showVal val="0"/>
          <c:showCatName val="0"/>
          <c:showSerName val="0"/>
          <c:showPercent val="0"/>
          <c:showBubbleSize val="0"/>
        </c:dLbls>
        <c:gapWidth val="150"/>
        <c:axId val="501310960"/>
        <c:axId val="1"/>
      </c:barChart>
      <c:catAx>
        <c:axId val="50131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310960"/>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67368678425298E-2"/>
          <c:y val="4.2154578795837477E-2"/>
          <c:w val="0.86032892313234266"/>
          <c:h val="0.66978941864497443"/>
        </c:manualLayout>
      </c:layout>
      <c:barChart>
        <c:barDir val="col"/>
        <c:grouping val="clustered"/>
        <c:varyColors val="0"/>
        <c:ser>
          <c:idx val="1"/>
          <c:order val="0"/>
          <c:tx>
            <c:strRef>
              <c:f>'Figure 4.3.1'!$B$5</c:f>
              <c:strCache>
                <c:ptCount val="1"/>
                <c:pt idx="0">
                  <c:v>Loans</c:v>
                </c:pt>
              </c:strCache>
            </c:strRef>
          </c:tx>
          <c:spPr>
            <a:solidFill>
              <a:srgbClr val="99CCFF"/>
            </a:solidFill>
            <a:ln w="12700">
              <a:solidFill>
                <a:srgbClr val="000000"/>
              </a:solidFill>
              <a:prstDash val="solid"/>
            </a:ln>
          </c:spPr>
          <c:invertIfNegative val="0"/>
          <c:cat>
            <c:strRef>
              <c:f>'Figure 4.3.1'!$C$4:$J$4</c:f>
              <c:strCache>
                <c:ptCount val="8"/>
                <c:pt idx="0">
                  <c:v>01.01.07</c:v>
                </c:pt>
                <c:pt idx="1">
                  <c:v>01.01.08</c:v>
                </c:pt>
                <c:pt idx="2">
                  <c:v>01.01.09</c:v>
                </c:pt>
                <c:pt idx="3">
                  <c:v>01.01.10</c:v>
                </c:pt>
                <c:pt idx="4">
                  <c:v>01.01.11</c:v>
                </c:pt>
                <c:pt idx="5">
                  <c:v>01.04.11</c:v>
                </c:pt>
                <c:pt idx="6">
                  <c:v>01.07.11</c:v>
                </c:pt>
                <c:pt idx="7">
                  <c:v>01.10.11</c:v>
                </c:pt>
              </c:strCache>
            </c:strRef>
          </c:cat>
          <c:val>
            <c:numRef>
              <c:f>'Figure 4.3.1'!$C$5:$J$5</c:f>
              <c:numCache>
                <c:formatCode>#,##0</c:formatCode>
                <c:ptCount val="8"/>
                <c:pt idx="0">
                  <c:v>100678852</c:v>
                </c:pt>
                <c:pt idx="1">
                  <c:v>226986717</c:v>
                </c:pt>
                <c:pt idx="2">
                  <c:v>423245485</c:v>
                </c:pt>
                <c:pt idx="3">
                  <c:v>201755193.42938</c:v>
                </c:pt>
                <c:pt idx="4">
                  <c:v>181648122</c:v>
                </c:pt>
                <c:pt idx="5">
                  <c:v>204442671</c:v>
                </c:pt>
                <c:pt idx="6">
                  <c:v>227005627</c:v>
                </c:pt>
                <c:pt idx="7">
                  <c:v>252999817</c:v>
                </c:pt>
              </c:numCache>
            </c:numRef>
          </c:val>
          <c:extLst>
            <c:ext xmlns:c16="http://schemas.microsoft.com/office/drawing/2014/chart" uri="{C3380CC4-5D6E-409C-BE32-E72D297353CC}">
              <c16:uniqueId val="{00000000-7551-4597-8B69-9C66B7C9B80F}"/>
            </c:ext>
          </c:extLst>
        </c:ser>
        <c:dLbls>
          <c:showLegendKey val="0"/>
          <c:showVal val="0"/>
          <c:showCatName val="0"/>
          <c:showSerName val="0"/>
          <c:showPercent val="0"/>
          <c:showBubbleSize val="0"/>
        </c:dLbls>
        <c:gapWidth val="100"/>
        <c:axId val="501309320"/>
        <c:axId val="1"/>
      </c:barChart>
      <c:lineChart>
        <c:grouping val="standard"/>
        <c:varyColors val="0"/>
        <c:ser>
          <c:idx val="0"/>
          <c:order val="1"/>
          <c:tx>
            <c:strRef>
              <c:f>'Figure 4.3.1'!$B$6</c:f>
              <c:strCache>
                <c:ptCount val="1"/>
                <c:pt idx="0">
                  <c:v>Provisions</c:v>
                </c:pt>
              </c:strCache>
            </c:strRef>
          </c:tx>
          <c:spPr>
            <a:ln w="25400">
              <a:solidFill>
                <a:srgbClr val="008000"/>
              </a:solidFill>
              <a:prstDash val="solid"/>
            </a:ln>
          </c:spPr>
          <c:marker>
            <c:symbol val="diamond"/>
            <c:size val="7"/>
            <c:spPr>
              <a:solidFill>
                <a:srgbClr val="008000"/>
              </a:solidFill>
              <a:ln>
                <a:solidFill>
                  <a:srgbClr val="008000"/>
                </a:solidFill>
                <a:prstDash val="solid"/>
              </a:ln>
            </c:spPr>
          </c:marker>
          <c:cat>
            <c:strRef>
              <c:f>'Figure 4.3.1'!$C$4:$J$4</c:f>
              <c:strCache>
                <c:ptCount val="8"/>
                <c:pt idx="0">
                  <c:v>01.01.07</c:v>
                </c:pt>
                <c:pt idx="1">
                  <c:v>01.01.08</c:v>
                </c:pt>
                <c:pt idx="2">
                  <c:v>01.01.09</c:v>
                </c:pt>
                <c:pt idx="3">
                  <c:v>01.01.10</c:v>
                </c:pt>
                <c:pt idx="4">
                  <c:v>01.01.11</c:v>
                </c:pt>
                <c:pt idx="5">
                  <c:v>01.04.11</c:v>
                </c:pt>
                <c:pt idx="6">
                  <c:v>01.07.11</c:v>
                </c:pt>
                <c:pt idx="7">
                  <c:v>01.10.11</c:v>
                </c:pt>
              </c:strCache>
            </c:strRef>
          </c:cat>
          <c:val>
            <c:numRef>
              <c:f>'Figure 4.3.1'!$C$6:$J$6</c:f>
              <c:numCache>
                <c:formatCode>#,##0</c:formatCode>
                <c:ptCount val="8"/>
                <c:pt idx="0">
                  <c:v>2156799</c:v>
                </c:pt>
                <c:pt idx="1">
                  <c:v>6676557</c:v>
                </c:pt>
                <c:pt idx="2">
                  <c:v>5305027</c:v>
                </c:pt>
                <c:pt idx="3">
                  <c:v>18172955.25</c:v>
                </c:pt>
                <c:pt idx="4">
                  <c:v>36992362</c:v>
                </c:pt>
                <c:pt idx="5">
                  <c:v>43511809</c:v>
                </c:pt>
                <c:pt idx="6">
                  <c:v>45169553</c:v>
                </c:pt>
                <c:pt idx="7">
                  <c:v>51725283</c:v>
                </c:pt>
              </c:numCache>
            </c:numRef>
          </c:val>
          <c:smooth val="0"/>
          <c:extLst>
            <c:ext xmlns:c16="http://schemas.microsoft.com/office/drawing/2014/chart" uri="{C3380CC4-5D6E-409C-BE32-E72D297353CC}">
              <c16:uniqueId val="{00000001-7551-4597-8B69-9C66B7C9B80F}"/>
            </c:ext>
          </c:extLst>
        </c:ser>
        <c:dLbls>
          <c:showLegendKey val="0"/>
          <c:showVal val="0"/>
          <c:showCatName val="0"/>
          <c:showSerName val="0"/>
          <c:showPercent val="0"/>
          <c:showBubbleSize val="0"/>
        </c:dLbls>
        <c:marker val="1"/>
        <c:smooth val="0"/>
        <c:axId val="501309320"/>
        <c:axId val="1"/>
      </c:lineChart>
      <c:lineChart>
        <c:grouping val="standard"/>
        <c:varyColors val="0"/>
        <c:ser>
          <c:idx val="2"/>
          <c:order val="2"/>
          <c:tx>
            <c:strRef>
              <c:f>'Figure 4.3.1'!$B$7</c:f>
              <c:strCache>
                <c:ptCount val="1"/>
                <c:pt idx="0">
                  <c:v>Owners' equity to provisions (right axis)</c:v>
                </c:pt>
              </c:strCache>
            </c:strRef>
          </c:tx>
          <c:spPr>
            <a:ln w="25400">
              <a:solidFill>
                <a:srgbClr val="FF0000"/>
              </a:solidFill>
              <a:prstDash val="solid"/>
            </a:ln>
          </c:spPr>
          <c:marker>
            <c:symbol val="none"/>
          </c:marker>
          <c:cat>
            <c:strRef>
              <c:f>'Figure 4.3.1'!$C$4:$J$4</c:f>
              <c:strCache>
                <c:ptCount val="8"/>
                <c:pt idx="0">
                  <c:v>01.01.07</c:v>
                </c:pt>
                <c:pt idx="1">
                  <c:v>01.01.08</c:v>
                </c:pt>
                <c:pt idx="2">
                  <c:v>01.01.09</c:v>
                </c:pt>
                <c:pt idx="3">
                  <c:v>01.01.10</c:v>
                </c:pt>
                <c:pt idx="4">
                  <c:v>01.01.11</c:v>
                </c:pt>
                <c:pt idx="5">
                  <c:v>01.04.11</c:v>
                </c:pt>
                <c:pt idx="6">
                  <c:v>01.07.11</c:v>
                </c:pt>
                <c:pt idx="7">
                  <c:v>01.10.11</c:v>
                </c:pt>
              </c:strCache>
            </c:strRef>
          </c:cat>
          <c:val>
            <c:numRef>
              <c:f>'Figure 4.3.1'!$C$7:$J$7</c:f>
              <c:numCache>
                <c:formatCode>#,##0.00</c:formatCode>
                <c:ptCount val="8"/>
                <c:pt idx="0">
                  <c:v>1.8139522422792291</c:v>
                </c:pt>
                <c:pt idx="1">
                  <c:v>4.5517779105996885</c:v>
                </c:pt>
                <c:pt idx="2">
                  <c:v>6.0791113214339418</c:v>
                </c:pt>
                <c:pt idx="3">
                  <c:v>0.45994050529673586</c:v>
                </c:pt>
                <c:pt idx="4">
                  <c:v>0.86235398418179698</c:v>
                </c:pt>
                <c:pt idx="5">
                  <c:v>0.81732594569496808</c:v>
                </c:pt>
                <c:pt idx="6">
                  <c:v>0.86660562896757554</c:v>
                </c:pt>
                <c:pt idx="7">
                  <c:v>0.75853183856039708</c:v>
                </c:pt>
              </c:numCache>
            </c:numRef>
          </c:val>
          <c:smooth val="0"/>
          <c:extLst>
            <c:ext xmlns:c16="http://schemas.microsoft.com/office/drawing/2014/chart" uri="{C3380CC4-5D6E-409C-BE32-E72D297353CC}">
              <c16:uniqueId val="{00000002-7551-4597-8B69-9C66B7C9B80F}"/>
            </c:ext>
          </c:extLst>
        </c:ser>
        <c:dLbls>
          <c:showLegendKey val="0"/>
          <c:showVal val="0"/>
          <c:showCatName val="0"/>
          <c:showSerName val="0"/>
          <c:showPercent val="0"/>
          <c:showBubbleSize val="0"/>
        </c:dLbls>
        <c:marker val="1"/>
        <c:smooth val="0"/>
        <c:axId val="3"/>
        <c:axId val="4"/>
      </c:lineChart>
      <c:catAx>
        <c:axId val="501309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00000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40114238593739E-2"/>
              <c:y val="0.2880563111429253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309320"/>
        <c:crosses val="autoZero"/>
        <c:crossBetween val="between"/>
        <c:majorUnit val="100000000"/>
        <c:dispUnits>
          <c:builtInUnit val="millions"/>
        </c:dispUnits>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wMode val="edge"/>
          <c:hMode val="edge"/>
          <c:x val="0.16091954022988506"/>
          <c:y val="0.8606060606060606"/>
          <c:w val="0.86590038314176243"/>
          <c:h val="0.9848484848484848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90647545868361"/>
          <c:y val="5.7927109528489971E-2"/>
          <c:w val="0.86220903546476968"/>
          <c:h val="0.64634459052841431"/>
        </c:manualLayout>
      </c:layout>
      <c:barChart>
        <c:barDir val="col"/>
        <c:grouping val="stacked"/>
        <c:varyColors val="0"/>
        <c:ser>
          <c:idx val="0"/>
          <c:order val="0"/>
          <c:tx>
            <c:strRef>
              <c:f>'Figure 4.3.2'!$B$5</c:f>
              <c:strCache>
                <c:ptCount val="1"/>
                <c:pt idx="0">
                  <c:v>Loans to financial organizations</c:v>
                </c:pt>
              </c:strCache>
            </c:strRef>
          </c:tx>
          <c:spPr>
            <a:solidFill>
              <a:srgbClr val="99CCFF"/>
            </a:solidFill>
            <a:ln w="12700">
              <a:solidFill>
                <a:srgbClr val="000000"/>
              </a:solidFill>
              <a:prstDash val="solid"/>
            </a:ln>
          </c:spPr>
          <c:invertIfNegative val="0"/>
          <c:cat>
            <c:strRef>
              <c:f>'Figure 4.3.2'!$C$4:$E$4</c:f>
              <c:strCache>
                <c:ptCount val="3"/>
                <c:pt idx="0">
                  <c:v>01.01.2010</c:v>
                </c:pt>
                <c:pt idx="1">
                  <c:v>01.01.2011</c:v>
                </c:pt>
                <c:pt idx="2">
                  <c:v>01.10.2011</c:v>
                </c:pt>
              </c:strCache>
            </c:strRef>
          </c:cat>
          <c:val>
            <c:numRef>
              <c:f>'Figure 4.3.2'!$C$5:$E$5</c:f>
              <c:numCache>
                <c:formatCode>#,##0</c:formatCode>
                <c:ptCount val="3"/>
                <c:pt idx="0">
                  <c:v>22979383</c:v>
                </c:pt>
                <c:pt idx="1">
                  <c:v>19464533</c:v>
                </c:pt>
                <c:pt idx="2">
                  <c:v>24667947</c:v>
                </c:pt>
              </c:numCache>
            </c:numRef>
          </c:val>
          <c:extLst>
            <c:ext xmlns:c16="http://schemas.microsoft.com/office/drawing/2014/chart" uri="{C3380CC4-5D6E-409C-BE32-E72D297353CC}">
              <c16:uniqueId val="{00000000-E46F-475F-95EF-A2D6E3399294}"/>
            </c:ext>
          </c:extLst>
        </c:ser>
        <c:ser>
          <c:idx val="1"/>
          <c:order val="1"/>
          <c:tx>
            <c:strRef>
              <c:f>'Figure 4.3.2'!$B$6</c:f>
              <c:strCache>
                <c:ptCount val="1"/>
                <c:pt idx="0">
                  <c:v>Loans to other legal entities</c:v>
                </c:pt>
              </c:strCache>
            </c:strRef>
          </c:tx>
          <c:spPr>
            <a:solidFill>
              <a:srgbClr val="CCFFCC"/>
            </a:solidFill>
            <a:ln w="12700">
              <a:solidFill>
                <a:srgbClr val="000000"/>
              </a:solidFill>
              <a:prstDash val="solid"/>
            </a:ln>
          </c:spPr>
          <c:invertIfNegative val="0"/>
          <c:cat>
            <c:strRef>
              <c:f>'Figure 4.3.2'!$C$4:$E$4</c:f>
              <c:strCache>
                <c:ptCount val="3"/>
                <c:pt idx="0">
                  <c:v>01.01.2010</c:v>
                </c:pt>
                <c:pt idx="1">
                  <c:v>01.01.2011</c:v>
                </c:pt>
                <c:pt idx="2">
                  <c:v>01.10.2011</c:v>
                </c:pt>
              </c:strCache>
            </c:strRef>
          </c:cat>
          <c:val>
            <c:numRef>
              <c:f>'Figure 4.3.2'!$C$6:$E$6</c:f>
              <c:numCache>
                <c:formatCode>#,##0</c:formatCode>
                <c:ptCount val="3"/>
                <c:pt idx="0">
                  <c:v>155478430</c:v>
                </c:pt>
                <c:pt idx="1">
                  <c:v>139983531</c:v>
                </c:pt>
                <c:pt idx="2">
                  <c:v>194711005</c:v>
                </c:pt>
              </c:numCache>
            </c:numRef>
          </c:val>
          <c:extLst>
            <c:ext xmlns:c16="http://schemas.microsoft.com/office/drawing/2014/chart" uri="{C3380CC4-5D6E-409C-BE32-E72D297353CC}">
              <c16:uniqueId val="{00000001-E46F-475F-95EF-A2D6E3399294}"/>
            </c:ext>
          </c:extLst>
        </c:ser>
        <c:ser>
          <c:idx val="2"/>
          <c:order val="2"/>
          <c:tx>
            <c:strRef>
              <c:f>'Figure 4.3.2'!$B$7</c:f>
              <c:strCache>
                <c:ptCount val="1"/>
                <c:pt idx="0">
                  <c:v>Retail loans</c:v>
                </c:pt>
              </c:strCache>
            </c:strRef>
          </c:tx>
          <c:spPr>
            <a:solidFill>
              <a:srgbClr val="FF0000"/>
            </a:solidFill>
            <a:ln w="12700">
              <a:solidFill>
                <a:srgbClr val="000000"/>
              </a:solidFill>
              <a:prstDash val="solid"/>
            </a:ln>
          </c:spPr>
          <c:invertIfNegative val="0"/>
          <c:cat>
            <c:strRef>
              <c:f>'Figure 4.3.2'!$C$4:$E$4</c:f>
              <c:strCache>
                <c:ptCount val="3"/>
                <c:pt idx="0">
                  <c:v>01.01.2010</c:v>
                </c:pt>
                <c:pt idx="1">
                  <c:v>01.01.2011</c:v>
                </c:pt>
                <c:pt idx="2">
                  <c:v>01.10.2011</c:v>
                </c:pt>
              </c:strCache>
            </c:strRef>
          </c:cat>
          <c:val>
            <c:numRef>
              <c:f>'Figure 4.3.2'!$C$7:$E$7</c:f>
              <c:numCache>
                <c:formatCode>#,##0</c:formatCode>
                <c:ptCount val="3"/>
                <c:pt idx="0">
                  <c:v>23297380</c:v>
                </c:pt>
                <c:pt idx="1">
                  <c:v>22200058</c:v>
                </c:pt>
                <c:pt idx="2" formatCode="#,##0.00">
                  <c:v>33620865</c:v>
                </c:pt>
              </c:numCache>
            </c:numRef>
          </c:val>
          <c:extLst>
            <c:ext xmlns:c16="http://schemas.microsoft.com/office/drawing/2014/chart" uri="{C3380CC4-5D6E-409C-BE32-E72D297353CC}">
              <c16:uniqueId val="{00000002-E46F-475F-95EF-A2D6E3399294}"/>
            </c:ext>
          </c:extLst>
        </c:ser>
        <c:dLbls>
          <c:showLegendKey val="0"/>
          <c:showVal val="0"/>
          <c:showCatName val="0"/>
          <c:showSerName val="0"/>
          <c:showPercent val="0"/>
          <c:showBubbleSize val="0"/>
        </c:dLbls>
        <c:gapWidth val="150"/>
        <c:overlap val="100"/>
        <c:axId val="501306696"/>
        <c:axId val="1"/>
      </c:barChart>
      <c:catAx>
        <c:axId val="501306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a:pPr>
                <a:r>
                  <a:rPr lang="en-US"/>
                  <a:t>KZT bln.</a:t>
                </a:r>
              </a:p>
            </c:rich>
          </c:tx>
          <c:layout>
            <c:manualLayout>
              <c:xMode val="edge"/>
              <c:yMode val="edge"/>
              <c:x val="1.1532072983630669E-2"/>
              <c:y val="0.2621960443920887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ru-RU"/>
          </a:p>
        </c:txPr>
        <c:crossAx val="501306696"/>
        <c:crosses val="autoZero"/>
        <c:crossBetween val="between"/>
        <c:dispUnits>
          <c:builtInUnit val="millions"/>
        </c:dispUnits>
      </c:valAx>
      <c:spPr>
        <a:solidFill>
          <a:srgbClr val="FFFFFF"/>
        </a:solidFill>
        <a:ln w="25400">
          <a:noFill/>
        </a:ln>
      </c:spPr>
    </c:plotArea>
    <c:legend>
      <c:legendPos val="r"/>
      <c:layout>
        <c:manualLayout>
          <c:xMode val="edge"/>
          <c:yMode val="edge"/>
          <c:wMode val="edge"/>
          <c:hMode val="edge"/>
          <c:x val="0.17391304347826086"/>
          <c:y val="0.79921259842519687"/>
          <c:w val="0.75362318840579712"/>
          <c:h val="0.960629921259842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3149996041678076"/>
          <c:y val="2.845531150711424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574692442882253"/>
          <c:y val="0.15447261785077346"/>
          <c:w val="0.68717047451669599"/>
          <c:h val="0.63008567807552329"/>
        </c:manualLayout>
      </c:layout>
      <c:pie3DChart>
        <c:varyColors val="1"/>
        <c:ser>
          <c:idx val="0"/>
          <c:order val="0"/>
          <c:tx>
            <c:strRef>
              <c:f>'Figure 4.3.3'!$C$4</c:f>
              <c:strCache>
                <c:ptCount val="1"/>
                <c:pt idx="0">
                  <c:v>01.10.2010</c:v>
                </c:pt>
              </c:strCache>
            </c:strRef>
          </c:tx>
          <c:spPr>
            <a:solidFill>
              <a:srgbClr val="9999FF"/>
            </a:solidFill>
            <a:ln w="12700">
              <a:solidFill>
                <a:srgbClr val="000000"/>
              </a:solidFill>
              <a:prstDash val="solid"/>
            </a:ln>
          </c:spPr>
          <c:explosion val="5"/>
          <c:dPt>
            <c:idx val="0"/>
            <c:bubble3D val="0"/>
            <c:spPr>
              <a:solidFill>
                <a:srgbClr val="0000FF"/>
              </a:solidFill>
              <a:ln w="12700">
                <a:solidFill>
                  <a:srgbClr val="000000"/>
                </a:solidFill>
                <a:prstDash val="solid"/>
              </a:ln>
            </c:spPr>
            <c:extLst>
              <c:ext xmlns:c16="http://schemas.microsoft.com/office/drawing/2014/chart" uri="{C3380CC4-5D6E-409C-BE32-E72D297353CC}">
                <c16:uniqueId val="{00000000-BD21-408A-9653-F183C8B8921F}"/>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1-BD21-408A-9653-F183C8B8921F}"/>
              </c:ext>
            </c:extLst>
          </c:dPt>
          <c:dPt>
            <c:idx val="2"/>
            <c:bubble3D val="0"/>
            <c:spPr>
              <a:solidFill>
                <a:srgbClr val="008000"/>
              </a:solidFill>
              <a:ln w="12700">
                <a:solidFill>
                  <a:srgbClr val="000000"/>
                </a:solidFill>
                <a:prstDash val="solid"/>
              </a:ln>
            </c:spPr>
            <c:extLst>
              <c:ext xmlns:c16="http://schemas.microsoft.com/office/drawing/2014/chart" uri="{C3380CC4-5D6E-409C-BE32-E72D297353CC}">
                <c16:uniqueId val="{00000002-BD21-408A-9653-F183C8B8921F}"/>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'Figure 4.3.3'!$B$5:$B$7</c:f>
              <c:strCache>
                <c:ptCount val="3"/>
                <c:pt idx="0">
                  <c:v>Standard loans</c:v>
                </c:pt>
                <c:pt idx="1">
                  <c:v>Doubtful loans</c:v>
                </c:pt>
                <c:pt idx="2">
                  <c:v>Bad loans</c:v>
                </c:pt>
              </c:strCache>
            </c:strRef>
          </c:cat>
          <c:val>
            <c:numRef>
              <c:f>'Figure 4.3.3'!$C$5:$C$7</c:f>
              <c:numCache>
                <c:formatCode>0.0</c:formatCode>
                <c:ptCount val="3"/>
                <c:pt idx="0">
                  <c:v>67.353224449383717</c:v>
                </c:pt>
                <c:pt idx="1">
                  <c:v>21.639589456107139</c:v>
                </c:pt>
                <c:pt idx="2">
                  <c:v>11.007186094509146</c:v>
                </c:pt>
              </c:numCache>
            </c:numRef>
          </c:val>
          <c:extLst>
            <c:ext xmlns:c16="http://schemas.microsoft.com/office/drawing/2014/chart" uri="{C3380CC4-5D6E-409C-BE32-E72D297353CC}">
              <c16:uniqueId val="{00000003-BD21-408A-9653-F183C8B8921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12761020881670534"/>
          <c:y val="0.84736842105263155"/>
          <c:w val="0.79582366589327147"/>
          <c:h val="0.10526315789473684"/>
        </c:manualLayout>
      </c:layout>
      <c:overlay val="0"/>
      <c:spPr>
        <a:solidFill>
          <a:srgbClr val="FFFFFF"/>
        </a:solidFill>
        <a:ln w="25400">
          <a:noFill/>
        </a:ln>
      </c:spPr>
    </c:legend>
    <c:plotVisOnly val="1"/>
    <c:dispBlanksAs val="zero"/>
    <c:showDLblsOverMax val="0"/>
  </c:chart>
  <c:spPr>
    <a:solidFill>
      <a:srgbClr val="FFFFFF"/>
    </a:solidFill>
    <a:ln w="9525">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3233838825702344"/>
          <c:y val="2.681998908552272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881143057626226"/>
          <c:y val="0.20689790645704731"/>
          <c:w val="0.66258826100373502"/>
          <c:h val="0.57471640682513148"/>
        </c:manualLayout>
      </c:layout>
      <c:pie3DChart>
        <c:varyColors val="1"/>
        <c:ser>
          <c:idx val="0"/>
          <c:order val="0"/>
          <c:tx>
            <c:strRef>
              <c:f>'Figure 4.3.3'!$E$4</c:f>
              <c:strCache>
                <c:ptCount val="1"/>
                <c:pt idx="0">
                  <c:v>01.10.2011</c:v>
                </c:pt>
              </c:strCache>
            </c:strRef>
          </c:tx>
          <c:spPr>
            <a:solidFill>
              <a:srgbClr val="9999FF"/>
            </a:solidFill>
            <a:ln w="12700">
              <a:solidFill>
                <a:srgbClr val="000000"/>
              </a:solidFill>
              <a:prstDash val="solid"/>
            </a:ln>
          </c:spPr>
          <c:dPt>
            <c:idx val="0"/>
            <c:bubble3D val="0"/>
            <c:spPr>
              <a:solidFill>
                <a:srgbClr val="0000FF"/>
              </a:solidFill>
              <a:ln w="12700">
                <a:solidFill>
                  <a:srgbClr val="000000"/>
                </a:solidFill>
                <a:prstDash val="solid"/>
              </a:ln>
            </c:spPr>
            <c:extLst>
              <c:ext xmlns:c16="http://schemas.microsoft.com/office/drawing/2014/chart" uri="{C3380CC4-5D6E-409C-BE32-E72D297353CC}">
                <c16:uniqueId val="{00000000-B80C-49BA-9C06-BDCAEBC72616}"/>
              </c:ext>
            </c:extLst>
          </c:dPt>
          <c:dPt>
            <c:idx val="1"/>
            <c:bubble3D val="0"/>
            <c:explosion val="11"/>
            <c:spPr>
              <a:solidFill>
                <a:srgbClr val="FF0000"/>
              </a:solidFill>
              <a:ln w="12700">
                <a:solidFill>
                  <a:srgbClr val="000000"/>
                </a:solidFill>
                <a:prstDash val="solid"/>
              </a:ln>
            </c:spPr>
            <c:extLst>
              <c:ext xmlns:c16="http://schemas.microsoft.com/office/drawing/2014/chart" uri="{C3380CC4-5D6E-409C-BE32-E72D297353CC}">
                <c16:uniqueId val="{00000001-B80C-49BA-9C06-BDCAEBC72616}"/>
              </c:ext>
            </c:extLst>
          </c:dPt>
          <c:dPt>
            <c:idx val="2"/>
            <c:bubble3D val="0"/>
            <c:explosion val="23"/>
            <c:spPr>
              <a:solidFill>
                <a:srgbClr val="008000"/>
              </a:solidFill>
              <a:ln w="12700">
                <a:solidFill>
                  <a:srgbClr val="000000"/>
                </a:solidFill>
                <a:prstDash val="solid"/>
              </a:ln>
            </c:spPr>
            <c:extLst>
              <c:ext xmlns:c16="http://schemas.microsoft.com/office/drawing/2014/chart" uri="{C3380CC4-5D6E-409C-BE32-E72D297353CC}">
                <c16:uniqueId val="{00000002-B80C-49BA-9C06-BDCAEBC72616}"/>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'Figure 4.3.3'!$B$5:$B$7</c:f>
              <c:strCache>
                <c:ptCount val="3"/>
                <c:pt idx="0">
                  <c:v>Standard loans</c:v>
                </c:pt>
                <c:pt idx="1">
                  <c:v>Doubtful loans</c:v>
                </c:pt>
                <c:pt idx="2">
                  <c:v>Bad loans</c:v>
                </c:pt>
              </c:strCache>
            </c:strRef>
          </c:cat>
          <c:val>
            <c:numRef>
              <c:f>'Figure 4.3.3'!$E$5:$E$7</c:f>
              <c:numCache>
                <c:formatCode>0.0</c:formatCode>
                <c:ptCount val="3"/>
                <c:pt idx="0">
                  <c:v>58.342986074175698</c:v>
                </c:pt>
                <c:pt idx="1">
                  <c:v>28.954113828469687</c:v>
                </c:pt>
                <c:pt idx="2">
                  <c:v>12.702900097354616</c:v>
                </c:pt>
              </c:numCache>
            </c:numRef>
          </c:val>
          <c:extLst>
            <c:ext xmlns:c16="http://schemas.microsoft.com/office/drawing/2014/chart" uri="{C3380CC4-5D6E-409C-BE32-E72D297353CC}">
              <c16:uniqueId val="{00000003-B80C-49BA-9C06-BDCAEBC7261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3E12-4D33-AEC4-6ED9AAA9F6A5}"/>
            </c:ext>
          </c:extLst>
        </c:ser>
        <c:ser>
          <c:idx val="1"/>
          <c:order val="1"/>
          <c:spPr>
            <a:ln w="12700">
              <a:solidFill>
                <a:srgbClr val="FF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3E12-4D33-AEC4-6ED9AAA9F6A5}"/>
            </c:ext>
          </c:extLst>
        </c:ser>
        <c:ser>
          <c:idx val="2"/>
          <c:order val="2"/>
          <c:spPr>
            <a:ln w="12700">
              <a:solidFill>
                <a:srgbClr val="008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3E12-4D33-AEC4-6ED9AAA9F6A5}"/>
            </c:ext>
          </c:extLst>
        </c:ser>
        <c:ser>
          <c:idx val="3"/>
          <c:order val="3"/>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3E12-4D33-AEC4-6ED9AAA9F6A5}"/>
            </c:ext>
          </c:extLst>
        </c:ser>
        <c:dLbls>
          <c:showLegendKey val="0"/>
          <c:showVal val="0"/>
          <c:showCatName val="0"/>
          <c:showSerName val="0"/>
          <c:showPercent val="0"/>
          <c:showBubbleSize val="0"/>
        </c:dLbls>
        <c:smooth val="0"/>
        <c:axId val="496162832"/>
        <c:axId val="1"/>
      </c:lineChart>
      <c:catAx>
        <c:axId val="4961628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00" b="1" i="0" u="none" strike="noStrike" baseline="0">
                <a:solidFill>
                  <a:srgbClr val="000000"/>
                </a:solidFill>
                <a:latin typeface="Times New Roman"/>
                <a:ea typeface="Times New Roman"/>
                <a:cs typeface="Times New Roman"/>
              </a:defRPr>
            </a:pPr>
            <a:endParaRPr lang="ru-RU"/>
          </a:p>
        </c:txPr>
        <c:crossAx val="496162832"/>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27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80"/>
              </a:solidFill>
              <a:prstDash val="solid"/>
            </a:ln>
          </c:spPr>
          <c:marker>
            <c:symbol val="diamond"/>
            <c:size val="5"/>
            <c:spPr>
              <a:solidFill>
                <a:srgbClr val="000080"/>
              </a:solid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0-76ED-4285-BEBB-2F19E30AEBDD}"/>
            </c:ext>
          </c:extLst>
        </c:ser>
        <c:ser>
          <c:idx val="1"/>
          <c:order val="1"/>
          <c:spPr>
            <a:ln w="25400">
              <a:solidFill>
                <a:srgbClr val="FF00FF"/>
              </a:solidFill>
              <a:prstDash val="solid"/>
            </a:ln>
          </c:spPr>
          <c:marker>
            <c:symbol val="square"/>
            <c:size val="7"/>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76ED-4285-BEBB-2F19E30AEBDD}"/>
            </c:ext>
          </c:extLst>
        </c:ser>
        <c:dLbls>
          <c:showLegendKey val="0"/>
          <c:showVal val="0"/>
          <c:showCatName val="0"/>
          <c:showSerName val="0"/>
          <c:showPercent val="0"/>
          <c:showBubbleSize val="0"/>
        </c:dLbls>
        <c:marker val="1"/>
        <c:smooth val="0"/>
        <c:axId val="501316536"/>
        <c:axId val="1"/>
      </c:lineChart>
      <c:catAx>
        <c:axId val="50131653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1"/>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316536"/>
        <c:crosses val="autoZero"/>
        <c:crossBetween val="between"/>
        <c:majorUnit val="0.05"/>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423515399463E-2"/>
          <c:y val="5.1428786671819215E-2"/>
          <c:w val="0.88652578207871691"/>
          <c:h val="0.70000292969976152"/>
        </c:manualLayout>
      </c:layout>
      <c:lineChart>
        <c:grouping val="standard"/>
        <c:varyColors val="0"/>
        <c:ser>
          <c:idx val="0"/>
          <c:order val="0"/>
          <c:tx>
            <c:strRef>
              <c:f>'Figure 4.3.4'!$B$5</c:f>
              <c:strCache>
                <c:ptCount val="1"/>
                <c:pt idx="0">
                  <c:v>ROE</c:v>
                </c:pt>
              </c:strCache>
            </c:strRef>
          </c:tx>
          <c:spPr>
            <a:ln w="25400">
              <a:solidFill>
                <a:srgbClr val="0000FF"/>
              </a:solidFill>
              <a:prstDash val="solid"/>
            </a:ln>
          </c:spPr>
          <c:marker>
            <c:symbol val="diamond"/>
            <c:size val="3"/>
            <c:spPr>
              <a:solidFill>
                <a:srgbClr val="0000FF"/>
              </a:solidFill>
              <a:ln>
                <a:solidFill>
                  <a:srgbClr val="0000FF"/>
                </a:solidFill>
                <a:prstDash val="solid"/>
              </a:ln>
            </c:spPr>
          </c:marker>
          <c:cat>
            <c:numRef>
              <c:f>'Figure 4.3.4'!$C$4:$S$4</c:f>
              <c:numCache>
                <c:formatCode>m/d/yyyy</c:formatCode>
                <c:ptCount val="8"/>
                <c:pt idx="0">
                  <c:v>39083</c:v>
                </c:pt>
                <c:pt idx="1">
                  <c:v>39448</c:v>
                </c:pt>
                <c:pt idx="2">
                  <c:v>39814</c:v>
                </c:pt>
                <c:pt idx="3">
                  <c:v>40179</c:v>
                </c:pt>
                <c:pt idx="4">
                  <c:v>40544</c:v>
                </c:pt>
                <c:pt idx="5">
                  <c:v>40634</c:v>
                </c:pt>
                <c:pt idx="6">
                  <c:v>40725</c:v>
                </c:pt>
                <c:pt idx="7">
                  <c:v>40817</c:v>
                </c:pt>
              </c:numCache>
            </c:numRef>
          </c:cat>
          <c:val>
            <c:numRef>
              <c:f>'Figure 4.3.4'!$C$5:$S$5</c:f>
              <c:numCache>
                <c:formatCode>#\ ##0.000</c:formatCode>
                <c:ptCount val="8"/>
                <c:pt idx="0">
                  <c:v>0.23992683094731476</c:v>
                </c:pt>
                <c:pt idx="1">
                  <c:v>0.11629135942083768</c:v>
                </c:pt>
                <c:pt idx="2">
                  <c:v>4.7149653303887935E-2</c:v>
                </c:pt>
                <c:pt idx="3">
                  <c:v>-4.8484823410591016E-2</c:v>
                </c:pt>
                <c:pt idx="4">
                  <c:v>2.4803095200736865E-2</c:v>
                </c:pt>
                <c:pt idx="5">
                  <c:v>-1.3082603727118577E-2</c:v>
                </c:pt>
                <c:pt idx="6">
                  <c:v>-4.6982883020049299E-3</c:v>
                </c:pt>
                <c:pt idx="7">
                  <c:v>-1.8511702286584181E-2</c:v>
                </c:pt>
              </c:numCache>
            </c:numRef>
          </c:val>
          <c:smooth val="0"/>
          <c:extLst>
            <c:ext xmlns:c16="http://schemas.microsoft.com/office/drawing/2014/chart" uri="{C3380CC4-5D6E-409C-BE32-E72D297353CC}">
              <c16:uniqueId val="{00000000-ADEE-4DA9-B276-B4AEE5C9F7F3}"/>
            </c:ext>
          </c:extLst>
        </c:ser>
        <c:ser>
          <c:idx val="1"/>
          <c:order val="1"/>
          <c:tx>
            <c:strRef>
              <c:f>'Figure 4.3.4'!$B$6</c:f>
              <c:strCache>
                <c:ptCount val="1"/>
                <c:pt idx="0">
                  <c:v>ROA</c:v>
                </c:pt>
              </c:strCache>
            </c:strRef>
          </c:tx>
          <c:spPr>
            <a:ln w="25400">
              <a:solidFill>
                <a:srgbClr val="008000"/>
              </a:solidFill>
              <a:prstDash val="solid"/>
            </a:ln>
          </c:spPr>
          <c:marker>
            <c:symbol val="square"/>
            <c:size val="3"/>
            <c:spPr>
              <a:solidFill>
                <a:srgbClr val="008000"/>
              </a:solidFill>
              <a:ln>
                <a:solidFill>
                  <a:srgbClr val="008000"/>
                </a:solidFill>
                <a:prstDash val="solid"/>
              </a:ln>
            </c:spPr>
          </c:marker>
          <c:cat>
            <c:numRef>
              <c:f>'Figure 4.3.4'!$C$4:$S$4</c:f>
              <c:numCache>
                <c:formatCode>m/d/yyyy</c:formatCode>
                <c:ptCount val="8"/>
                <c:pt idx="0">
                  <c:v>39083</c:v>
                </c:pt>
                <c:pt idx="1">
                  <c:v>39448</c:v>
                </c:pt>
                <c:pt idx="2">
                  <c:v>39814</c:v>
                </c:pt>
                <c:pt idx="3">
                  <c:v>40179</c:v>
                </c:pt>
                <c:pt idx="4">
                  <c:v>40544</c:v>
                </c:pt>
                <c:pt idx="5">
                  <c:v>40634</c:v>
                </c:pt>
                <c:pt idx="6">
                  <c:v>40725</c:v>
                </c:pt>
                <c:pt idx="7">
                  <c:v>40817</c:v>
                </c:pt>
              </c:numCache>
            </c:numRef>
          </c:cat>
          <c:val>
            <c:numRef>
              <c:f>'Figure 4.3.4'!$C$6:$S$6</c:f>
              <c:numCache>
                <c:formatCode>#\ ##0.000</c:formatCode>
                <c:ptCount val="8"/>
                <c:pt idx="0">
                  <c:v>0.15466440292300362</c:v>
                </c:pt>
                <c:pt idx="1">
                  <c:v>9.5344671478078055E-2</c:v>
                </c:pt>
                <c:pt idx="2">
                  <c:v>4.0489261742996739E-2</c:v>
                </c:pt>
                <c:pt idx="3">
                  <c:v>-1.52746869463408E-2</c:v>
                </c:pt>
                <c:pt idx="4">
                  <c:v>1.1484952993935182E-2</c:v>
                </c:pt>
                <c:pt idx="5">
                  <c:v>-5.8837829772636985E-3</c:v>
                </c:pt>
                <c:pt idx="6">
                  <c:v>-2.1812658366845154E-3</c:v>
                </c:pt>
                <c:pt idx="7">
                  <c:v>-7.9849083550403623E-3</c:v>
                </c:pt>
              </c:numCache>
            </c:numRef>
          </c:val>
          <c:smooth val="0"/>
          <c:extLst>
            <c:ext xmlns:c16="http://schemas.microsoft.com/office/drawing/2014/chart" uri="{C3380CC4-5D6E-409C-BE32-E72D297353CC}">
              <c16:uniqueId val="{00000001-ADEE-4DA9-B276-B4AEE5C9F7F3}"/>
            </c:ext>
          </c:extLst>
        </c:ser>
        <c:dLbls>
          <c:showLegendKey val="0"/>
          <c:showVal val="0"/>
          <c:showCatName val="0"/>
          <c:showSerName val="0"/>
          <c:showPercent val="0"/>
          <c:showBubbleSize val="0"/>
        </c:dLbls>
        <c:marker val="1"/>
        <c:smooth val="0"/>
        <c:axId val="298118672"/>
        <c:axId val="1"/>
      </c:lineChart>
      <c:dateAx>
        <c:axId val="298118672"/>
        <c:scaling>
          <c:orientation val="minMax"/>
        </c:scaling>
        <c:delete val="0"/>
        <c:axPos val="b"/>
        <c:numFmt formatCode="[$-409]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8118672"/>
        <c:crosses val="autoZero"/>
        <c:crossBetween val="between"/>
      </c:valAx>
      <c:spPr>
        <a:solidFill>
          <a:srgbClr val="FFFFFF"/>
        </a:solidFill>
        <a:ln w="25400">
          <a:noFill/>
        </a:ln>
      </c:spPr>
    </c:plotArea>
    <c:legend>
      <c:legendPos val="r"/>
      <c:layout>
        <c:manualLayout>
          <c:xMode val="edge"/>
          <c:yMode val="edge"/>
          <c:wMode val="edge"/>
          <c:hMode val="edge"/>
          <c:x val="0.16485900216919741"/>
          <c:y val="0.91512915129151295"/>
          <c:w val="0.79609544468546634"/>
          <c:h val="0.9815498154981550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0C68-48AC-ABE8-F00412824B3C}"/>
            </c:ext>
          </c:extLst>
        </c:ser>
        <c:dLbls>
          <c:showLegendKey val="0"/>
          <c:showVal val="0"/>
          <c:showCatName val="0"/>
          <c:showSerName val="0"/>
          <c:showPercent val="0"/>
          <c:showBubbleSize val="0"/>
        </c:dLbls>
        <c:gapWidth val="150"/>
        <c:axId val="503639976"/>
        <c:axId val="1"/>
      </c:barChart>
      <c:catAx>
        <c:axId val="503639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39976"/>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9556541019955"/>
          <c:y val="4.797047970479705E-2"/>
          <c:w val="0.77161862527716185"/>
          <c:h val="0.62361623616236161"/>
        </c:manualLayout>
      </c:layout>
      <c:barChart>
        <c:barDir val="col"/>
        <c:grouping val="clustered"/>
        <c:varyColors val="0"/>
        <c:ser>
          <c:idx val="0"/>
          <c:order val="0"/>
          <c:tx>
            <c:strRef>
              <c:f>'Figure 4.3.5'!$B$5</c:f>
              <c:strCache>
                <c:ptCount val="1"/>
                <c:pt idx="0">
                  <c:v>Total (KZT bln.)</c:v>
                </c:pt>
              </c:strCache>
            </c:strRef>
          </c:tx>
          <c:spPr>
            <a:solidFill>
              <a:srgbClr val="0000FF"/>
            </a:solidFill>
            <a:ln w="3175">
              <a:solidFill>
                <a:srgbClr val="000000"/>
              </a:solidFill>
              <a:prstDash val="solid"/>
            </a:ln>
          </c:spPr>
          <c:invertIfNegative val="0"/>
          <c:cat>
            <c:strRef>
              <c:f>'Figure 4.3.5'!$C$4:$J$4</c:f>
              <c:strCache>
                <c:ptCount val="8"/>
                <c:pt idx="0">
                  <c:v>01.01.07</c:v>
                </c:pt>
                <c:pt idx="1">
                  <c:v>01.01.08</c:v>
                </c:pt>
                <c:pt idx="2">
                  <c:v>01.01.09</c:v>
                </c:pt>
                <c:pt idx="3">
                  <c:v>01.01.10</c:v>
                </c:pt>
                <c:pt idx="4">
                  <c:v>01.01.11</c:v>
                </c:pt>
                <c:pt idx="5">
                  <c:v>01.04.11</c:v>
                </c:pt>
                <c:pt idx="6">
                  <c:v>01.07.11</c:v>
                </c:pt>
                <c:pt idx="7">
                  <c:v>01.10.11</c:v>
                </c:pt>
              </c:strCache>
            </c:strRef>
          </c:cat>
          <c:val>
            <c:numRef>
              <c:f>'Figure 4.3.5'!$C$5:$J$5</c:f>
              <c:numCache>
                <c:formatCode>#\ ##0.0</c:formatCode>
                <c:ptCount val="8"/>
                <c:pt idx="0">
                  <c:v>104.4</c:v>
                </c:pt>
                <c:pt idx="1">
                  <c:v>180.4</c:v>
                </c:pt>
                <c:pt idx="2">
                  <c:v>170.4</c:v>
                </c:pt>
                <c:pt idx="3">
                  <c:v>68.400000000000006</c:v>
                </c:pt>
                <c:pt idx="4">
                  <c:v>76.8</c:v>
                </c:pt>
                <c:pt idx="5">
                  <c:v>75.400000000000006</c:v>
                </c:pt>
                <c:pt idx="6">
                  <c:v>69</c:v>
                </c:pt>
                <c:pt idx="7">
                  <c:v>60.6</c:v>
                </c:pt>
              </c:numCache>
            </c:numRef>
          </c:val>
          <c:extLst>
            <c:ext xmlns:c16="http://schemas.microsoft.com/office/drawing/2014/chart" uri="{C3380CC4-5D6E-409C-BE32-E72D297353CC}">
              <c16:uniqueId val="{00000000-D784-400F-A6BB-830DBE96525B}"/>
            </c:ext>
          </c:extLst>
        </c:ser>
        <c:dLbls>
          <c:showLegendKey val="0"/>
          <c:showVal val="0"/>
          <c:showCatName val="0"/>
          <c:showSerName val="0"/>
          <c:showPercent val="0"/>
          <c:showBubbleSize val="0"/>
        </c:dLbls>
        <c:gapWidth val="100"/>
        <c:axId val="503640304"/>
        <c:axId val="1"/>
      </c:barChart>
      <c:lineChart>
        <c:grouping val="standard"/>
        <c:varyColors val="0"/>
        <c:ser>
          <c:idx val="1"/>
          <c:order val="1"/>
          <c:tx>
            <c:strRef>
              <c:f>'Figure 4.3.5'!$B$6</c:f>
              <c:strCache>
                <c:ptCount val="1"/>
                <c:pt idx="0">
                  <c:v>Bad loans (KZT mln., right axis)</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'Figure 4.3.5'!$C$4:$J$4</c:f>
              <c:strCache>
                <c:ptCount val="8"/>
                <c:pt idx="0">
                  <c:v>01.01.07</c:v>
                </c:pt>
                <c:pt idx="1">
                  <c:v>01.01.08</c:v>
                </c:pt>
                <c:pt idx="2">
                  <c:v>01.01.09</c:v>
                </c:pt>
                <c:pt idx="3">
                  <c:v>01.01.10</c:v>
                </c:pt>
                <c:pt idx="4">
                  <c:v>01.01.11</c:v>
                </c:pt>
                <c:pt idx="5">
                  <c:v>01.04.11</c:v>
                </c:pt>
                <c:pt idx="6">
                  <c:v>01.07.11</c:v>
                </c:pt>
                <c:pt idx="7">
                  <c:v>01.10.11</c:v>
                </c:pt>
              </c:strCache>
            </c:strRef>
          </c:cat>
          <c:val>
            <c:numRef>
              <c:f>'Figure 4.3.5'!$C$6:$J$6</c:f>
              <c:numCache>
                <c:formatCode>#,##0</c:formatCode>
                <c:ptCount val="8"/>
                <c:pt idx="0">
                  <c:v>193915</c:v>
                </c:pt>
                <c:pt idx="1">
                  <c:v>997139</c:v>
                </c:pt>
                <c:pt idx="2">
                  <c:v>1424502</c:v>
                </c:pt>
                <c:pt idx="3">
                  <c:v>7327119</c:v>
                </c:pt>
                <c:pt idx="4">
                  <c:v>6541634</c:v>
                </c:pt>
                <c:pt idx="5">
                  <c:v>6536089</c:v>
                </c:pt>
                <c:pt idx="6">
                  <c:v>6262963</c:v>
                </c:pt>
                <c:pt idx="7">
                  <c:v>1420010</c:v>
                </c:pt>
              </c:numCache>
            </c:numRef>
          </c:val>
          <c:smooth val="0"/>
          <c:extLst>
            <c:ext xmlns:c16="http://schemas.microsoft.com/office/drawing/2014/chart" uri="{C3380CC4-5D6E-409C-BE32-E72D297353CC}">
              <c16:uniqueId val="{00000001-D784-400F-A6BB-830DBE96525B}"/>
            </c:ext>
          </c:extLst>
        </c:ser>
        <c:dLbls>
          <c:showLegendKey val="0"/>
          <c:showVal val="0"/>
          <c:showCatName val="0"/>
          <c:showSerName val="0"/>
          <c:showPercent val="0"/>
          <c:showBubbleSize val="0"/>
        </c:dLbls>
        <c:marker val="1"/>
        <c:smooth val="0"/>
        <c:axId val="3"/>
        <c:axId val="4"/>
      </c:lineChart>
      <c:catAx>
        <c:axId val="50364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2805139934004924E-2"/>
              <c:y val="0.3347372906799934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403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dispUnits>
          <c:builtInUnit val="thousands"/>
          <c:dispUnitsLbl>
            <c:layout>
              <c:manualLayout>
                <c:xMode val="edge"/>
                <c:yMode val="edge"/>
                <c:x val="0.94991464556457406"/>
                <c:y val="0.27428686224970289"/>
              </c:manualLayout>
            </c:layout>
            <c:tx>
              <c:rich>
                <a:bodyPr rot="5400000" vert="horz"/>
                <a:lstStyle/>
                <a:p>
                  <a:pPr algn="ctr">
                    <a:defRPr sz="800" b="1" i="0" u="none" strike="noStrike" baseline="0">
                      <a:solidFill>
                        <a:srgbClr val="000000"/>
                      </a:solidFill>
                      <a:latin typeface="Times New Roman"/>
                      <a:ea typeface="Times New Roman"/>
                      <a:cs typeface="Times New Roman"/>
                    </a:defRPr>
                  </a:pPr>
                  <a:r>
                    <a:rPr lang="en-US"/>
                    <a:t>KZT mln.</a:t>
                  </a:r>
                </a:p>
              </c:rich>
            </c:tx>
            <c:spPr>
              <a:noFill/>
              <a:ln w="25400">
                <a:noFill/>
              </a:ln>
            </c:spPr>
          </c:dispUnitsLbl>
        </c:dispUnits>
      </c:valAx>
      <c:spPr>
        <a:solidFill>
          <a:srgbClr val="FFFFFF"/>
        </a:solidFill>
        <a:ln w="25400">
          <a:noFill/>
        </a:ln>
      </c:spPr>
    </c:plotArea>
    <c:legend>
      <c:legendPos val="r"/>
      <c:layout>
        <c:manualLayout>
          <c:xMode val="edge"/>
          <c:yMode val="edge"/>
          <c:x val="0.1574279379157428"/>
          <c:y val="0.84132841328413288"/>
          <c:w val="0.70288248337028825"/>
          <c:h val="0.147601476014760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464A-485A-9B74-8FCAC177451F}"/>
            </c:ext>
          </c:extLst>
        </c:ser>
        <c:ser>
          <c:idx val="1"/>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64A-485A-9B74-8FCAC177451F}"/>
            </c:ext>
          </c:extLst>
        </c:ser>
        <c:ser>
          <c:idx val="2"/>
          <c:order val="2"/>
          <c:spPr>
            <a:solidFill>
              <a:srgbClr val="FFFFCC"/>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64A-485A-9B74-8FCAC177451F}"/>
            </c:ext>
          </c:extLst>
        </c:ser>
        <c:dLbls>
          <c:showLegendKey val="0"/>
          <c:showVal val="0"/>
          <c:showCatName val="0"/>
          <c:showSerName val="0"/>
          <c:showPercent val="0"/>
          <c:showBubbleSize val="0"/>
        </c:dLbls>
        <c:gapWidth val="150"/>
        <c:axId val="503645224"/>
        <c:axId val="1"/>
      </c:barChart>
      <c:lineChart>
        <c:grouping val="standard"/>
        <c:varyColors val="0"/>
        <c:ser>
          <c:idx val="3"/>
          <c:order val="3"/>
          <c:spPr>
            <a:ln w="25400">
              <a:solidFill>
                <a:srgbClr val="00FF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464A-485A-9B74-8FCAC177451F}"/>
            </c:ext>
          </c:extLst>
        </c:ser>
        <c:dLbls>
          <c:showLegendKey val="0"/>
          <c:showVal val="0"/>
          <c:showCatName val="0"/>
          <c:showSerName val="0"/>
          <c:showPercent val="0"/>
          <c:showBubbleSize val="0"/>
        </c:dLbls>
        <c:marker val="1"/>
        <c:smooth val="0"/>
        <c:axId val="3"/>
        <c:axId val="4"/>
      </c:lineChart>
      <c:catAx>
        <c:axId val="503645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45224"/>
        <c:crosses val="autoZero"/>
        <c:crossBetween val="between"/>
        <c:majorUnit val="1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4"/>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0274650284099092"/>
          <c:y val="8.4291926195792691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178420799497816"/>
          <c:y val="0.15325770848670181"/>
          <c:w val="0.74099687118071245"/>
          <c:h val="0.65900814649281791"/>
        </c:manualLayout>
      </c:layout>
      <c:pie3DChart>
        <c:varyColors val="1"/>
        <c:ser>
          <c:idx val="0"/>
          <c:order val="0"/>
          <c:tx>
            <c:strRef>
              <c:f>'Figure 4.3.6'!$C$4</c:f>
              <c:strCache>
                <c:ptCount val="1"/>
                <c:pt idx="0">
                  <c:v>at 01.10.2010</c:v>
                </c:pt>
              </c:strCache>
            </c:strRef>
          </c:tx>
          <c:spPr>
            <a:solidFill>
              <a:srgbClr val="9999FF"/>
            </a:solidFill>
            <a:ln w="3175">
              <a:solidFill>
                <a:srgbClr val="000000"/>
              </a:solidFill>
              <a:prstDash val="solid"/>
            </a:ln>
          </c:spPr>
          <c:explosion val="25"/>
          <c:dPt>
            <c:idx val="0"/>
            <c:bubble3D val="0"/>
            <c:spPr>
              <a:solidFill>
                <a:srgbClr val="00FF00"/>
              </a:solidFill>
              <a:ln w="3175">
                <a:solidFill>
                  <a:srgbClr val="000000"/>
                </a:solidFill>
                <a:prstDash val="solid"/>
              </a:ln>
            </c:spPr>
            <c:extLst>
              <c:ext xmlns:c16="http://schemas.microsoft.com/office/drawing/2014/chart" uri="{C3380CC4-5D6E-409C-BE32-E72D297353CC}">
                <c16:uniqueId val="{00000000-6468-4E6B-99F6-DD8FCE9AEF9E}"/>
              </c:ext>
            </c:extLst>
          </c:dPt>
          <c:dPt>
            <c:idx val="1"/>
            <c:bubble3D val="0"/>
            <c:spPr>
              <a:solidFill>
                <a:srgbClr val="FF0000"/>
              </a:solidFill>
              <a:ln w="3175">
                <a:solidFill>
                  <a:srgbClr val="000000"/>
                </a:solidFill>
                <a:prstDash val="solid"/>
              </a:ln>
            </c:spPr>
            <c:extLst>
              <c:ext xmlns:c16="http://schemas.microsoft.com/office/drawing/2014/chart" uri="{C3380CC4-5D6E-409C-BE32-E72D297353CC}">
                <c16:uniqueId val="{00000001-6468-4E6B-99F6-DD8FCE9AEF9E}"/>
              </c:ext>
            </c:extLst>
          </c:dPt>
          <c:dPt>
            <c:idx val="2"/>
            <c:bubble3D val="0"/>
            <c:spPr>
              <a:solidFill>
                <a:srgbClr val="0000FF"/>
              </a:solidFill>
              <a:ln w="3175">
                <a:solidFill>
                  <a:srgbClr val="000000"/>
                </a:solidFill>
                <a:prstDash val="solid"/>
              </a:ln>
            </c:spPr>
            <c:extLst>
              <c:ext xmlns:c16="http://schemas.microsoft.com/office/drawing/2014/chart" uri="{C3380CC4-5D6E-409C-BE32-E72D297353CC}">
                <c16:uniqueId val="{00000002-6468-4E6B-99F6-DD8FCE9AEF9E}"/>
              </c:ext>
            </c:extLst>
          </c:dPt>
          <c:dLbls>
            <c:dLbl>
              <c:idx val="0"/>
              <c:layout>
                <c:manualLayout>
                  <c:x val="0.16124899376424168"/>
                  <c:y val="-9.664721646015495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468-4E6B-99F6-DD8FCE9AEF9E}"/>
                </c:ext>
              </c:extLst>
            </c:dLbl>
            <c:dLbl>
              <c:idx val="1"/>
              <c:layout>
                <c:manualLayout>
                  <c:x val="9.6158368215675579E-3"/>
                  <c:y val="-6.7485294796464229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68-4E6B-99F6-DD8FCE9AEF9E}"/>
                </c:ext>
              </c:extLst>
            </c:dLbl>
            <c:dLbl>
              <c:idx val="2"/>
              <c:layout>
                <c:manualLayout>
                  <c:x val="0.10685481638770607"/>
                  <c:y val="-2.5823705883318091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468-4E6B-99F6-DD8FCE9AEF9E}"/>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4.3.6'!$B$5:$B$7</c:f>
              <c:strCache>
                <c:ptCount val="3"/>
                <c:pt idx="0">
                  <c:v>Standard loans</c:v>
                </c:pt>
                <c:pt idx="1">
                  <c:v>Doubtful loans</c:v>
                </c:pt>
                <c:pt idx="2">
                  <c:v>Bad loans</c:v>
                </c:pt>
              </c:strCache>
            </c:strRef>
          </c:cat>
          <c:val>
            <c:numRef>
              <c:f>'Figure 4.3.6'!$C$5:$C$7</c:f>
              <c:numCache>
                <c:formatCode>#\ ##0.0</c:formatCode>
                <c:ptCount val="3"/>
                <c:pt idx="0">
                  <c:v>82.6</c:v>
                </c:pt>
                <c:pt idx="1">
                  <c:v>8.9</c:v>
                </c:pt>
                <c:pt idx="2">
                  <c:v>8.5</c:v>
                </c:pt>
              </c:numCache>
            </c:numRef>
          </c:val>
          <c:extLst>
            <c:ext xmlns:c16="http://schemas.microsoft.com/office/drawing/2014/chart" uri="{C3380CC4-5D6E-409C-BE32-E72D297353CC}">
              <c16:uniqueId val="{00000003-6468-4E6B-99F6-DD8FCE9AEF9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wMode val="edge"/>
          <c:hMode val="edge"/>
          <c:x val="4.6312364800553778E-2"/>
          <c:y val="0.81609746542876171"/>
          <c:w val="0.98456531395114066"/>
          <c:h val="0.9425350935610660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9760076144328118"/>
          <c:y val="6.8548185403526127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663839638955649"/>
          <c:y val="0.16935508878905578"/>
          <c:w val="0.7907397166997886"/>
          <c:h val="0.73790431543802903"/>
        </c:manualLayout>
      </c:layout>
      <c:pie3DChart>
        <c:varyColors val="1"/>
        <c:ser>
          <c:idx val="0"/>
          <c:order val="0"/>
          <c:tx>
            <c:strRef>
              <c:f>'Figure 4.3.6'!$F$4</c:f>
              <c:strCache>
                <c:ptCount val="1"/>
                <c:pt idx="0">
                  <c:v>at 01.10.2011</c:v>
                </c:pt>
              </c:strCache>
            </c:strRef>
          </c:tx>
          <c:spPr>
            <a:solidFill>
              <a:srgbClr val="993366"/>
            </a:solidFill>
            <a:ln w="3175">
              <a:solidFill>
                <a:srgbClr val="000000"/>
              </a:solidFill>
              <a:prstDash val="solid"/>
            </a:ln>
          </c:spPr>
          <c:explosion val="21"/>
          <c:dPt>
            <c:idx val="0"/>
            <c:bubble3D val="0"/>
            <c:spPr>
              <a:solidFill>
                <a:srgbClr val="00FF00"/>
              </a:solidFill>
              <a:ln w="3175">
                <a:solidFill>
                  <a:srgbClr val="000000"/>
                </a:solidFill>
                <a:prstDash val="solid"/>
              </a:ln>
            </c:spPr>
            <c:extLst>
              <c:ext xmlns:c16="http://schemas.microsoft.com/office/drawing/2014/chart" uri="{C3380CC4-5D6E-409C-BE32-E72D297353CC}">
                <c16:uniqueId val="{00000000-FD53-40C5-B8E6-B500ECD19471}"/>
              </c:ext>
            </c:extLst>
          </c:dPt>
          <c:dPt>
            <c:idx val="1"/>
            <c:bubble3D val="0"/>
            <c:spPr>
              <a:solidFill>
                <a:srgbClr val="FF0000"/>
              </a:solidFill>
              <a:ln w="3175">
                <a:solidFill>
                  <a:srgbClr val="000000"/>
                </a:solidFill>
                <a:prstDash val="solid"/>
              </a:ln>
            </c:spPr>
            <c:extLst>
              <c:ext xmlns:c16="http://schemas.microsoft.com/office/drawing/2014/chart" uri="{C3380CC4-5D6E-409C-BE32-E72D297353CC}">
                <c16:uniqueId val="{00000001-FD53-40C5-B8E6-B500ECD19471}"/>
              </c:ext>
            </c:extLst>
          </c:dPt>
          <c:dPt>
            <c:idx val="2"/>
            <c:bubble3D val="0"/>
            <c:spPr>
              <a:solidFill>
                <a:srgbClr val="0000FF"/>
              </a:solidFill>
              <a:ln w="3175">
                <a:solidFill>
                  <a:srgbClr val="000000"/>
                </a:solidFill>
                <a:prstDash val="solid"/>
              </a:ln>
            </c:spPr>
            <c:extLst>
              <c:ext xmlns:c16="http://schemas.microsoft.com/office/drawing/2014/chart" uri="{C3380CC4-5D6E-409C-BE32-E72D297353CC}">
                <c16:uniqueId val="{00000002-FD53-40C5-B8E6-B500ECD19471}"/>
              </c:ext>
            </c:extLst>
          </c:dPt>
          <c:dLbls>
            <c:dLbl>
              <c:idx val="0"/>
              <c:layout>
                <c:manualLayout>
                  <c:x val="0.18776488644185618"/>
                  <c:y val="-5.4466072851639846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D53-40C5-B8E6-B500ECD19471}"/>
                </c:ext>
              </c:extLst>
            </c:dLbl>
            <c:dLbl>
              <c:idx val="1"/>
              <c:layout>
                <c:manualLayout>
                  <c:x val="-7.5734208364080834E-3"/>
                  <c:y val="-7.357587270378827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53-40C5-B8E6-B500ECD19471}"/>
                </c:ext>
              </c:extLst>
            </c:dLbl>
            <c:dLbl>
              <c:idx val="2"/>
              <c:layout>
                <c:manualLayout>
                  <c:x val="7.5441078493367286E-2"/>
                  <c:y val="-5.1123303994761213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D53-40C5-B8E6-B500ECD19471}"/>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val>
            <c:numRef>
              <c:f>'Figure 4.3.6'!$F$5:$F$7</c:f>
              <c:numCache>
                <c:formatCode>#\ ##0.0</c:formatCode>
                <c:ptCount val="3"/>
                <c:pt idx="0">
                  <c:v>89.4</c:v>
                </c:pt>
                <c:pt idx="1">
                  <c:v>8.3000000000000007</c:v>
                </c:pt>
                <c:pt idx="2">
                  <c:v>2.2999999999999998</c:v>
                </c:pt>
              </c:numCache>
            </c:numRef>
          </c:val>
          <c:extLst>
            <c:ext xmlns:c16="http://schemas.microsoft.com/office/drawing/2014/chart" uri="{C3380CC4-5D6E-409C-BE32-E72D297353CC}">
              <c16:uniqueId val="{00000003-FD53-40C5-B8E6-B500ECD1947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317693677676E-2"/>
          <c:y val="5.459785436269296E-2"/>
          <c:w val="0.8901126761696988"/>
          <c:h val="0.62303295421405669"/>
        </c:manualLayout>
      </c:layout>
      <c:lineChart>
        <c:grouping val="standard"/>
        <c:varyColors val="0"/>
        <c:ser>
          <c:idx val="3"/>
          <c:order val="0"/>
          <c:tx>
            <c:strRef>
              <c:f>'Figure 4.3.7'!$B$8</c:f>
              <c:strCache>
                <c:ptCount val="1"/>
                <c:pt idx="0">
                  <c:v>ROE</c:v>
                </c:pt>
              </c:strCache>
            </c:strRef>
          </c:tx>
          <c:spPr>
            <a:ln w="25400">
              <a:solidFill>
                <a:srgbClr val="0000FF"/>
              </a:solidFill>
              <a:prstDash val="solid"/>
            </a:ln>
          </c:spPr>
          <c:marker>
            <c:symbol val="x"/>
            <c:size val="3"/>
            <c:spPr>
              <a:solidFill>
                <a:srgbClr val="0000FF"/>
              </a:solidFill>
              <a:ln>
                <a:solidFill>
                  <a:srgbClr val="0000FF"/>
                </a:solidFill>
                <a:prstDash val="solid"/>
              </a:ln>
            </c:spPr>
          </c:marker>
          <c:cat>
            <c:strRef>
              <c:f>'Figure 4.3.7'!$C$4:$S$4</c:f>
              <c:strCache>
                <c:ptCount val="8"/>
                <c:pt idx="0">
                  <c:v>Jan.07</c:v>
                </c:pt>
                <c:pt idx="1">
                  <c:v>01.01.2008</c:v>
                </c:pt>
                <c:pt idx="2">
                  <c:v>01.01.2009</c:v>
                </c:pt>
                <c:pt idx="3">
                  <c:v>01.01.2010</c:v>
                </c:pt>
                <c:pt idx="4">
                  <c:v>01.01.2011</c:v>
                </c:pt>
                <c:pt idx="5">
                  <c:v>01.04.2011</c:v>
                </c:pt>
                <c:pt idx="6">
                  <c:v>01.07.2011</c:v>
                </c:pt>
                <c:pt idx="7">
                  <c:v>01.10.2011</c:v>
                </c:pt>
              </c:strCache>
            </c:strRef>
          </c:cat>
          <c:val>
            <c:numRef>
              <c:f>'Figure 4.3.7'!$C$8:$S$8</c:f>
              <c:numCache>
                <c:formatCode>0.000</c:formatCode>
                <c:ptCount val="8"/>
                <c:pt idx="0">
                  <c:v>8.6049995852818376E-2</c:v>
                </c:pt>
                <c:pt idx="1">
                  <c:v>8.9289913776806965E-2</c:v>
                </c:pt>
                <c:pt idx="2">
                  <c:v>2.3561840821220301E-2</c:v>
                </c:pt>
                <c:pt idx="3">
                  <c:v>-0.22153794431452223</c:v>
                </c:pt>
                <c:pt idx="4">
                  <c:v>-4.1033050586735814E-2</c:v>
                </c:pt>
                <c:pt idx="5">
                  <c:v>-1.8431553178037286E-2</c:v>
                </c:pt>
                <c:pt idx="6">
                  <c:v>-3.6235587283347359E-2</c:v>
                </c:pt>
                <c:pt idx="7">
                  <c:v>-9.1713347793432529E-2</c:v>
                </c:pt>
              </c:numCache>
            </c:numRef>
          </c:val>
          <c:smooth val="0"/>
          <c:extLst>
            <c:ext xmlns:c16="http://schemas.microsoft.com/office/drawing/2014/chart" uri="{C3380CC4-5D6E-409C-BE32-E72D297353CC}">
              <c16:uniqueId val="{00000000-ADCC-4C49-A26D-298175C882DF}"/>
            </c:ext>
          </c:extLst>
        </c:ser>
        <c:ser>
          <c:idx val="4"/>
          <c:order val="1"/>
          <c:tx>
            <c:strRef>
              <c:f>'Figure 4.3.7'!$B$9</c:f>
              <c:strCache>
                <c:ptCount val="1"/>
                <c:pt idx="0">
                  <c:v>ROA</c:v>
                </c:pt>
              </c:strCache>
            </c:strRef>
          </c:tx>
          <c:spPr>
            <a:ln w="25400">
              <a:solidFill>
                <a:srgbClr val="008000"/>
              </a:solidFill>
              <a:prstDash val="solid"/>
            </a:ln>
          </c:spPr>
          <c:marker>
            <c:symbol val="triangle"/>
            <c:size val="5"/>
            <c:spPr>
              <a:solidFill>
                <a:srgbClr val="008000"/>
              </a:solidFill>
              <a:ln>
                <a:solidFill>
                  <a:srgbClr val="008000"/>
                </a:solidFill>
                <a:prstDash val="solid"/>
              </a:ln>
            </c:spPr>
          </c:marker>
          <c:cat>
            <c:strRef>
              <c:f>'Figure 4.3.7'!$C$4:$S$4</c:f>
              <c:strCache>
                <c:ptCount val="8"/>
                <c:pt idx="0">
                  <c:v>Jan.07</c:v>
                </c:pt>
                <c:pt idx="1">
                  <c:v>01.01.2008</c:v>
                </c:pt>
                <c:pt idx="2">
                  <c:v>01.01.2009</c:v>
                </c:pt>
                <c:pt idx="3">
                  <c:v>01.01.2010</c:v>
                </c:pt>
                <c:pt idx="4">
                  <c:v>01.01.2011</c:v>
                </c:pt>
                <c:pt idx="5">
                  <c:v>01.04.2011</c:v>
                </c:pt>
                <c:pt idx="6">
                  <c:v>01.07.2011</c:v>
                </c:pt>
                <c:pt idx="7">
                  <c:v>01.10.2011</c:v>
                </c:pt>
              </c:strCache>
            </c:strRef>
          </c:cat>
          <c:val>
            <c:numRef>
              <c:f>'Figure 4.3.7'!$C$9:$S$9</c:f>
              <c:numCache>
                <c:formatCode>0.000</c:formatCode>
                <c:ptCount val="8"/>
                <c:pt idx="0">
                  <c:v>1.8846459364076432E-2</c:v>
                </c:pt>
                <c:pt idx="1">
                  <c:v>1.8411750519495618E-2</c:v>
                </c:pt>
                <c:pt idx="2">
                  <c:v>5.731901700466952E-3</c:v>
                </c:pt>
                <c:pt idx="3">
                  <c:v>-5.1383123840946496E-2</c:v>
                </c:pt>
                <c:pt idx="4">
                  <c:v>-1.046403664483367E-2</c:v>
                </c:pt>
                <c:pt idx="5">
                  <c:v>-4.5565377698008266E-3</c:v>
                </c:pt>
                <c:pt idx="6">
                  <c:v>-9.7408843128432045E-3</c:v>
                </c:pt>
                <c:pt idx="7">
                  <c:v>-1.9163458212667517E-2</c:v>
                </c:pt>
              </c:numCache>
            </c:numRef>
          </c:val>
          <c:smooth val="0"/>
          <c:extLst>
            <c:ext xmlns:c16="http://schemas.microsoft.com/office/drawing/2014/chart" uri="{C3380CC4-5D6E-409C-BE32-E72D297353CC}">
              <c16:uniqueId val="{00000001-ADCC-4C49-A26D-298175C882DF}"/>
            </c:ext>
          </c:extLst>
        </c:ser>
        <c:dLbls>
          <c:showLegendKey val="0"/>
          <c:showVal val="0"/>
          <c:showCatName val="0"/>
          <c:showSerName val="0"/>
          <c:showPercent val="0"/>
          <c:showBubbleSize val="0"/>
        </c:dLbls>
        <c:marker val="1"/>
        <c:smooth val="0"/>
        <c:axId val="503653096"/>
        <c:axId val="1"/>
      </c:lineChart>
      <c:catAx>
        <c:axId val="503653096"/>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03653096"/>
        <c:crosses val="autoZero"/>
        <c:crossBetween val="between"/>
        <c:majorUnit val="0.1"/>
      </c:valAx>
      <c:spPr>
        <a:solidFill>
          <a:srgbClr val="FFFFFF"/>
        </a:solidFill>
        <a:ln w="25400">
          <a:noFill/>
        </a:ln>
      </c:spPr>
    </c:plotArea>
    <c:legend>
      <c:legendPos val="r"/>
      <c:layout>
        <c:manualLayout>
          <c:xMode val="edge"/>
          <c:yMode val="edge"/>
          <c:x val="0.16393442622950818"/>
          <c:y val="0.91111111111111109"/>
          <c:w val="0.67213114754098358"/>
          <c:h val="4.814814814814814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00087500119679E-2"/>
          <c:y val="4.1763447523651569E-2"/>
          <c:w val="0.8336011396890588"/>
          <c:h val="0.58236807380202937"/>
        </c:manualLayout>
      </c:layout>
      <c:barChart>
        <c:barDir val="col"/>
        <c:grouping val="clustered"/>
        <c:varyColors val="0"/>
        <c:ser>
          <c:idx val="1"/>
          <c:order val="0"/>
          <c:tx>
            <c:strRef>
              <c:f>'Figure 5.1.1'!$B$5:$B$7</c:f>
              <c:strCache>
                <c:ptCount val="1"/>
                <c:pt idx="0">
                  <c:v>Volume of payments, in KZT trln.</c:v>
                </c:pt>
              </c:strCache>
            </c:strRef>
          </c:tx>
          <c:spPr>
            <a:solidFill>
              <a:srgbClr val="9999FF"/>
            </a:solidFill>
            <a:ln w="12700">
              <a:solidFill>
                <a:srgbClr val="000000"/>
              </a:solidFill>
              <a:prstDash val="solid"/>
            </a:ln>
          </c:spPr>
          <c:invertIfNegative val="0"/>
          <c:cat>
            <c:strRef>
              <c:f>'Figure 5.1.1'!$D$4:$I$4</c:f>
              <c:strCache>
                <c:ptCount val="6"/>
                <c:pt idx="0">
                  <c:v>2006</c:v>
                </c:pt>
                <c:pt idx="1">
                  <c:v>2007</c:v>
                </c:pt>
                <c:pt idx="2">
                  <c:v>2008</c:v>
                </c:pt>
                <c:pt idx="3">
                  <c:v>2009</c:v>
                </c:pt>
                <c:pt idx="4">
                  <c:v>2010</c:v>
                </c:pt>
                <c:pt idx="5">
                  <c:v>9 mon.of 2011*</c:v>
                </c:pt>
              </c:strCache>
            </c:strRef>
          </c:cat>
          <c:val>
            <c:numRef>
              <c:f>'Figure 5.1.1'!$D$5:$I$5</c:f>
              <c:numCache>
                <c:formatCode>#\ ##0.0</c:formatCode>
                <c:ptCount val="6"/>
                <c:pt idx="0">
                  <c:v>94.707104616140072</c:v>
                </c:pt>
                <c:pt idx="1">
                  <c:v>143.45438972714871</c:v>
                </c:pt>
                <c:pt idx="2">
                  <c:v>141.85327772145058</c:v>
                </c:pt>
                <c:pt idx="3">
                  <c:v>159.74560720564466</c:v>
                </c:pt>
                <c:pt idx="4">
                  <c:v>187.70440086746757</c:v>
                </c:pt>
                <c:pt idx="5">
                  <c:v>149.20578554125734</c:v>
                </c:pt>
              </c:numCache>
            </c:numRef>
          </c:val>
          <c:extLst>
            <c:ext xmlns:c16="http://schemas.microsoft.com/office/drawing/2014/chart" uri="{C3380CC4-5D6E-409C-BE32-E72D297353CC}">
              <c16:uniqueId val="{00000000-47BB-4BE9-98B4-A5579883AF10}"/>
            </c:ext>
          </c:extLst>
        </c:ser>
        <c:ser>
          <c:idx val="2"/>
          <c:order val="2"/>
          <c:tx>
            <c:strRef>
              <c:f>'Figure 5.1.1'!$B$8:$B$10</c:f>
              <c:strCache>
                <c:ptCount val="1"/>
                <c:pt idx="0">
                  <c:v>Number of payments, in mln. of transactions</c:v>
                </c:pt>
              </c:strCache>
            </c:strRef>
          </c:tx>
          <c:spPr>
            <a:solidFill>
              <a:srgbClr val="993366"/>
            </a:solidFill>
            <a:ln w="12700">
              <a:solidFill>
                <a:srgbClr val="000000"/>
              </a:solidFill>
              <a:prstDash val="solid"/>
            </a:ln>
          </c:spPr>
          <c:invertIfNegative val="0"/>
          <c:cat>
            <c:strRef>
              <c:f>'Figure 5.1.1'!$D$4:$I$4</c:f>
              <c:strCache>
                <c:ptCount val="6"/>
                <c:pt idx="0">
                  <c:v>2006</c:v>
                </c:pt>
                <c:pt idx="1">
                  <c:v>2007</c:v>
                </c:pt>
                <c:pt idx="2">
                  <c:v>2008</c:v>
                </c:pt>
                <c:pt idx="3">
                  <c:v>2009</c:v>
                </c:pt>
                <c:pt idx="4">
                  <c:v>2010</c:v>
                </c:pt>
                <c:pt idx="5">
                  <c:v>9 mon.of 2011*</c:v>
                </c:pt>
              </c:strCache>
            </c:strRef>
          </c:cat>
          <c:val>
            <c:numRef>
              <c:f>'Figure 5.1.1'!$D$8:$I$8</c:f>
              <c:numCache>
                <c:formatCode>#\ ##0.0</c:formatCode>
                <c:ptCount val="6"/>
                <c:pt idx="0">
                  <c:v>24.100590999999998</c:v>
                </c:pt>
                <c:pt idx="1">
                  <c:v>23.598743999999996</c:v>
                </c:pt>
                <c:pt idx="2">
                  <c:v>24.442976999999999</c:v>
                </c:pt>
                <c:pt idx="3">
                  <c:v>25.924356000000003</c:v>
                </c:pt>
                <c:pt idx="4">
                  <c:v>29.709705</c:v>
                </c:pt>
                <c:pt idx="5">
                  <c:v>22.711732000000005</c:v>
                </c:pt>
              </c:numCache>
            </c:numRef>
          </c:val>
          <c:extLst>
            <c:ext xmlns:c16="http://schemas.microsoft.com/office/drawing/2014/chart" uri="{C3380CC4-5D6E-409C-BE32-E72D297353CC}">
              <c16:uniqueId val="{00000001-47BB-4BE9-98B4-A5579883AF10}"/>
            </c:ext>
          </c:extLst>
        </c:ser>
        <c:dLbls>
          <c:showLegendKey val="0"/>
          <c:showVal val="0"/>
          <c:showCatName val="0"/>
          <c:showSerName val="0"/>
          <c:showPercent val="0"/>
          <c:showBubbleSize val="0"/>
        </c:dLbls>
        <c:gapWidth val="150"/>
        <c:axId val="503654408"/>
        <c:axId val="1"/>
      </c:barChart>
      <c:lineChart>
        <c:grouping val="standard"/>
        <c:varyColors val="0"/>
        <c:ser>
          <c:idx val="0"/>
          <c:order val="1"/>
          <c:tx>
            <c:strRef>
              <c:f>'Figure 5.1.1'!$B$11:$C$11</c:f>
              <c:strCache>
                <c:ptCount val="2"/>
                <c:pt idx="0">
                  <c:v>Change in the payment volumes, as %  (right axis)</c:v>
                </c:pt>
              </c:strCache>
            </c:strRef>
          </c:tx>
          <c:spPr>
            <a:ln w="38100">
              <a:solidFill>
                <a:srgbClr val="0000FF"/>
              </a:solidFill>
              <a:prstDash val="solid"/>
            </a:ln>
          </c:spPr>
          <c:marker>
            <c:symbol val="diamond"/>
            <c:size val="5"/>
            <c:spPr>
              <a:solidFill>
                <a:srgbClr val="0000FF"/>
              </a:solidFill>
              <a:ln>
                <a:solidFill>
                  <a:srgbClr val="0000FF"/>
                </a:solidFill>
                <a:prstDash val="solid"/>
              </a:ln>
              <a:effectLst>
                <a:outerShdw dist="35921" dir="2700000" algn="br">
                  <a:srgbClr val="000000"/>
                </a:outerShdw>
              </a:effectLst>
            </c:spPr>
          </c:marker>
          <c:cat>
            <c:strRef>
              <c:f>'Figure 5.1.1'!$D$4:$I$4</c:f>
              <c:strCache>
                <c:ptCount val="6"/>
                <c:pt idx="0">
                  <c:v>2006</c:v>
                </c:pt>
                <c:pt idx="1">
                  <c:v>2007</c:v>
                </c:pt>
                <c:pt idx="2">
                  <c:v>2008</c:v>
                </c:pt>
                <c:pt idx="3">
                  <c:v>2009</c:v>
                </c:pt>
                <c:pt idx="4">
                  <c:v>2010</c:v>
                </c:pt>
                <c:pt idx="5">
                  <c:v>9 mon.of 2011*</c:v>
                </c:pt>
              </c:strCache>
            </c:strRef>
          </c:cat>
          <c:val>
            <c:numRef>
              <c:f>'Figure 5.1.1'!$D$11:$I$11</c:f>
              <c:numCache>
                <c:formatCode>0.0%</c:formatCode>
                <c:ptCount val="6"/>
                <c:pt idx="0">
                  <c:v>0.8316568579479634</c:v>
                </c:pt>
                <c:pt idx="1">
                  <c:v>0.51471642569564457</c:v>
                </c:pt>
                <c:pt idx="2">
                  <c:v>-1.1161193233177208E-2</c:v>
                </c:pt>
                <c:pt idx="3">
                  <c:v>0.126132647560871</c:v>
                </c:pt>
                <c:pt idx="4">
                  <c:v>0.17502073547368849</c:v>
                </c:pt>
                <c:pt idx="5">
                  <c:v>7.7493751072770123E-2</c:v>
                </c:pt>
              </c:numCache>
            </c:numRef>
          </c:val>
          <c:smooth val="1"/>
          <c:extLst>
            <c:ext xmlns:c16="http://schemas.microsoft.com/office/drawing/2014/chart" uri="{C3380CC4-5D6E-409C-BE32-E72D297353CC}">
              <c16:uniqueId val="{00000002-47BB-4BE9-98B4-A5579883AF10}"/>
            </c:ext>
          </c:extLst>
        </c:ser>
        <c:ser>
          <c:idx val="3"/>
          <c:order val="3"/>
          <c:tx>
            <c:strRef>
              <c:f>'Figure 5.1.1'!$B$12:$C$12</c:f>
              <c:strCache>
                <c:ptCount val="2"/>
                <c:pt idx="0">
                  <c:v>Change in the number of payments, as %  (right axis)</c:v>
                </c:pt>
              </c:strCache>
            </c:strRef>
          </c:tx>
          <c:spPr>
            <a:ln w="38100">
              <a:solidFill>
                <a:srgbClr val="FF00FF"/>
              </a:solidFill>
              <a:prstDash val="solid"/>
            </a:ln>
          </c:spPr>
          <c:marker>
            <c:symbol val="diamond"/>
            <c:size val="5"/>
            <c:spPr>
              <a:solidFill>
                <a:srgbClr val="FF00FF"/>
              </a:solidFill>
              <a:ln>
                <a:solidFill>
                  <a:srgbClr val="FF00FF"/>
                </a:solidFill>
                <a:prstDash val="solid"/>
              </a:ln>
              <a:effectLst>
                <a:outerShdw dist="35921" dir="2700000" algn="br">
                  <a:srgbClr val="000000"/>
                </a:outerShdw>
              </a:effectLst>
            </c:spPr>
          </c:marker>
          <c:cat>
            <c:strRef>
              <c:f>'Figure 5.1.1'!$D$4:$I$4</c:f>
              <c:strCache>
                <c:ptCount val="6"/>
                <c:pt idx="0">
                  <c:v>2006</c:v>
                </c:pt>
                <c:pt idx="1">
                  <c:v>2007</c:v>
                </c:pt>
                <c:pt idx="2">
                  <c:v>2008</c:v>
                </c:pt>
                <c:pt idx="3">
                  <c:v>2009</c:v>
                </c:pt>
                <c:pt idx="4">
                  <c:v>2010</c:v>
                </c:pt>
                <c:pt idx="5">
                  <c:v>9 mon.of 2011*</c:v>
                </c:pt>
              </c:strCache>
            </c:strRef>
          </c:cat>
          <c:val>
            <c:numRef>
              <c:f>'Figure 5.1.1'!$D$12:$I$12</c:f>
              <c:numCache>
                <c:formatCode>0.0%</c:formatCode>
                <c:ptCount val="6"/>
                <c:pt idx="0">
                  <c:v>3.7848219553262584E-2</c:v>
                </c:pt>
                <c:pt idx="1">
                  <c:v>-2.0825207671178202E-2</c:v>
                </c:pt>
                <c:pt idx="2">
                  <c:v>3.5776419887535944E-2</c:v>
                </c:pt>
                <c:pt idx="3">
                  <c:v>6.0605506440561674E-2</c:v>
                </c:pt>
                <c:pt idx="4">
                  <c:v>0.1460151604151706</c:v>
                </c:pt>
                <c:pt idx="5">
                  <c:v>4.3514162706232984E-2</c:v>
                </c:pt>
              </c:numCache>
            </c:numRef>
          </c:val>
          <c:smooth val="1"/>
          <c:extLst>
            <c:ext xmlns:c16="http://schemas.microsoft.com/office/drawing/2014/chart" uri="{C3380CC4-5D6E-409C-BE32-E72D297353CC}">
              <c16:uniqueId val="{00000003-47BB-4BE9-98B4-A5579883AF10}"/>
            </c:ext>
          </c:extLst>
        </c:ser>
        <c:dLbls>
          <c:showLegendKey val="0"/>
          <c:showVal val="0"/>
          <c:showCatName val="0"/>
          <c:showSerName val="0"/>
          <c:showPercent val="0"/>
          <c:showBubbleSize val="0"/>
        </c:dLbls>
        <c:marker val="1"/>
        <c:smooth val="0"/>
        <c:axId val="3"/>
        <c:axId val="4"/>
      </c:lineChart>
      <c:catAx>
        <c:axId val="503654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0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54408"/>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At val="0"/>
        <c:auto val="0"/>
        <c:lblAlgn val="ctr"/>
        <c:lblOffset val="100"/>
        <c:noMultiLvlLbl val="0"/>
      </c:catAx>
      <c:valAx>
        <c:axId val="4"/>
        <c:scaling>
          <c:orientation val="minMax"/>
          <c:max val="1"/>
          <c:min val="-0.05"/>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2"/>
        <c:minorUnit val="0.1"/>
      </c:valAx>
      <c:spPr>
        <a:solidFill>
          <a:srgbClr val="FFFFFF"/>
        </a:solidFill>
        <a:ln w="12700">
          <a:solidFill>
            <a:srgbClr val="808080"/>
          </a:solidFill>
          <a:prstDash val="solid"/>
        </a:ln>
      </c:spPr>
    </c:plotArea>
    <c:legend>
      <c:legendPos val="r"/>
      <c:layout>
        <c:manualLayout>
          <c:xMode val="edge"/>
          <c:yMode val="edge"/>
          <c:x val="2.0533880903490759E-2"/>
          <c:y val="0.75449101796407181"/>
          <c:w val="0.85215605749486656"/>
          <c:h val="0.2035928143712574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3A26-4579-8EE9-18F1C7111C05}"/>
            </c:ext>
          </c:extLst>
        </c:ser>
        <c:ser>
          <c:idx val="0"/>
          <c:order val="1"/>
          <c:spPr>
            <a:solidFill>
              <a:srgbClr val="9999FF"/>
            </a:solidFill>
            <a:ln w="12700">
              <a:solidFill>
                <a:srgbClr val="00008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3A26-4579-8EE9-18F1C7111C05}"/>
            </c:ext>
          </c:extLst>
        </c:ser>
        <c:dLbls>
          <c:showLegendKey val="0"/>
          <c:showVal val="0"/>
          <c:showCatName val="0"/>
          <c:showSerName val="0"/>
          <c:showPercent val="0"/>
          <c:showBubbleSize val="0"/>
        </c:dLbls>
        <c:gapWidth val="150"/>
        <c:axId val="503692784"/>
        <c:axId val="1"/>
      </c:barChart>
      <c:catAx>
        <c:axId val="503692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8"/>
        <c:tickMarkSkip val="1"/>
        <c:noMultiLvlLbl val="0"/>
      </c:catAx>
      <c:valAx>
        <c:axId val="1"/>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03692784"/>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57859239768559E-2"/>
          <c:y val="5.6426548213365922E-2"/>
          <c:w val="0.9001759011191145"/>
          <c:h val="0.60815279741072192"/>
        </c:manualLayout>
      </c:layout>
      <c:lineChart>
        <c:grouping val="standard"/>
        <c:varyColors val="0"/>
        <c:ser>
          <c:idx val="0"/>
          <c:order val="0"/>
          <c:tx>
            <c:strRef>
              <c:f>'Figure 2.1.2.3'!$C$4</c:f>
              <c:strCache>
                <c:ptCount val="1"/>
                <c:pt idx="0">
                  <c:v>RER</c:v>
                </c:pt>
              </c:strCache>
            </c:strRef>
          </c:tx>
          <c:spPr>
            <a:ln w="25400">
              <a:solidFill>
                <a:srgbClr val="FF00FF"/>
              </a:solidFill>
              <a:prstDash val="solid"/>
            </a:ln>
          </c:spPr>
          <c:marker>
            <c:symbol val="diamond"/>
            <c:size val="5"/>
            <c:spPr>
              <a:solidFill>
                <a:srgbClr val="FF99CC"/>
              </a:solidFill>
              <a:ln>
                <a:solidFill>
                  <a:srgbClr val="FF00FF"/>
                </a:solidFill>
                <a:prstDash val="solid"/>
              </a:ln>
            </c:spPr>
          </c:marker>
          <c:cat>
            <c:strRef>
              <c:f>'Figure 2.1.2.3'!$B$5:$B$19</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2.1.2.3'!$C$5:$C$19</c:f>
              <c:numCache>
                <c:formatCode>0.0</c:formatCode>
                <c:ptCount val="15"/>
                <c:pt idx="0">
                  <c:v>108.13315548123494</c:v>
                </c:pt>
                <c:pt idx="1">
                  <c:v>105.3824147117582</c:v>
                </c:pt>
                <c:pt idx="2">
                  <c:v>110.27972871273339</c:v>
                </c:pt>
                <c:pt idx="3">
                  <c:v>123.24156218214505</c:v>
                </c:pt>
                <c:pt idx="4">
                  <c:v>115.10706156869379</c:v>
                </c:pt>
                <c:pt idx="5">
                  <c:v>103.11094827583959</c:v>
                </c:pt>
                <c:pt idx="6">
                  <c:v>100.27628674931906</c:v>
                </c:pt>
                <c:pt idx="7">
                  <c:v>98.480836273749546</c:v>
                </c:pt>
                <c:pt idx="8">
                  <c:v>104.54576705775094</c:v>
                </c:pt>
                <c:pt idx="9">
                  <c:v>110.71677484618853</c:v>
                </c:pt>
                <c:pt idx="10">
                  <c:v>109.06621369961817</c:v>
                </c:pt>
                <c:pt idx="11">
                  <c:v>106.61225203546643</c:v>
                </c:pt>
                <c:pt idx="12">
                  <c:v>107.57453871049445</c:v>
                </c:pt>
                <c:pt idx="13">
                  <c:v>104.44082217833517</c:v>
                </c:pt>
                <c:pt idx="14">
                  <c:v>106.50065841034397</c:v>
                </c:pt>
              </c:numCache>
            </c:numRef>
          </c:val>
          <c:smooth val="0"/>
          <c:extLst>
            <c:ext xmlns:c16="http://schemas.microsoft.com/office/drawing/2014/chart" uri="{C3380CC4-5D6E-409C-BE32-E72D297353CC}">
              <c16:uniqueId val="{00000000-1C5D-4593-8057-1EF9B48A929E}"/>
            </c:ext>
          </c:extLst>
        </c:ser>
        <c:ser>
          <c:idx val="1"/>
          <c:order val="1"/>
          <c:tx>
            <c:strRef>
              <c:f>'Figure 2.1.2.3'!$D$4</c:f>
              <c:strCache>
                <c:ptCount val="1"/>
                <c:pt idx="0">
                  <c:v>Terms of trade index </c:v>
                </c:pt>
              </c:strCache>
            </c:strRef>
          </c:tx>
          <c:spPr>
            <a:ln w="25400">
              <a:solidFill>
                <a:srgbClr val="0000FF"/>
              </a:solidFill>
              <a:prstDash val="solid"/>
            </a:ln>
          </c:spPr>
          <c:marker>
            <c:symbol val="square"/>
            <c:size val="5"/>
            <c:spPr>
              <a:solidFill>
                <a:srgbClr val="99CCFF"/>
              </a:solidFill>
              <a:ln>
                <a:solidFill>
                  <a:srgbClr val="0000FF"/>
                </a:solidFill>
                <a:prstDash val="solid"/>
              </a:ln>
            </c:spPr>
          </c:marker>
          <c:cat>
            <c:strRef>
              <c:f>'Figure 2.1.2.3'!$B$5:$B$19</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2.1.2.3'!$D$5:$D$18</c:f>
              <c:numCache>
                <c:formatCode>0.0</c:formatCode>
                <c:ptCount val="14"/>
                <c:pt idx="0">
                  <c:v>100.53694405452165</c:v>
                </c:pt>
                <c:pt idx="1">
                  <c:v>98.772628224959078</c:v>
                </c:pt>
                <c:pt idx="2">
                  <c:v>107.09370143026497</c:v>
                </c:pt>
                <c:pt idx="3">
                  <c:v>83.642297900127872</c:v>
                </c:pt>
                <c:pt idx="4">
                  <c:v>64.756246551976076</c:v>
                </c:pt>
                <c:pt idx="5">
                  <c:v>103.82010777597132</c:v>
                </c:pt>
                <c:pt idx="6">
                  <c:v>127.76681695382391</c:v>
                </c:pt>
                <c:pt idx="7">
                  <c:v>107.28136760313269</c:v>
                </c:pt>
                <c:pt idx="8">
                  <c:v>101.62326608006775</c:v>
                </c:pt>
                <c:pt idx="9">
                  <c:v>108.65389720209775</c:v>
                </c:pt>
                <c:pt idx="10">
                  <c:v>101.63620733833287</c:v>
                </c:pt>
                <c:pt idx="11">
                  <c:v>105.70589762090479</c:v>
                </c:pt>
                <c:pt idx="12">
                  <c:v>120.93850833494486</c:v>
                </c:pt>
                <c:pt idx="13">
                  <c:v>104.25374800407599</c:v>
                </c:pt>
              </c:numCache>
            </c:numRef>
          </c:val>
          <c:smooth val="0"/>
          <c:extLst>
            <c:ext xmlns:c16="http://schemas.microsoft.com/office/drawing/2014/chart" uri="{C3380CC4-5D6E-409C-BE32-E72D297353CC}">
              <c16:uniqueId val="{00000001-1C5D-4593-8057-1EF9B48A929E}"/>
            </c:ext>
          </c:extLst>
        </c:ser>
        <c:ser>
          <c:idx val="2"/>
          <c:order val="2"/>
          <c:tx>
            <c:strRef>
              <c:f>'Figure 2.1.2.3'!$E$4</c:f>
              <c:strCache>
                <c:ptCount val="1"/>
                <c:pt idx="0">
                  <c:v>Average contractual export prices </c:v>
                </c:pt>
              </c:strCache>
            </c:strRef>
          </c:tx>
          <c:spPr>
            <a:ln w="25400">
              <a:solidFill>
                <a:srgbClr val="008000"/>
              </a:solidFill>
              <a:prstDash val="solid"/>
            </a:ln>
          </c:spPr>
          <c:marker>
            <c:symbol val="triangle"/>
            <c:size val="5"/>
            <c:spPr>
              <a:solidFill>
                <a:srgbClr val="FFFF00"/>
              </a:solidFill>
              <a:ln>
                <a:solidFill>
                  <a:srgbClr val="008000"/>
                </a:solidFill>
                <a:prstDash val="solid"/>
              </a:ln>
            </c:spPr>
          </c:marker>
          <c:cat>
            <c:strRef>
              <c:f>'Figure 2.1.2.3'!$B$5:$B$19</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2.1.2.3'!$E$5:$E$18</c:f>
              <c:numCache>
                <c:formatCode>0.0</c:formatCode>
                <c:ptCount val="14"/>
                <c:pt idx="0">
                  <c:v>110.78349670226235</c:v>
                </c:pt>
                <c:pt idx="1">
                  <c:v>110.69367524495452</c:v>
                </c:pt>
                <c:pt idx="2">
                  <c:v>110.52368727345691</c:v>
                </c:pt>
                <c:pt idx="3">
                  <c:v>70.008686911305233</c:v>
                </c:pt>
                <c:pt idx="4" formatCode="0.00">
                  <c:v>54.373341647805226</c:v>
                </c:pt>
                <c:pt idx="5" formatCode="0.00">
                  <c:v>99.158253232223629</c:v>
                </c:pt>
                <c:pt idx="6" formatCode="0.00">
                  <c:v>128.15610574611617</c:v>
                </c:pt>
                <c:pt idx="7" formatCode="0.00">
                  <c:v>106.04172805637839</c:v>
                </c:pt>
                <c:pt idx="8" formatCode="0.00">
                  <c:v>96.55669902782563</c:v>
                </c:pt>
                <c:pt idx="9" formatCode="0.00">
                  <c:v>107.16778381038199</c:v>
                </c:pt>
                <c:pt idx="10" formatCode="0.00">
                  <c:v>93.840464689816542</c:v>
                </c:pt>
                <c:pt idx="11" formatCode="0.00">
                  <c:v>107.52175241852662</c:v>
                </c:pt>
                <c:pt idx="12" formatCode="0.00">
                  <c:v>114.8990453367316</c:v>
                </c:pt>
                <c:pt idx="13" formatCode="0.00">
                  <c:v>113.44155605510717</c:v>
                </c:pt>
              </c:numCache>
            </c:numRef>
          </c:val>
          <c:smooth val="0"/>
          <c:extLst>
            <c:ext xmlns:c16="http://schemas.microsoft.com/office/drawing/2014/chart" uri="{C3380CC4-5D6E-409C-BE32-E72D297353CC}">
              <c16:uniqueId val="{00000002-1C5D-4593-8057-1EF9B48A929E}"/>
            </c:ext>
          </c:extLst>
        </c:ser>
        <c:ser>
          <c:idx val="3"/>
          <c:order val="3"/>
          <c:tx>
            <c:strRef>
              <c:f>'Figure 2.1.2.3'!$F$4</c:f>
              <c:strCache>
                <c:ptCount val="1"/>
                <c:pt idx="0">
                  <c:v>Average contractual import prices </c:v>
                </c:pt>
              </c:strCache>
            </c:strRef>
          </c:tx>
          <c:spPr>
            <a:ln w="25400">
              <a:solidFill>
                <a:srgbClr val="00FFFF"/>
              </a:solidFill>
              <a:prstDash val="solid"/>
            </a:ln>
          </c:spPr>
          <c:marker>
            <c:symbol val="circle"/>
            <c:size val="5"/>
            <c:spPr>
              <a:solidFill>
                <a:srgbClr val="CCFFFF"/>
              </a:solidFill>
              <a:ln>
                <a:solidFill>
                  <a:srgbClr val="00FFFF"/>
                </a:solidFill>
                <a:prstDash val="solid"/>
              </a:ln>
            </c:spPr>
          </c:marker>
          <c:cat>
            <c:strRef>
              <c:f>'Figure 2.1.2.3'!$B$5:$B$19</c:f>
              <c:strCache>
                <c:ptCount val="15"/>
                <c:pt idx="0">
                  <c:v>1 qtr 2008</c:v>
                </c:pt>
                <c:pt idx="1">
                  <c:v>2 qtr 2008</c:v>
                </c:pt>
                <c:pt idx="2">
                  <c:v>3 qtr 2008</c:v>
                </c:pt>
                <c:pt idx="3">
                  <c:v>4 qtr 2008</c:v>
                </c:pt>
                <c:pt idx="4">
                  <c:v>1 qtr 2009</c:v>
                </c:pt>
                <c:pt idx="5">
                  <c:v>2 qtr 2009</c:v>
                </c:pt>
                <c:pt idx="6">
                  <c:v>3 qtr 2009</c:v>
                </c:pt>
                <c:pt idx="7">
                  <c:v>4 qtr 2009</c:v>
                </c:pt>
                <c:pt idx="8">
                  <c:v>1 qtr 2010</c:v>
                </c:pt>
                <c:pt idx="9">
                  <c:v>2 qtr 2010</c:v>
                </c:pt>
                <c:pt idx="10">
                  <c:v>3 qtr 2010</c:v>
                </c:pt>
                <c:pt idx="11">
                  <c:v>4 qtr 2010</c:v>
                </c:pt>
                <c:pt idx="12">
                  <c:v>1 qtr 2011</c:v>
                </c:pt>
                <c:pt idx="13">
                  <c:v>2 qtr 2011</c:v>
                </c:pt>
                <c:pt idx="14">
                  <c:v>3 qtr 2011*</c:v>
                </c:pt>
              </c:strCache>
            </c:strRef>
          </c:cat>
          <c:val>
            <c:numRef>
              <c:f>'Figure 2.1.2.3'!$F$5:$F$18</c:f>
              <c:numCache>
                <c:formatCode>0.0</c:formatCode>
                <c:ptCount val="14"/>
                <c:pt idx="0">
                  <c:v>110.19182823200191</c:v>
                </c:pt>
                <c:pt idx="1">
                  <c:v>112.06918073785049</c:v>
                </c:pt>
                <c:pt idx="2">
                  <c:v>103.20278951738857</c:v>
                </c:pt>
                <c:pt idx="3">
                  <c:v>83.700099912245719</c:v>
                </c:pt>
                <c:pt idx="4" formatCode="0.00">
                  <c:v>83.966172443554015</c:v>
                </c:pt>
                <c:pt idx="5" formatCode="0.00">
                  <c:v>95.509680500614294</c:v>
                </c:pt>
                <c:pt idx="6" formatCode="0.00">
                  <c:v>100.30468693012284</c:v>
                </c:pt>
                <c:pt idx="7" formatCode="0.00">
                  <c:v>98.844496882869606</c:v>
                </c:pt>
                <c:pt idx="8" formatCode="0.00">
                  <c:v>95.014363100424035</c:v>
                </c:pt>
                <c:pt idx="9" formatCode="0.00">
                  <c:v>98.632250264386215</c:v>
                </c:pt>
                <c:pt idx="10" formatCode="0.00">
                  <c:v>92.329758407291436</c:v>
                </c:pt>
                <c:pt idx="11" formatCode="0.00">
                  <c:v>101.7178367891393</c:v>
                </c:pt>
                <c:pt idx="12" formatCode="0.00">
                  <c:v>95.006170423826717</c:v>
                </c:pt>
                <c:pt idx="13" formatCode="0.00">
                  <c:v>108.81292828980304</c:v>
                </c:pt>
              </c:numCache>
            </c:numRef>
          </c:val>
          <c:smooth val="0"/>
          <c:extLst>
            <c:ext xmlns:c16="http://schemas.microsoft.com/office/drawing/2014/chart" uri="{C3380CC4-5D6E-409C-BE32-E72D297353CC}">
              <c16:uniqueId val="{00000003-1C5D-4593-8057-1EF9B48A929E}"/>
            </c:ext>
          </c:extLst>
        </c:ser>
        <c:dLbls>
          <c:showLegendKey val="0"/>
          <c:showVal val="0"/>
          <c:showCatName val="0"/>
          <c:showSerName val="0"/>
          <c:showPercent val="0"/>
          <c:showBubbleSize val="0"/>
        </c:dLbls>
        <c:marker val="1"/>
        <c:smooth val="0"/>
        <c:axId val="496168080"/>
        <c:axId val="1"/>
      </c:lineChart>
      <c:catAx>
        <c:axId val="49616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30"/>
          <c:min val="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168080"/>
        <c:crosses val="autoZero"/>
        <c:crossBetween val="between"/>
      </c:valAx>
      <c:spPr>
        <a:noFill/>
        <a:ln w="25400">
          <a:noFill/>
        </a:ln>
      </c:spPr>
    </c:plotArea>
    <c:legend>
      <c:legendPos val="b"/>
      <c:layout>
        <c:manualLayout>
          <c:xMode val="edge"/>
          <c:yMode val="edge"/>
          <c:x val="4.2505592841163314E-2"/>
          <c:y val="0.82591093117408909"/>
          <c:w val="0.94183445190156601"/>
          <c:h val="0.1497975708502024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177D-4C3A-9D6D-DD05BF732E9C}"/>
            </c:ext>
          </c:extLst>
        </c:ser>
        <c:ser>
          <c:idx val="1"/>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177D-4C3A-9D6D-DD05BF732E9C}"/>
            </c:ext>
          </c:extLst>
        </c:ser>
        <c:ser>
          <c:idx val="2"/>
          <c:order val="2"/>
          <c:spPr>
            <a:solidFill>
              <a:srgbClr val="FFFFCC"/>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177D-4C3A-9D6D-DD05BF732E9C}"/>
            </c:ext>
          </c:extLst>
        </c:ser>
        <c:ser>
          <c:idx val="3"/>
          <c:order val="3"/>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177D-4C3A-9D6D-DD05BF732E9C}"/>
            </c:ext>
          </c:extLst>
        </c:ser>
        <c:ser>
          <c:idx val="4"/>
          <c:order val="4"/>
          <c:spPr>
            <a:solidFill>
              <a:srgbClr val="00FF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177D-4C3A-9D6D-DD05BF732E9C}"/>
            </c:ext>
          </c:extLst>
        </c:ser>
        <c:ser>
          <c:idx val="5"/>
          <c:order val="5"/>
          <c:spPr>
            <a:solidFill>
              <a:srgbClr val="FF8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5-177D-4C3A-9D6D-DD05BF732E9C}"/>
            </c:ext>
          </c:extLst>
        </c:ser>
        <c:ser>
          <c:idx val="6"/>
          <c:order val="6"/>
          <c:spPr>
            <a:solidFill>
              <a:srgbClr val="0066CC"/>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6-177D-4C3A-9D6D-DD05BF732E9C}"/>
            </c:ext>
          </c:extLst>
        </c:ser>
        <c:ser>
          <c:idx val="7"/>
          <c:order val="7"/>
          <c:spPr>
            <a:solidFill>
              <a:srgbClr val="CCCC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7-177D-4C3A-9D6D-DD05BF732E9C}"/>
            </c:ext>
          </c:extLst>
        </c:ser>
        <c:ser>
          <c:idx val="8"/>
          <c:order val="8"/>
          <c:spPr>
            <a:solidFill>
              <a:srgbClr val="96969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177D-4C3A-9D6D-DD05BF732E9C}"/>
            </c:ext>
          </c:extLst>
        </c:ser>
        <c:ser>
          <c:idx val="9"/>
          <c:order val="9"/>
          <c:spPr>
            <a:solidFill>
              <a:srgbClr val="FF0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77D-4C3A-9D6D-DD05BF732E9C}"/>
            </c:ext>
          </c:extLst>
        </c:ser>
        <c:dLbls>
          <c:showLegendKey val="0"/>
          <c:showVal val="0"/>
          <c:showCatName val="0"/>
          <c:showSerName val="0"/>
          <c:showPercent val="0"/>
          <c:showBubbleSize val="0"/>
        </c:dLbls>
        <c:gapWidth val="270"/>
        <c:shape val="box"/>
        <c:axId val="503698032"/>
        <c:axId val="1"/>
        <c:axId val="0"/>
      </c:bar3DChart>
      <c:catAx>
        <c:axId val="503698032"/>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98032"/>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'Table 5.1.1'!$C$4:$D$4</c:f>
              <c:strCache>
                <c:ptCount val="1"/>
                <c:pt idx="0">
                  <c:v>9 mon. of 2010 </c:v>
                </c:pt>
              </c:strCache>
            </c:strRef>
          </c:tx>
          <c:spPr>
            <a:solidFill>
              <a:srgbClr val="CCFFFF"/>
            </a:solidFill>
            <a:ln w="12700">
              <a:solidFill>
                <a:srgbClr val="000000"/>
              </a:solidFill>
              <a:prstDash val="solid"/>
            </a:ln>
          </c:spPr>
          <c:invertIfNegative val="0"/>
          <c:cat>
            <c:strRef>
              <c:f>'Table 5.1.1'!$B$6:$B$13</c:f>
              <c:strCache>
                <c:ptCount val="8"/>
                <c:pt idx="0">
                  <c:v>Foreign currency transactions and precious metals transactions</c:v>
                </c:pt>
                <c:pt idx="1">
                  <c:v>Deposits</c:v>
                </c:pt>
                <c:pt idx="2">
                  <c:v>Loans</c:v>
                </c:pt>
                <c:pt idx="3">
                  <c:v>Securities, bills and certificates of deposit issued by non-residents of the RK</c:v>
                </c:pt>
                <c:pt idx="4">
                  <c:v>Securities and bills issued by residents of the RK </c:v>
                </c:pt>
                <c:pt idx="5">
                  <c:v>Goods and intangible assets</c:v>
                </c:pt>
                <c:pt idx="6">
                  <c:v>Services</c:v>
                </c:pt>
                <c:pt idx="7">
                  <c:v>Other payments*</c:v>
                </c:pt>
              </c:strCache>
            </c:strRef>
          </c:cat>
          <c:val>
            <c:numRef>
              <c:f>'Table 5.1.1'!$C$6:$C$13</c:f>
              <c:numCache>
                <c:formatCode>#\ ##0.0</c:formatCode>
                <c:ptCount val="8"/>
                <c:pt idx="0">
                  <c:v>14548.44830426382</c:v>
                </c:pt>
                <c:pt idx="1">
                  <c:v>37422.691740592949</c:v>
                </c:pt>
                <c:pt idx="2">
                  <c:v>1077.7250518155397</c:v>
                </c:pt>
                <c:pt idx="3">
                  <c:v>64.000860850860008</c:v>
                </c:pt>
                <c:pt idx="4">
                  <c:v>64144.1199601396</c:v>
                </c:pt>
                <c:pt idx="5">
                  <c:v>5705.6152763763357</c:v>
                </c:pt>
                <c:pt idx="6">
                  <c:v>4965.9637624902734</c:v>
                </c:pt>
                <c:pt idx="7">
                  <c:v>10546.285030030636</c:v>
                </c:pt>
              </c:numCache>
            </c:numRef>
          </c:val>
          <c:extLst>
            <c:ext xmlns:c16="http://schemas.microsoft.com/office/drawing/2014/chart" uri="{C3380CC4-5D6E-409C-BE32-E72D297353CC}">
              <c16:uniqueId val="{00000000-C003-4BB1-B775-101AD5C6E47E}"/>
            </c:ext>
          </c:extLst>
        </c:ser>
        <c:ser>
          <c:idx val="0"/>
          <c:order val="1"/>
          <c:tx>
            <c:strRef>
              <c:f>'Table 5.1.1'!$E$4:$F$4</c:f>
              <c:strCache>
                <c:ptCount val="1"/>
                <c:pt idx="0">
                  <c:v>9 mon. of 2011</c:v>
                </c:pt>
              </c:strCache>
            </c:strRef>
          </c:tx>
          <c:spPr>
            <a:solidFill>
              <a:srgbClr val="9999FF"/>
            </a:solidFill>
            <a:ln w="12700">
              <a:solidFill>
                <a:srgbClr val="000080"/>
              </a:solidFill>
              <a:prstDash val="solid"/>
            </a:ln>
          </c:spPr>
          <c:invertIfNegative val="0"/>
          <c:cat>
            <c:strRef>
              <c:f>'Table 5.1.1'!$B$6:$B$13</c:f>
              <c:strCache>
                <c:ptCount val="8"/>
                <c:pt idx="0">
                  <c:v>Foreign currency transactions and precious metals transactions</c:v>
                </c:pt>
                <c:pt idx="1">
                  <c:v>Deposits</c:v>
                </c:pt>
                <c:pt idx="2">
                  <c:v>Loans</c:v>
                </c:pt>
                <c:pt idx="3">
                  <c:v>Securities, bills and certificates of deposit issued by non-residents of the RK</c:v>
                </c:pt>
                <c:pt idx="4">
                  <c:v>Securities and bills issued by residents of the RK </c:v>
                </c:pt>
                <c:pt idx="5">
                  <c:v>Goods and intangible assets</c:v>
                </c:pt>
                <c:pt idx="6">
                  <c:v>Services</c:v>
                </c:pt>
                <c:pt idx="7">
                  <c:v>Other payments*</c:v>
                </c:pt>
              </c:strCache>
            </c:strRef>
          </c:cat>
          <c:val>
            <c:numRef>
              <c:f>'Table 5.1.1'!$E$6:$E$13</c:f>
              <c:numCache>
                <c:formatCode>#\ ##0.0</c:formatCode>
                <c:ptCount val="8"/>
                <c:pt idx="0">
                  <c:v>19385.766047672128</c:v>
                </c:pt>
                <c:pt idx="1">
                  <c:v>34818.397402004797</c:v>
                </c:pt>
                <c:pt idx="2">
                  <c:v>1241.6027531744066</c:v>
                </c:pt>
                <c:pt idx="3">
                  <c:v>107.31472915499999</c:v>
                </c:pt>
                <c:pt idx="4">
                  <c:v>66030.600084049714</c:v>
                </c:pt>
                <c:pt idx="5">
                  <c:v>7812.8308364733239</c:v>
                </c:pt>
                <c:pt idx="6">
                  <c:v>5705.8907580167161</c:v>
                </c:pt>
                <c:pt idx="7">
                  <c:v>14103.38293071091</c:v>
                </c:pt>
              </c:numCache>
            </c:numRef>
          </c:val>
          <c:extLst>
            <c:ext xmlns:c16="http://schemas.microsoft.com/office/drawing/2014/chart" uri="{C3380CC4-5D6E-409C-BE32-E72D297353CC}">
              <c16:uniqueId val="{00000001-C003-4BB1-B775-101AD5C6E47E}"/>
            </c:ext>
          </c:extLst>
        </c:ser>
        <c:dLbls>
          <c:showLegendKey val="0"/>
          <c:showVal val="0"/>
          <c:showCatName val="0"/>
          <c:showSerName val="0"/>
          <c:showPercent val="0"/>
          <c:showBubbleSize val="0"/>
        </c:dLbls>
        <c:gapWidth val="150"/>
        <c:axId val="503707216"/>
        <c:axId val="1"/>
      </c:barChart>
      <c:catAx>
        <c:axId val="503707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4"/>
        <c:tickMarkSkip val="1"/>
        <c:noMultiLvlLbl val="0"/>
      </c:catAx>
      <c:valAx>
        <c:axId val="1"/>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03707216"/>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tx>
            <c:v>#ССЫЛКА!</c:v>
          </c:tx>
          <c:spPr>
            <a:solidFill>
              <a:srgbClr val="9999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0-52B6-4F3F-AAF6-01C97C9FF387}"/>
            </c:ext>
          </c:extLst>
        </c:ser>
        <c:ser>
          <c:idx val="1"/>
          <c:order val="1"/>
          <c:tx>
            <c:v>#ССЫЛКА!</c:v>
          </c:tx>
          <c:spPr>
            <a:solidFill>
              <a:srgbClr val="993366"/>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1-52B6-4F3F-AAF6-01C97C9FF387}"/>
            </c:ext>
          </c:extLst>
        </c:ser>
        <c:ser>
          <c:idx val="2"/>
          <c:order val="2"/>
          <c:tx>
            <c:strRef>
              <c:f>'Table 5.1.1'!$B$6</c:f>
              <c:strCache>
                <c:ptCount val="1"/>
                <c:pt idx="0">
                  <c:v>Foreign currency transactions and precious metals transactions</c:v>
                </c:pt>
              </c:strCache>
            </c:strRef>
          </c:tx>
          <c:spPr>
            <a:solidFill>
              <a:srgbClr val="FFFFCC"/>
            </a:solidFill>
            <a:ln w="12700">
              <a:solidFill>
                <a:srgbClr val="000000"/>
              </a:solidFill>
              <a:prstDash val="solid"/>
            </a:ln>
          </c:spPr>
          <c:invertIfNegative val="0"/>
          <c:val>
            <c:numRef>
              <c:f>('Table 5.1.1'!$D$6,'Table 5.1.1'!$F$6)</c:f>
              <c:numCache>
                <c:formatCode>0.0%</c:formatCode>
                <c:ptCount val="2"/>
                <c:pt idx="0">
                  <c:v>0.10506202610564917</c:v>
                </c:pt>
                <c:pt idx="1">
                  <c:v>0.12992636966018825</c:v>
                </c:pt>
              </c:numCache>
            </c:numRef>
          </c:val>
          <c:extLst>
            <c:ext xmlns:c16="http://schemas.microsoft.com/office/drawing/2014/chart" uri="{C3380CC4-5D6E-409C-BE32-E72D297353CC}">
              <c16:uniqueId val="{00000002-52B6-4F3F-AAF6-01C97C9FF387}"/>
            </c:ext>
          </c:extLst>
        </c:ser>
        <c:ser>
          <c:idx val="3"/>
          <c:order val="3"/>
          <c:tx>
            <c:strRef>
              <c:f>'Table 5.1.1'!$B$7</c:f>
              <c:strCache>
                <c:ptCount val="1"/>
                <c:pt idx="0">
                  <c:v>Deposits</c:v>
                </c:pt>
              </c:strCache>
            </c:strRef>
          </c:tx>
          <c:spPr>
            <a:solidFill>
              <a:srgbClr val="CCFFFF"/>
            </a:solidFill>
            <a:ln w="12700">
              <a:solidFill>
                <a:srgbClr val="000000"/>
              </a:solidFill>
              <a:prstDash val="solid"/>
            </a:ln>
          </c:spPr>
          <c:invertIfNegative val="0"/>
          <c:val>
            <c:numRef>
              <c:f>('Table 5.1.1'!$D$7,'Table 5.1.1'!$F$7)</c:f>
              <c:numCache>
                <c:formatCode>0.0%</c:formatCode>
                <c:ptCount val="2"/>
                <c:pt idx="0">
                  <c:v>0.27024901449053812</c:v>
                </c:pt>
                <c:pt idx="1">
                  <c:v>0.23335822586033123</c:v>
                </c:pt>
              </c:numCache>
            </c:numRef>
          </c:val>
          <c:extLst>
            <c:ext xmlns:c16="http://schemas.microsoft.com/office/drawing/2014/chart" uri="{C3380CC4-5D6E-409C-BE32-E72D297353CC}">
              <c16:uniqueId val="{00000003-52B6-4F3F-AAF6-01C97C9FF387}"/>
            </c:ext>
          </c:extLst>
        </c:ser>
        <c:ser>
          <c:idx val="4"/>
          <c:order val="4"/>
          <c:tx>
            <c:strRef>
              <c:f>'Table 5.1.1'!$B$8</c:f>
              <c:strCache>
                <c:ptCount val="1"/>
                <c:pt idx="0">
                  <c:v>Loans</c:v>
                </c:pt>
              </c:strCache>
            </c:strRef>
          </c:tx>
          <c:spPr>
            <a:solidFill>
              <a:srgbClr val="00FF00"/>
            </a:solidFill>
            <a:ln w="12700">
              <a:solidFill>
                <a:srgbClr val="000000"/>
              </a:solidFill>
              <a:prstDash val="solid"/>
            </a:ln>
          </c:spPr>
          <c:invertIfNegative val="0"/>
          <c:val>
            <c:numRef>
              <c:f>('Table 5.1.1'!$D$8,'Table 5.1.1'!$F$8)</c:f>
              <c:numCache>
                <c:formatCode>0.0%</c:formatCode>
                <c:ptCount val="2"/>
                <c:pt idx="0">
                  <c:v>7.7828215876033866E-3</c:v>
                </c:pt>
                <c:pt idx="1">
                  <c:v>8.3214115905116161E-3</c:v>
                </c:pt>
              </c:numCache>
            </c:numRef>
          </c:val>
          <c:extLst>
            <c:ext xmlns:c16="http://schemas.microsoft.com/office/drawing/2014/chart" uri="{C3380CC4-5D6E-409C-BE32-E72D297353CC}">
              <c16:uniqueId val="{00000004-52B6-4F3F-AAF6-01C97C9FF387}"/>
            </c:ext>
          </c:extLst>
        </c:ser>
        <c:ser>
          <c:idx val="5"/>
          <c:order val="5"/>
          <c:tx>
            <c:strRef>
              <c:f>'Table 5.1.1'!$B$9</c:f>
              <c:strCache>
                <c:ptCount val="1"/>
                <c:pt idx="0">
                  <c:v>Securities, bills and certificates of deposit issued by non-residents of the RK</c:v>
                </c:pt>
              </c:strCache>
            </c:strRef>
          </c:tx>
          <c:spPr>
            <a:solidFill>
              <a:srgbClr val="FF8080"/>
            </a:solidFill>
            <a:ln w="12700">
              <a:solidFill>
                <a:srgbClr val="000000"/>
              </a:solidFill>
              <a:prstDash val="solid"/>
            </a:ln>
          </c:spPr>
          <c:invertIfNegative val="0"/>
          <c:val>
            <c:numRef>
              <c:f>('Table 5.1.1'!$D$9,'Table 5.1.1'!$F$9)</c:f>
              <c:numCache>
                <c:formatCode>0.0%</c:formatCode>
                <c:ptCount val="2"/>
                <c:pt idx="0" formatCode="0.00%">
                  <c:v>4.6218400566652902E-4</c:v>
                </c:pt>
                <c:pt idx="1">
                  <c:v>7.1923973166125197E-4</c:v>
                </c:pt>
              </c:numCache>
            </c:numRef>
          </c:val>
          <c:extLst>
            <c:ext xmlns:c16="http://schemas.microsoft.com/office/drawing/2014/chart" uri="{C3380CC4-5D6E-409C-BE32-E72D297353CC}">
              <c16:uniqueId val="{00000005-52B6-4F3F-AAF6-01C97C9FF387}"/>
            </c:ext>
          </c:extLst>
        </c:ser>
        <c:ser>
          <c:idx val="6"/>
          <c:order val="6"/>
          <c:tx>
            <c:strRef>
              <c:f>'Table 5.1.1'!$B$10</c:f>
              <c:strCache>
                <c:ptCount val="1"/>
                <c:pt idx="0">
                  <c:v>Securities and bills issued by residents of the RK </c:v>
                </c:pt>
              </c:strCache>
            </c:strRef>
          </c:tx>
          <c:spPr>
            <a:solidFill>
              <a:srgbClr val="0066CC"/>
            </a:solidFill>
            <a:ln w="12700">
              <a:solidFill>
                <a:srgbClr val="000000"/>
              </a:solidFill>
              <a:prstDash val="solid"/>
            </a:ln>
          </c:spPr>
          <c:invertIfNegative val="0"/>
          <c:val>
            <c:numRef>
              <c:f>('Table 5.1.1'!$D$10,'Table 5.1.1'!$F$10)</c:f>
              <c:numCache>
                <c:formatCode>0.0%</c:formatCode>
                <c:ptCount val="2"/>
                <c:pt idx="0">
                  <c:v>0.46321855532874928</c:v>
                </c:pt>
                <c:pt idx="1">
                  <c:v>0.44254718303662255</c:v>
                </c:pt>
              </c:numCache>
            </c:numRef>
          </c:val>
          <c:extLst>
            <c:ext xmlns:c16="http://schemas.microsoft.com/office/drawing/2014/chart" uri="{C3380CC4-5D6E-409C-BE32-E72D297353CC}">
              <c16:uniqueId val="{00000006-52B6-4F3F-AAF6-01C97C9FF387}"/>
            </c:ext>
          </c:extLst>
        </c:ser>
        <c:ser>
          <c:idx val="7"/>
          <c:order val="7"/>
          <c:tx>
            <c:strRef>
              <c:f>'Table 5.1.1'!$B$11</c:f>
              <c:strCache>
                <c:ptCount val="1"/>
                <c:pt idx="0">
                  <c:v>Goods and intangible assets</c:v>
                </c:pt>
              </c:strCache>
            </c:strRef>
          </c:tx>
          <c:spPr>
            <a:solidFill>
              <a:srgbClr val="CCCCFF"/>
            </a:solidFill>
            <a:ln w="12700">
              <a:solidFill>
                <a:srgbClr val="000000"/>
              </a:solidFill>
              <a:prstDash val="solid"/>
            </a:ln>
          </c:spPr>
          <c:invertIfNegative val="0"/>
          <c:val>
            <c:numRef>
              <c:f>('Table 5.1.1'!$D$11,'Table 5.1.1'!$F$11)</c:f>
              <c:numCache>
                <c:formatCode>0.0%</c:formatCode>
                <c:ptCount val="2"/>
                <c:pt idx="0">
                  <c:v>4.1203260208840145E-2</c:v>
                </c:pt>
                <c:pt idx="1">
                  <c:v>5.2362787462507561E-2</c:v>
                </c:pt>
              </c:numCache>
            </c:numRef>
          </c:val>
          <c:extLst>
            <c:ext xmlns:c16="http://schemas.microsoft.com/office/drawing/2014/chart" uri="{C3380CC4-5D6E-409C-BE32-E72D297353CC}">
              <c16:uniqueId val="{00000007-52B6-4F3F-AAF6-01C97C9FF387}"/>
            </c:ext>
          </c:extLst>
        </c:ser>
        <c:ser>
          <c:idx val="8"/>
          <c:order val="8"/>
          <c:tx>
            <c:strRef>
              <c:f>'Table 5.1.1'!$B$12</c:f>
              <c:strCache>
                <c:ptCount val="1"/>
                <c:pt idx="0">
                  <c:v>Services</c:v>
                </c:pt>
              </c:strCache>
            </c:strRef>
          </c:tx>
          <c:spPr>
            <a:solidFill>
              <a:srgbClr val="969696"/>
            </a:solidFill>
            <a:ln w="12700">
              <a:solidFill>
                <a:srgbClr val="000000"/>
              </a:solidFill>
              <a:prstDash val="solid"/>
            </a:ln>
          </c:spPr>
          <c:invertIfNegative val="0"/>
          <c:val>
            <c:numRef>
              <c:f>('Table 5.1.1'!$D$12,'Table 5.1.1'!$F$12)</c:f>
              <c:numCache>
                <c:formatCode>0.0%</c:formatCode>
                <c:ptCount val="2"/>
                <c:pt idx="0">
                  <c:v>3.5861846125648494E-2</c:v>
                </c:pt>
                <c:pt idx="1">
                  <c:v>3.8241752739802279E-2</c:v>
                </c:pt>
              </c:numCache>
            </c:numRef>
          </c:val>
          <c:extLst>
            <c:ext xmlns:c16="http://schemas.microsoft.com/office/drawing/2014/chart" uri="{C3380CC4-5D6E-409C-BE32-E72D297353CC}">
              <c16:uniqueId val="{00000008-52B6-4F3F-AAF6-01C97C9FF387}"/>
            </c:ext>
          </c:extLst>
        </c:ser>
        <c:ser>
          <c:idx val="9"/>
          <c:order val="9"/>
          <c:tx>
            <c:strRef>
              <c:f>'Table 5.1.1'!$B$13</c:f>
              <c:strCache>
                <c:ptCount val="1"/>
                <c:pt idx="0">
                  <c:v>Other payments*</c:v>
                </c:pt>
              </c:strCache>
            </c:strRef>
          </c:tx>
          <c:spPr>
            <a:solidFill>
              <a:srgbClr val="FF00FF"/>
            </a:solidFill>
            <a:ln w="12700">
              <a:solidFill>
                <a:srgbClr val="000000"/>
              </a:solidFill>
              <a:prstDash val="solid"/>
            </a:ln>
          </c:spPr>
          <c:invertIfNegative val="0"/>
          <c:val>
            <c:numRef>
              <c:f>('Table 5.1.1'!$D$13,'Table 5.1.1'!$F$13)</c:f>
              <c:numCache>
                <c:formatCode>0.0%</c:formatCode>
                <c:ptCount val="2"/>
                <c:pt idx="0">
                  <c:v>7.616029214730495E-2</c:v>
                </c:pt>
                <c:pt idx="1">
                  <c:v>9.4523029918375204E-2</c:v>
                </c:pt>
              </c:numCache>
            </c:numRef>
          </c:val>
          <c:extLst>
            <c:ext xmlns:c16="http://schemas.microsoft.com/office/drawing/2014/chart" uri="{C3380CC4-5D6E-409C-BE32-E72D297353CC}">
              <c16:uniqueId val="{00000009-52B6-4F3F-AAF6-01C97C9FF387}"/>
            </c:ext>
          </c:extLst>
        </c:ser>
        <c:dLbls>
          <c:showLegendKey val="0"/>
          <c:showVal val="0"/>
          <c:showCatName val="0"/>
          <c:showSerName val="0"/>
          <c:showPercent val="0"/>
          <c:showBubbleSize val="0"/>
        </c:dLbls>
        <c:gapWidth val="270"/>
        <c:shape val="box"/>
        <c:axId val="503707544"/>
        <c:axId val="1"/>
        <c:axId val="0"/>
      </c:bar3DChart>
      <c:catAx>
        <c:axId val="503707544"/>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707544"/>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BF80-4752-A0EA-273AB151F705}"/>
            </c:ext>
          </c:extLst>
        </c:ser>
        <c:dLbls>
          <c:showLegendKey val="0"/>
          <c:showVal val="0"/>
          <c:showCatName val="0"/>
          <c:showSerName val="0"/>
          <c:showPercent val="0"/>
          <c:showBubbleSize val="0"/>
        </c:dLbls>
        <c:gapWidth val="150"/>
        <c:axId val="503651128"/>
        <c:axId val="1"/>
      </c:barChart>
      <c:catAx>
        <c:axId val="503651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0365112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BCF6-4B6B-ADC2-EAF925A5B0FC}"/>
            </c:ext>
          </c:extLst>
        </c:ser>
        <c:dLbls>
          <c:showLegendKey val="0"/>
          <c:showVal val="0"/>
          <c:showCatName val="0"/>
          <c:showSerName val="0"/>
          <c:showPercent val="0"/>
          <c:showBubbleSize val="0"/>
        </c:dLbls>
        <c:gapWidth val="150"/>
        <c:axId val="503665560"/>
        <c:axId val="1"/>
      </c:barChart>
      <c:catAx>
        <c:axId val="503665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036655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paperSize="9"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v>#ССЫЛКА!</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0A74-45CF-AEC1-EE1781E8A0EA}"/>
            </c:ext>
          </c:extLst>
        </c:ser>
        <c:dLbls>
          <c:showLegendKey val="0"/>
          <c:showVal val="0"/>
          <c:showCatName val="0"/>
          <c:showSerName val="0"/>
          <c:showPercent val="0"/>
          <c:showBubbleSize val="0"/>
        </c:dLbls>
        <c:gapWidth val="150"/>
        <c:axId val="503664576"/>
        <c:axId val="1"/>
      </c:barChart>
      <c:catAx>
        <c:axId val="50366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0366457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v>#ССЫЛКА!</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D263-40C6-A71C-776753F44205}"/>
            </c:ext>
          </c:extLst>
        </c:ser>
        <c:dLbls>
          <c:showLegendKey val="0"/>
          <c:showVal val="0"/>
          <c:showCatName val="0"/>
          <c:showSerName val="0"/>
          <c:showPercent val="0"/>
          <c:showBubbleSize val="0"/>
        </c:dLbls>
        <c:gapWidth val="150"/>
        <c:axId val="503657688"/>
        <c:axId val="1"/>
      </c:barChart>
      <c:catAx>
        <c:axId val="503657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036576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paperSize="9" orientation="landscape"/>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0408163265307"/>
          <c:y val="6.0728864990955908E-2"/>
          <c:w val="0.75510204081632648"/>
          <c:h val="0.53441401192041194"/>
        </c:manualLayout>
      </c:layout>
      <c:barChart>
        <c:barDir val="col"/>
        <c:grouping val="clustered"/>
        <c:varyColors val="0"/>
        <c:ser>
          <c:idx val="1"/>
          <c:order val="0"/>
          <c:tx>
            <c:strRef>
              <c:f>'Figure 5.2.1'!$B$5</c:f>
              <c:strCache>
                <c:ptCount val="1"/>
                <c:pt idx="0">
                  <c:v>Average daily turnover, KZT bln.</c:v>
                </c:pt>
              </c:strCache>
            </c:strRef>
          </c:tx>
          <c:spPr>
            <a:solidFill>
              <a:srgbClr val="CCFFFF"/>
            </a:solidFill>
            <a:ln w="12700">
              <a:solidFill>
                <a:srgbClr val="000000"/>
              </a:solidFill>
              <a:prstDash val="solid"/>
            </a:ln>
          </c:spPr>
          <c:invertIfNegative val="0"/>
          <c:cat>
            <c:strRef>
              <c:f>'Figure 5.2.1'!$C$4:$H$4</c:f>
              <c:strCache>
                <c:ptCount val="6"/>
                <c:pt idx="0">
                  <c:v>2006</c:v>
                </c:pt>
                <c:pt idx="1">
                  <c:v>2007</c:v>
                </c:pt>
                <c:pt idx="2">
                  <c:v>2008</c:v>
                </c:pt>
                <c:pt idx="3">
                  <c:v>2009</c:v>
                </c:pt>
                <c:pt idx="4">
                  <c:v>2010</c:v>
                </c:pt>
                <c:pt idx="5">
                  <c:v>9 mon. of 2011</c:v>
                </c:pt>
              </c:strCache>
            </c:strRef>
          </c:cat>
          <c:val>
            <c:numRef>
              <c:f>'Figure 5.2.1'!$C$5:$H$5</c:f>
              <c:numCache>
                <c:formatCode>0.0</c:formatCode>
                <c:ptCount val="6"/>
                <c:pt idx="0">
                  <c:v>372.6</c:v>
                </c:pt>
                <c:pt idx="1">
                  <c:v>564.59393215766738</c:v>
                </c:pt>
                <c:pt idx="2">
                  <c:v>560.47574442261748</c:v>
                </c:pt>
                <c:pt idx="3">
                  <c:v>630.53553316772388</c:v>
                </c:pt>
                <c:pt idx="4">
                  <c:v>740.76679094848907</c:v>
                </c:pt>
                <c:pt idx="5">
                  <c:v>796.32391640841422</c:v>
                </c:pt>
              </c:numCache>
            </c:numRef>
          </c:val>
          <c:extLst>
            <c:ext xmlns:c16="http://schemas.microsoft.com/office/drawing/2014/chart" uri="{C3380CC4-5D6E-409C-BE32-E72D297353CC}">
              <c16:uniqueId val="{00000000-0F28-43B6-A6E6-D46C56108260}"/>
            </c:ext>
          </c:extLst>
        </c:ser>
        <c:ser>
          <c:idx val="0"/>
          <c:order val="1"/>
          <c:tx>
            <c:strRef>
              <c:f>'Figure 5.2.1'!$B$6</c:f>
              <c:strCache>
                <c:ptCount val="1"/>
                <c:pt idx="0">
                  <c:v>Opening balance, average for the period, KZT bln.</c:v>
                </c:pt>
              </c:strCache>
            </c:strRef>
          </c:tx>
          <c:spPr>
            <a:solidFill>
              <a:srgbClr val="FFFF00"/>
            </a:solidFill>
            <a:ln w="12700">
              <a:solidFill>
                <a:srgbClr val="000000"/>
              </a:solidFill>
              <a:prstDash val="solid"/>
            </a:ln>
          </c:spPr>
          <c:invertIfNegative val="0"/>
          <c:cat>
            <c:strRef>
              <c:f>'Figure 5.2.1'!$C$4:$H$4</c:f>
              <c:strCache>
                <c:ptCount val="6"/>
                <c:pt idx="0">
                  <c:v>2006</c:v>
                </c:pt>
                <c:pt idx="1">
                  <c:v>2007</c:v>
                </c:pt>
                <c:pt idx="2">
                  <c:v>2008</c:v>
                </c:pt>
                <c:pt idx="3">
                  <c:v>2009</c:v>
                </c:pt>
                <c:pt idx="4">
                  <c:v>2010</c:v>
                </c:pt>
                <c:pt idx="5">
                  <c:v>9 mon. of 2011</c:v>
                </c:pt>
              </c:strCache>
            </c:strRef>
          </c:cat>
          <c:val>
            <c:numRef>
              <c:f>'Figure 5.2.1'!$C$6:$H$6</c:f>
              <c:numCache>
                <c:formatCode>0.0</c:formatCode>
                <c:ptCount val="6"/>
                <c:pt idx="0">
                  <c:v>350.5</c:v>
                </c:pt>
                <c:pt idx="1">
                  <c:v>580.28009431632006</c:v>
                </c:pt>
                <c:pt idx="2">
                  <c:v>531.86095116758577</c:v>
                </c:pt>
                <c:pt idx="3">
                  <c:v>578.28249256276183</c:v>
                </c:pt>
                <c:pt idx="4">
                  <c:v>732.40141627472656</c:v>
                </c:pt>
                <c:pt idx="5">
                  <c:v>825.86604224041309</c:v>
                </c:pt>
              </c:numCache>
            </c:numRef>
          </c:val>
          <c:extLst>
            <c:ext xmlns:c16="http://schemas.microsoft.com/office/drawing/2014/chart" uri="{C3380CC4-5D6E-409C-BE32-E72D297353CC}">
              <c16:uniqueId val="{00000001-0F28-43B6-A6E6-D46C56108260}"/>
            </c:ext>
          </c:extLst>
        </c:ser>
        <c:dLbls>
          <c:showLegendKey val="0"/>
          <c:showVal val="0"/>
          <c:showCatName val="0"/>
          <c:showSerName val="0"/>
          <c:showPercent val="0"/>
          <c:showBubbleSize val="0"/>
        </c:dLbls>
        <c:gapWidth val="150"/>
        <c:axId val="503662280"/>
        <c:axId val="1"/>
      </c:barChart>
      <c:lineChart>
        <c:grouping val="standard"/>
        <c:varyColors val="0"/>
        <c:ser>
          <c:idx val="2"/>
          <c:order val="2"/>
          <c:tx>
            <c:strRef>
              <c:f>'Figure 5.2.1'!$B$7</c:f>
              <c:strCache>
                <c:ptCount val="1"/>
                <c:pt idx="0">
                  <c:v>Average MLR for the period (right axis)</c:v>
                </c:pt>
              </c:strCache>
            </c:strRef>
          </c:tx>
          <c:spPr>
            <a:ln w="25400">
              <a:solidFill>
                <a:srgbClr val="FF6600"/>
              </a:solidFill>
              <a:prstDash val="solid"/>
            </a:ln>
          </c:spPr>
          <c:marker>
            <c:symbol val="diamond"/>
            <c:size val="7"/>
            <c:spPr>
              <a:solidFill>
                <a:srgbClr val="FF0000"/>
              </a:solidFill>
              <a:ln>
                <a:solidFill>
                  <a:srgbClr val="FF0000"/>
                </a:solidFill>
                <a:prstDash val="solid"/>
              </a:ln>
            </c:spPr>
          </c:marker>
          <c:cat>
            <c:strRef>
              <c:f>'Figure 5.2.1'!$C$4:$H$4</c:f>
              <c:strCache>
                <c:ptCount val="6"/>
                <c:pt idx="0">
                  <c:v>2006</c:v>
                </c:pt>
                <c:pt idx="1">
                  <c:v>2007</c:v>
                </c:pt>
                <c:pt idx="2">
                  <c:v>2008</c:v>
                </c:pt>
                <c:pt idx="3">
                  <c:v>2009</c:v>
                </c:pt>
                <c:pt idx="4">
                  <c:v>2010</c:v>
                </c:pt>
                <c:pt idx="5">
                  <c:v>9 mon. of 2011</c:v>
                </c:pt>
              </c:strCache>
            </c:strRef>
          </c:cat>
          <c:val>
            <c:numRef>
              <c:f>'Figure 5.2.1'!$C$7:$H$7</c:f>
              <c:numCache>
                <c:formatCode>0.00</c:formatCode>
                <c:ptCount val="6"/>
                <c:pt idx="0">
                  <c:v>1.04</c:v>
                </c:pt>
                <c:pt idx="1">
                  <c:v>1.1608768414184933</c:v>
                </c:pt>
                <c:pt idx="2">
                  <c:v>1.0355415222145865</c:v>
                </c:pt>
                <c:pt idx="3">
                  <c:v>1.0539234284918217</c:v>
                </c:pt>
                <c:pt idx="4">
                  <c:v>1.3902600002349301</c:v>
                </c:pt>
                <c:pt idx="5">
                  <c:v>1.1670803623914134</c:v>
                </c:pt>
              </c:numCache>
            </c:numRef>
          </c:val>
          <c:smooth val="0"/>
          <c:extLst>
            <c:ext xmlns:c16="http://schemas.microsoft.com/office/drawing/2014/chart" uri="{C3380CC4-5D6E-409C-BE32-E72D297353CC}">
              <c16:uniqueId val="{00000002-0F28-43B6-A6E6-D46C56108260}"/>
            </c:ext>
          </c:extLst>
        </c:ser>
        <c:ser>
          <c:idx val="3"/>
          <c:order val="3"/>
          <c:tx>
            <c:strRef>
              <c:f>'Figure 5.2.1'!$B$8</c:f>
              <c:strCache>
                <c:ptCount val="1"/>
                <c:pt idx="0">
                  <c:v>Average MTR for the period (right axis)</c:v>
                </c:pt>
              </c:strCache>
            </c:strRef>
          </c:tx>
          <c:spPr>
            <a:ln w="25400">
              <a:solidFill>
                <a:srgbClr val="0000FF"/>
              </a:solidFill>
              <a:prstDash val="solid"/>
            </a:ln>
          </c:spPr>
          <c:marker>
            <c:symbol val="x"/>
            <c:size val="5"/>
            <c:spPr>
              <a:solidFill>
                <a:srgbClr val="00FFFF"/>
              </a:solidFill>
              <a:ln>
                <a:solidFill>
                  <a:srgbClr val="0000FF"/>
                </a:solidFill>
                <a:prstDash val="solid"/>
              </a:ln>
            </c:spPr>
          </c:marker>
          <c:cat>
            <c:strRef>
              <c:f>'Figure 5.2.1'!$C$4:$H$4</c:f>
              <c:strCache>
                <c:ptCount val="6"/>
                <c:pt idx="0">
                  <c:v>2006</c:v>
                </c:pt>
                <c:pt idx="1">
                  <c:v>2007</c:v>
                </c:pt>
                <c:pt idx="2">
                  <c:v>2008</c:v>
                </c:pt>
                <c:pt idx="3">
                  <c:v>2009</c:v>
                </c:pt>
                <c:pt idx="4">
                  <c:v>2010</c:v>
                </c:pt>
                <c:pt idx="5">
                  <c:v>9 mon. of 2011</c:v>
                </c:pt>
              </c:strCache>
            </c:strRef>
          </c:cat>
          <c:val>
            <c:numRef>
              <c:f>'Figure 5.2.1'!$C$8:$H$8</c:f>
              <c:numCache>
                <c:formatCode>0.00</c:formatCode>
                <c:ptCount val="6"/>
                <c:pt idx="0">
                  <c:v>1.07</c:v>
                </c:pt>
                <c:pt idx="1">
                  <c:v>1.0445603634672649</c:v>
                </c:pt>
                <c:pt idx="2">
                  <c:v>1.0551450670407705</c:v>
                </c:pt>
                <c:pt idx="3">
                  <c:v>1.0948742203085007</c:v>
                </c:pt>
                <c:pt idx="4">
                  <c:v>1.0158554991787179</c:v>
                </c:pt>
                <c:pt idx="5">
                  <c:v>0.97448808741243698</c:v>
                </c:pt>
              </c:numCache>
            </c:numRef>
          </c:val>
          <c:smooth val="0"/>
          <c:extLst>
            <c:ext xmlns:c16="http://schemas.microsoft.com/office/drawing/2014/chart" uri="{C3380CC4-5D6E-409C-BE32-E72D297353CC}">
              <c16:uniqueId val="{00000003-0F28-43B6-A6E6-D46C56108260}"/>
            </c:ext>
          </c:extLst>
        </c:ser>
        <c:dLbls>
          <c:showLegendKey val="0"/>
          <c:showVal val="0"/>
          <c:showCatName val="0"/>
          <c:showSerName val="0"/>
          <c:showPercent val="0"/>
          <c:showBubbleSize val="0"/>
        </c:dLbls>
        <c:marker val="1"/>
        <c:smooth val="0"/>
        <c:axId val="3"/>
        <c:axId val="4"/>
      </c:lineChart>
      <c:catAx>
        <c:axId val="503662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9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2.9880282821790134E-2"/>
              <c:y val="0.2173914624308324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03662280"/>
        <c:crosses val="autoZero"/>
        <c:crossBetween val="between"/>
        <c:majorUnit val="300"/>
        <c:min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5"/>
          <c:min val="0.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Units</a:t>
                </a:r>
              </a:p>
            </c:rich>
          </c:tx>
          <c:layout>
            <c:manualLayout>
              <c:xMode val="edge"/>
              <c:yMode val="edge"/>
              <c:x val="0.94132653061224492"/>
              <c:y val="0.2914985519565883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majorUnit val="0.25"/>
      </c:valAx>
      <c:spPr>
        <a:noFill/>
        <a:ln w="25400">
          <a:noFill/>
        </a:ln>
      </c:spPr>
    </c:plotArea>
    <c:legend>
      <c:legendPos val="r"/>
      <c:legendEntry>
        <c:idx val="0"/>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13775510204081631"/>
          <c:y val="0.73684356189026501"/>
          <c:w val="0.78316326530612246"/>
          <c:h val="0.251012641962617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33488869446875"/>
          <c:y val="5.3571701051190586E-2"/>
          <c:w val="0.66015239548047944"/>
          <c:h val="0.68750349682361267"/>
        </c:manualLayout>
      </c:layout>
      <c:barChart>
        <c:barDir val="col"/>
        <c:grouping val="stacked"/>
        <c:varyColors val="0"/>
        <c:ser>
          <c:idx val="1"/>
          <c:order val="0"/>
          <c:tx>
            <c:strRef>
              <c:f>'Figure 5.2.2'!$B$6</c:f>
              <c:strCache>
                <c:ptCount val="1"/>
                <c:pt idx="0">
                  <c:v>Amount of the documents, in KZT bln.</c:v>
                </c:pt>
              </c:strCache>
            </c:strRef>
          </c:tx>
          <c:spPr>
            <a:solidFill>
              <a:srgbClr val="00FF00"/>
            </a:solidFill>
            <a:ln w="12700">
              <a:solidFill>
                <a:srgbClr val="000000"/>
              </a:solidFill>
              <a:prstDash val="solid"/>
            </a:ln>
          </c:spPr>
          <c:invertIfNegative val="0"/>
          <c:cat>
            <c:strRef>
              <c:f>'Figure 5.2.2'!$C$4:$H$4</c:f>
              <c:strCache>
                <c:ptCount val="6"/>
                <c:pt idx="0">
                  <c:v>2006</c:v>
                </c:pt>
                <c:pt idx="1">
                  <c:v>2007</c:v>
                </c:pt>
                <c:pt idx="2">
                  <c:v>2008</c:v>
                </c:pt>
                <c:pt idx="3">
                  <c:v>2009</c:v>
                </c:pt>
                <c:pt idx="4">
                  <c:v>2010</c:v>
                </c:pt>
                <c:pt idx="5">
                  <c:v>9 mon. of 2011</c:v>
                </c:pt>
              </c:strCache>
            </c:strRef>
          </c:cat>
          <c:val>
            <c:numRef>
              <c:f>'Figure 5.2.2'!$C$6:$H$6</c:f>
              <c:numCache>
                <c:formatCode>#\ ##0.0</c:formatCode>
                <c:ptCount val="6"/>
                <c:pt idx="0">
                  <c:v>534.98837359298989</c:v>
                </c:pt>
                <c:pt idx="1">
                  <c:v>1574.274898948001</c:v>
                </c:pt>
                <c:pt idx="2">
                  <c:v>1163.0120192622403</c:v>
                </c:pt>
                <c:pt idx="3">
                  <c:v>557.9176002776818</c:v>
                </c:pt>
                <c:pt idx="4">
                  <c:v>605.43878448427006</c:v>
                </c:pt>
                <c:pt idx="5">
                  <c:v>296.19074577156931</c:v>
                </c:pt>
              </c:numCache>
            </c:numRef>
          </c:val>
          <c:extLst>
            <c:ext xmlns:c16="http://schemas.microsoft.com/office/drawing/2014/chart" uri="{C3380CC4-5D6E-409C-BE32-E72D297353CC}">
              <c16:uniqueId val="{00000000-5C4A-4927-B9A2-0DE55ADEDE48}"/>
            </c:ext>
          </c:extLst>
        </c:ser>
        <c:dLbls>
          <c:showLegendKey val="0"/>
          <c:showVal val="0"/>
          <c:showCatName val="0"/>
          <c:showSerName val="0"/>
          <c:showPercent val="0"/>
          <c:showBubbleSize val="0"/>
        </c:dLbls>
        <c:gapWidth val="150"/>
        <c:overlap val="100"/>
        <c:axId val="503673104"/>
        <c:axId val="1"/>
      </c:barChart>
      <c:lineChart>
        <c:grouping val="standard"/>
        <c:varyColors val="0"/>
        <c:ser>
          <c:idx val="0"/>
          <c:order val="1"/>
          <c:tx>
            <c:strRef>
              <c:f>'Figure 5.2.2'!$B$7</c:f>
              <c:strCache>
                <c:ptCount val="1"/>
                <c:pt idx="0">
                  <c:v>Number of documents, in units (right axis)</c:v>
                </c:pt>
              </c:strCache>
            </c:strRef>
          </c:tx>
          <c:spPr>
            <a:ln w="25400">
              <a:solidFill>
                <a:srgbClr val="800000"/>
              </a:solidFill>
              <a:prstDash val="solid"/>
            </a:ln>
          </c:spPr>
          <c:marker>
            <c:symbol val="diamond"/>
            <c:size val="6"/>
            <c:spPr>
              <a:solidFill>
                <a:srgbClr val="800000"/>
              </a:solidFill>
              <a:ln>
                <a:solidFill>
                  <a:srgbClr val="800000"/>
                </a:solidFill>
                <a:prstDash val="solid"/>
              </a:ln>
              <a:effectLst>
                <a:outerShdw dist="35921" dir="2700000" algn="br">
                  <a:srgbClr val="000000"/>
                </a:outerShdw>
              </a:effectLst>
            </c:spPr>
          </c:marker>
          <c:val>
            <c:numRef>
              <c:f>'Figure 5.2.2'!$C$7:$H$7</c:f>
              <c:numCache>
                <c:formatCode>_-* #\ ##0_р_._-;\-* #\ ##0_р_._-;_-* "-"??_р_._-;_-@_-</c:formatCode>
                <c:ptCount val="6"/>
                <c:pt idx="0">
                  <c:v>13139</c:v>
                </c:pt>
                <c:pt idx="1">
                  <c:v>37742</c:v>
                </c:pt>
                <c:pt idx="2">
                  <c:v>17266</c:v>
                </c:pt>
                <c:pt idx="3">
                  <c:v>16557</c:v>
                </c:pt>
                <c:pt idx="4">
                  <c:v>12857</c:v>
                </c:pt>
                <c:pt idx="5">
                  <c:v>6329</c:v>
                </c:pt>
              </c:numCache>
            </c:numRef>
          </c:val>
          <c:smooth val="0"/>
          <c:extLst>
            <c:ext xmlns:c16="http://schemas.microsoft.com/office/drawing/2014/chart" uri="{C3380CC4-5D6E-409C-BE32-E72D297353CC}">
              <c16:uniqueId val="{00000001-5C4A-4927-B9A2-0DE55ADEDE48}"/>
            </c:ext>
          </c:extLst>
        </c:ser>
        <c:dLbls>
          <c:showLegendKey val="0"/>
          <c:showVal val="0"/>
          <c:showCatName val="0"/>
          <c:showSerName val="0"/>
          <c:showPercent val="0"/>
          <c:showBubbleSize val="0"/>
        </c:dLbls>
        <c:marker val="1"/>
        <c:smooth val="0"/>
        <c:axId val="3"/>
        <c:axId val="4"/>
      </c:lineChart>
      <c:catAx>
        <c:axId val="503673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5521008591874733E-2"/>
              <c:y val="0.291667968984792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73104"/>
        <c:crosses val="autoZero"/>
        <c:crossBetween val="between"/>
        <c:majorUnit val="40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units</a:t>
                </a:r>
              </a:p>
            </c:rich>
          </c:tx>
          <c:layout>
            <c:manualLayout>
              <c:xMode val="edge"/>
              <c:yMode val="edge"/>
              <c:x val="0.93569957601453668"/>
              <c:y val="0.33928753180661581"/>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8000"/>
      </c:valAx>
      <c:spPr>
        <a:noFill/>
        <a:ln w="25400">
          <a:noFill/>
        </a:ln>
      </c:spPr>
    </c:plotArea>
    <c:legend>
      <c:legendPos val="r"/>
      <c:layout>
        <c:manualLayout>
          <c:xMode val="edge"/>
          <c:yMode val="edge"/>
          <c:x val="0.10541310541310542"/>
          <c:y val="0.87404580152671751"/>
          <c:w val="0.86894586894586889"/>
          <c:h val="9.923664122137404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4926420714265"/>
          <c:y val="5.3892412534839534E-2"/>
          <c:w val="0.73373086791117403"/>
          <c:h val="0.67964320252269905"/>
        </c:manualLayout>
      </c:layout>
      <c:barChart>
        <c:barDir val="col"/>
        <c:grouping val="stacked"/>
        <c:varyColors val="0"/>
        <c:ser>
          <c:idx val="1"/>
          <c:order val="0"/>
          <c:tx>
            <c:strRef>
              <c:f>'Figure 5.2.2'!$B$9</c:f>
              <c:strCache>
                <c:ptCount val="1"/>
                <c:pt idx="0">
                  <c:v>Amount of the documents, in KZT bln.</c:v>
                </c:pt>
              </c:strCache>
            </c:strRef>
          </c:tx>
          <c:spPr>
            <a:solidFill>
              <a:srgbClr val="FFFF00"/>
            </a:solidFill>
            <a:ln w="12700">
              <a:solidFill>
                <a:srgbClr val="000000"/>
              </a:solidFill>
              <a:prstDash val="solid"/>
            </a:ln>
          </c:spPr>
          <c:invertIfNegative val="0"/>
          <c:cat>
            <c:strRef>
              <c:f>'Figure 5.2.2'!$C$4:$H$4</c:f>
              <c:strCache>
                <c:ptCount val="6"/>
                <c:pt idx="0">
                  <c:v>2006</c:v>
                </c:pt>
                <c:pt idx="1">
                  <c:v>2007</c:v>
                </c:pt>
                <c:pt idx="2">
                  <c:v>2008</c:v>
                </c:pt>
                <c:pt idx="3">
                  <c:v>2009</c:v>
                </c:pt>
                <c:pt idx="4">
                  <c:v>2010</c:v>
                </c:pt>
                <c:pt idx="5">
                  <c:v>9 mon. of 2011</c:v>
                </c:pt>
              </c:strCache>
            </c:strRef>
          </c:cat>
          <c:val>
            <c:numRef>
              <c:f>'Figure 5.2.2'!$C$9:$H$9</c:f>
              <c:numCache>
                <c:formatCode>#\ ##0.0</c:formatCode>
                <c:ptCount val="6"/>
                <c:pt idx="0">
                  <c:v>48.0886</c:v>
                </c:pt>
                <c:pt idx="1">
                  <c:v>224.9522</c:v>
                </c:pt>
                <c:pt idx="2">
                  <c:v>151.78156106863</c:v>
                </c:pt>
                <c:pt idx="3">
                  <c:v>7.9078286795999997</c:v>
                </c:pt>
                <c:pt idx="4">
                  <c:v>7.079774338</c:v>
                </c:pt>
                <c:pt idx="5">
                  <c:v>23.368522073059999</c:v>
                </c:pt>
              </c:numCache>
            </c:numRef>
          </c:val>
          <c:extLst>
            <c:ext xmlns:c16="http://schemas.microsoft.com/office/drawing/2014/chart" uri="{C3380CC4-5D6E-409C-BE32-E72D297353CC}">
              <c16:uniqueId val="{00000000-F122-4F6F-8BCF-2953ED252851}"/>
            </c:ext>
          </c:extLst>
        </c:ser>
        <c:dLbls>
          <c:showLegendKey val="0"/>
          <c:showVal val="0"/>
          <c:showCatName val="0"/>
          <c:showSerName val="0"/>
          <c:showPercent val="0"/>
          <c:showBubbleSize val="0"/>
        </c:dLbls>
        <c:gapWidth val="150"/>
        <c:overlap val="100"/>
        <c:axId val="503671464"/>
        <c:axId val="1"/>
      </c:barChart>
      <c:lineChart>
        <c:grouping val="standard"/>
        <c:varyColors val="0"/>
        <c:ser>
          <c:idx val="0"/>
          <c:order val="1"/>
          <c:tx>
            <c:strRef>
              <c:f>'Figure 5.2.2'!$B$10</c:f>
              <c:strCache>
                <c:ptCount val="1"/>
                <c:pt idx="0">
                  <c:v>Number of documents, in units (right axis)</c:v>
                </c:pt>
              </c:strCache>
            </c:strRef>
          </c:tx>
          <c:spPr>
            <a:ln w="25400">
              <a:solidFill>
                <a:srgbClr val="FF00FF"/>
              </a:solidFill>
              <a:prstDash val="solid"/>
            </a:ln>
          </c:spPr>
          <c:marker>
            <c:symbol val="circle"/>
            <c:size val="6"/>
            <c:spPr>
              <a:solidFill>
                <a:srgbClr val="FF00FF"/>
              </a:solidFill>
              <a:ln>
                <a:solidFill>
                  <a:srgbClr val="FF00FF"/>
                </a:solidFill>
                <a:prstDash val="solid"/>
              </a:ln>
            </c:spPr>
          </c:marker>
          <c:val>
            <c:numRef>
              <c:f>'Figure 5.2.2'!$C$10:$H$10</c:f>
              <c:numCache>
                <c:formatCode>#,##0</c:formatCode>
                <c:ptCount val="6"/>
                <c:pt idx="0">
                  <c:v>39</c:v>
                </c:pt>
                <c:pt idx="1">
                  <c:v>26</c:v>
                </c:pt>
                <c:pt idx="2">
                  <c:v>13</c:v>
                </c:pt>
                <c:pt idx="3">
                  <c:v>30</c:v>
                </c:pt>
                <c:pt idx="4">
                  <c:v>8</c:v>
                </c:pt>
                <c:pt idx="5">
                  <c:v>18</c:v>
                </c:pt>
              </c:numCache>
            </c:numRef>
          </c:val>
          <c:smooth val="0"/>
          <c:extLst>
            <c:ext xmlns:c16="http://schemas.microsoft.com/office/drawing/2014/chart" uri="{C3380CC4-5D6E-409C-BE32-E72D297353CC}">
              <c16:uniqueId val="{00000001-F122-4F6F-8BCF-2953ED252851}"/>
            </c:ext>
          </c:extLst>
        </c:ser>
        <c:dLbls>
          <c:showLegendKey val="0"/>
          <c:showVal val="0"/>
          <c:showCatName val="0"/>
          <c:showSerName val="0"/>
          <c:showPercent val="0"/>
          <c:showBubbleSize val="0"/>
        </c:dLbls>
        <c:marker val="1"/>
        <c:smooth val="0"/>
        <c:axId val="3"/>
        <c:axId val="4"/>
      </c:lineChart>
      <c:catAx>
        <c:axId val="503671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3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5384706125217494E-2"/>
              <c:y val="0.2874262063395921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71464"/>
        <c:crosses val="autoZero"/>
        <c:crossBetween val="between"/>
        <c:majorUnit val="6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4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units</a:t>
                </a:r>
              </a:p>
            </c:rich>
          </c:tx>
          <c:layout>
            <c:manualLayout>
              <c:xMode val="edge"/>
              <c:yMode val="edge"/>
              <c:x val="0.93626677283317106"/>
              <c:y val="0.36227660004037959"/>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8"/>
        <c:minorUnit val="1"/>
      </c:valAx>
      <c:spPr>
        <a:noFill/>
        <a:ln w="25400">
          <a:noFill/>
        </a:ln>
      </c:spPr>
    </c:plotArea>
    <c:legend>
      <c:legendPos val="r"/>
      <c:layout>
        <c:manualLayout>
          <c:xMode val="edge"/>
          <c:yMode val="edge"/>
          <c:x val="5.8988764044943819E-2"/>
          <c:y val="0.87307692307692308"/>
          <c:w val="0.8848314606741573"/>
          <c:h val="0.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Портфельные инвестиции без учета органов ДКП</c:v>
          </c:tx>
          <c:spPr>
            <a:solidFill>
              <a:srgbClr val="9999FF"/>
            </a:solidFill>
            <a:ln w="12700">
              <a:solidFill>
                <a:srgbClr val="000000"/>
              </a:solidFill>
              <a:prstDash val="solid"/>
            </a:ln>
          </c:spPr>
          <c:invertIfNegative val="0"/>
          <c:val>
            <c:numLit>
              <c:formatCode>General</c:formatCode>
              <c:ptCount val="6"/>
              <c:pt idx="0">
                <c:v>778.26590587181397</c:v>
              </c:pt>
              <c:pt idx="1">
                <c:v>1839.0432235594999</c:v>
              </c:pt>
              <c:pt idx="2">
                <c:v>1349.0293006677</c:v>
              </c:pt>
              <c:pt idx="3">
                <c:v>-293.230295431804</c:v>
              </c:pt>
              <c:pt idx="4">
                <c:v>-1533.9786943080601</c:v>
              </c:pt>
              <c:pt idx="5">
                <c:v>818.61204060147304</c:v>
              </c:pt>
            </c:numLit>
          </c:val>
          <c:extLst>
            <c:ext xmlns:c16="http://schemas.microsoft.com/office/drawing/2014/chart" uri="{C3380CC4-5D6E-409C-BE32-E72D297353CC}">
              <c16:uniqueId val="{00000000-0125-4DC9-95E8-BBA320DD8A45}"/>
            </c:ext>
          </c:extLst>
        </c:ser>
        <c:ser>
          <c:idx val="1"/>
          <c:order val="1"/>
          <c:tx>
            <c:v>Прочие инвестиционные доходы</c:v>
          </c:tx>
          <c:spPr>
            <a:solidFill>
              <a:srgbClr val="993366"/>
            </a:solidFill>
            <a:ln w="12700">
              <a:solidFill>
                <a:srgbClr val="000000"/>
              </a:solidFill>
              <a:prstDash val="solid"/>
            </a:ln>
          </c:spPr>
          <c:invertIfNegative val="0"/>
          <c:val>
            <c:numLit>
              <c:formatCode>General</c:formatCode>
              <c:ptCount val="6"/>
              <c:pt idx="0">
                <c:v>1931.9373560587901</c:v>
              </c:pt>
              <c:pt idx="1">
                <c:v>2235.0212359720199</c:v>
              </c:pt>
              <c:pt idx="2">
                <c:v>2144.41166039773</c:v>
              </c:pt>
              <c:pt idx="3">
                <c:v>1428.1284416174501</c:v>
              </c:pt>
              <c:pt idx="4">
                <c:v>335.25380924137602</c:v>
              </c:pt>
              <c:pt idx="5">
                <c:v>204.75897054687999</c:v>
              </c:pt>
            </c:numLit>
          </c:val>
          <c:extLst>
            <c:ext xmlns:c16="http://schemas.microsoft.com/office/drawing/2014/chart" uri="{C3380CC4-5D6E-409C-BE32-E72D297353CC}">
              <c16:uniqueId val="{00000001-0125-4DC9-95E8-BBA320DD8A45}"/>
            </c:ext>
          </c:extLst>
        </c:ser>
        <c:ser>
          <c:idx val="2"/>
          <c:order val="2"/>
          <c:tx>
            <c:v>Другие сектора</c:v>
          </c:tx>
          <c:spPr>
            <a:solidFill>
              <a:srgbClr val="99CC00"/>
            </a:solidFill>
            <a:ln w="12700">
              <a:solidFill>
                <a:srgbClr val="000000"/>
              </a:solidFill>
              <a:prstDash val="solid"/>
            </a:ln>
          </c:spPr>
          <c:invertIfNegative val="0"/>
          <c:val>
            <c:numLit>
              <c:formatCode>General</c:formatCode>
              <c:ptCount val="6"/>
              <c:pt idx="0">
                <c:v>4213.61260971308</c:v>
              </c:pt>
              <c:pt idx="1">
                <c:v>6173.1256656604501</c:v>
              </c:pt>
              <c:pt idx="2">
                <c:v>4808.4136172529397</c:v>
              </c:pt>
              <c:pt idx="3">
                <c:v>1643.78374856256</c:v>
              </c:pt>
              <c:pt idx="4">
                <c:v>331.76527321723802</c:v>
              </c:pt>
              <c:pt idx="5">
                <c:v>48.995192710670302</c:v>
              </c:pt>
            </c:numLit>
          </c:val>
          <c:extLst>
            <c:ext xmlns:c16="http://schemas.microsoft.com/office/drawing/2014/chart" uri="{C3380CC4-5D6E-409C-BE32-E72D297353CC}">
              <c16:uniqueId val="{00000002-0125-4DC9-95E8-BBA320DD8A45}"/>
            </c:ext>
          </c:extLst>
        </c:ser>
        <c:dLbls>
          <c:showLegendKey val="0"/>
          <c:showVal val="0"/>
          <c:showCatName val="0"/>
          <c:showSerName val="0"/>
          <c:showPercent val="0"/>
          <c:showBubbleSize val="0"/>
        </c:dLbls>
        <c:gapWidth val="150"/>
        <c:axId val="496105760"/>
        <c:axId val="1"/>
      </c:barChart>
      <c:catAx>
        <c:axId val="496105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496105760"/>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72384762895025E-2"/>
          <c:y val="5.538476100260184E-2"/>
          <c:w val="0.83361464254991546"/>
          <c:h val="0.66154020086441079"/>
        </c:manualLayout>
      </c:layout>
      <c:barChart>
        <c:barDir val="col"/>
        <c:grouping val="clustered"/>
        <c:varyColors val="0"/>
        <c:ser>
          <c:idx val="1"/>
          <c:order val="0"/>
          <c:tx>
            <c:strRef>
              <c:f>'Figure 5.2.3'!$B$5</c:f>
              <c:strCache>
                <c:ptCount val="1"/>
                <c:pt idx="0">
                  <c:v>Average daily user turnovers, in KZT bln.</c:v>
                </c:pt>
              </c:strCache>
            </c:strRef>
          </c:tx>
          <c:spPr>
            <a:solidFill>
              <a:srgbClr val="CCFFFF"/>
            </a:solidFill>
            <a:ln w="12700">
              <a:solidFill>
                <a:srgbClr val="000000"/>
              </a:solidFill>
              <a:prstDash val="solid"/>
            </a:ln>
          </c:spPr>
          <c:invertIfNegative val="0"/>
          <c:cat>
            <c:strLit>
              <c:ptCount val="6"/>
              <c:pt idx="0">
                <c:v>2006</c:v>
              </c:pt>
              <c:pt idx="1">
                <c:v>2007</c:v>
              </c:pt>
              <c:pt idx="2">
                <c:v>2008</c:v>
              </c:pt>
              <c:pt idx="3">
                <c:v>2009</c:v>
              </c:pt>
              <c:pt idx="4">
                <c:v>2010</c:v>
              </c:pt>
              <c:pt idx="5">
                <c:v>9 мес. 2011</c:v>
              </c:pt>
            </c:strLit>
          </c:cat>
          <c:val>
            <c:numLit>
              <c:formatCode>General</c:formatCode>
              <c:ptCount val="6"/>
              <c:pt idx="0">
                <c:v>7.8</c:v>
              </c:pt>
              <c:pt idx="1">
                <c:v>9.2236267509274708</c:v>
              </c:pt>
              <c:pt idx="2">
                <c:v>9.2161339767824604</c:v>
              </c:pt>
              <c:pt idx="3">
                <c:v>11.0130901481182</c:v>
              </c:pt>
              <c:pt idx="4">
                <c:v>13.0661442622234</c:v>
              </c:pt>
              <c:pt idx="5">
                <c:v>14.577091967984</c:v>
              </c:pt>
            </c:numLit>
          </c:val>
          <c:extLst>
            <c:ext xmlns:c16="http://schemas.microsoft.com/office/drawing/2014/chart" uri="{C3380CC4-5D6E-409C-BE32-E72D297353CC}">
              <c16:uniqueId val="{00000000-E225-43CB-BB7B-9A56EA484AC1}"/>
            </c:ext>
          </c:extLst>
        </c:ser>
        <c:ser>
          <c:idx val="0"/>
          <c:order val="1"/>
          <c:tx>
            <c:strRef>
              <c:f>'Figure 5.2.3'!$B$6</c:f>
              <c:strCache>
                <c:ptCount val="1"/>
                <c:pt idx="0">
                  <c:v>Average sum of net position of the users (ANPU), in KZT bln.</c:v>
                </c:pt>
              </c:strCache>
            </c:strRef>
          </c:tx>
          <c:spPr>
            <a:solidFill>
              <a:srgbClr val="FFFF00"/>
            </a:solidFill>
            <a:ln w="12700">
              <a:solidFill>
                <a:srgbClr val="000000"/>
              </a:solidFill>
              <a:prstDash val="solid"/>
            </a:ln>
          </c:spPr>
          <c:invertIfNegative val="0"/>
          <c:cat>
            <c:strLit>
              <c:ptCount val="6"/>
              <c:pt idx="0">
                <c:v>2006</c:v>
              </c:pt>
              <c:pt idx="1">
                <c:v>2007</c:v>
              </c:pt>
              <c:pt idx="2">
                <c:v>2008</c:v>
              </c:pt>
              <c:pt idx="3">
                <c:v>2009</c:v>
              </c:pt>
              <c:pt idx="4">
                <c:v>2010</c:v>
              </c:pt>
              <c:pt idx="5">
                <c:v>9 мес. 2011</c:v>
              </c:pt>
            </c:strLit>
          </c:cat>
          <c:val>
            <c:numLit>
              <c:formatCode>General</c:formatCode>
              <c:ptCount val="6"/>
              <c:pt idx="0">
                <c:v>1.72</c:v>
              </c:pt>
              <c:pt idx="1">
                <c:v>2.2226044490469601</c:v>
              </c:pt>
              <c:pt idx="2">
                <c:v>2.53299010269542</c:v>
              </c:pt>
              <c:pt idx="3">
                <c:v>2.23673854761349</c:v>
              </c:pt>
              <c:pt idx="4">
                <c:v>2.5571694781144401</c:v>
              </c:pt>
              <c:pt idx="5">
                <c:v>2.9805353772391801</c:v>
              </c:pt>
            </c:numLit>
          </c:val>
          <c:extLst>
            <c:ext xmlns:c16="http://schemas.microsoft.com/office/drawing/2014/chart" uri="{C3380CC4-5D6E-409C-BE32-E72D297353CC}">
              <c16:uniqueId val="{00000001-E225-43CB-BB7B-9A56EA484AC1}"/>
            </c:ext>
          </c:extLst>
        </c:ser>
        <c:dLbls>
          <c:showLegendKey val="0"/>
          <c:showVal val="0"/>
          <c:showCatName val="0"/>
          <c:showSerName val="0"/>
          <c:showPercent val="0"/>
          <c:showBubbleSize val="0"/>
        </c:dLbls>
        <c:gapWidth val="150"/>
        <c:axId val="503676712"/>
        <c:axId val="1"/>
      </c:barChart>
      <c:lineChart>
        <c:grouping val="standard"/>
        <c:varyColors val="0"/>
        <c:ser>
          <c:idx val="2"/>
          <c:order val="2"/>
          <c:tx>
            <c:strRef>
              <c:f>'Figure 5.2.3'!$B$7</c:f>
              <c:strCache>
                <c:ptCount val="1"/>
                <c:pt idx="0">
                  <c:v>Money turnover ratio in the ICS, average for the period (right axis)</c:v>
                </c:pt>
              </c:strCache>
            </c:strRef>
          </c:tx>
          <c:spPr>
            <a:ln w="25400">
              <a:solidFill>
                <a:srgbClr val="FF6600"/>
              </a:solidFill>
              <a:prstDash val="solid"/>
            </a:ln>
          </c:spPr>
          <c:marker>
            <c:symbol val="diamond"/>
            <c:size val="7"/>
            <c:spPr>
              <a:solidFill>
                <a:srgbClr val="FF0000"/>
              </a:solidFill>
              <a:ln>
                <a:solidFill>
                  <a:srgbClr val="FF0000"/>
                </a:solidFill>
                <a:prstDash val="solid"/>
              </a:ln>
            </c:spPr>
          </c:marker>
          <c:cat>
            <c:strLit>
              <c:ptCount val="6"/>
              <c:pt idx="0">
                <c:v>2006</c:v>
              </c:pt>
              <c:pt idx="1">
                <c:v>2007</c:v>
              </c:pt>
              <c:pt idx="2">
                <c:v>2008</c:v>
              </c:pt>
              <c:pt idx="3">
                <c:v>2009</c:v>
              </c:pt>
              <c:pt idx="4">
                <c:v>2010</c:v>
              </c:pt>
              <c:pt idx="5">
                <c:v>9 мес. 2011</c:v>
              </c:pt>
            </c:strLit>
          </c:cat>
          <c:val>
            <c:numLit>
              <c:formatCode>General</c:formatCode>
              <c:ptCount val="6"/>
              <c:pt idx="0">
                <c:v>4.9014795593584202</c:v>
              </c:pt>
              <c:pt idx="1">
                <c:v>4.5510470839571502</c:v>
              </c:pt>
              <c:pt idx="2">
                <c:v>3.9453860304385202</c:v>
              </c:pt>
              <c:pt idx="3">
                <c:v>5.2760949322164699</c:v>
              </c:pt>
              <c:pt idx="4">
                <c:v>5.3252418707437101</c:v>
              </c:pt>
              <c:pt idx="5">
                <c:v>5.10333432751918</c:v>
              </c:pt>
            </c:numLit>
          </c:val>
          <c:smooth val="0"/>
          <c:extLst>
            <c:ext xmlns:c16="http://schemas.microsoft.com/office/drawing/2014/chart" uri="{C3380CC4-5D6E-409C-BE32-E72D297353CC}">
              <c16:uniqueId val="{00000002-E225-43CB-BB7B-9A56EA484AC1}"/>
            </c:ext>
          </c:extLst>
        </c:ser>
        <c:dLbls>
          <c:showLegendKey val="0"/>
          <c:showVal val="0"/>
          <c:showCatName val="0"/>
          <c:showSerName val="0"/>
          <c:showPercent val="0"/>
          <c:showBubbleSize val="0"/>
        </c:dLbls>
        <c:marker val="1"/>
        <c:smooth val="0"/>
        <c:axId val="3"/>
        <c:axId val="4"/>
      </c:lineChart>
      <c:catAx>
        <c:axId val="503676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176463933387637E-2"/>
              <c:y val="0.23384660250801981"/>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76712"/>
        <c:crosses val="autoZero"/>
        <c:crossBetween val="between"/>
        <c:majorUnit val="3"/>
        <c:minorUnit val="1"/>
      </c:valAx>
      <c:catAx>
        <c:axId val="3"/>
        <c:scaling>
          <c:orientation val="minMax"/>
        </c:scaling>
        <c:delete val="1"/>
        <c:axPos val="b"/>
        <c:numFmt formatCode="General" sourceLinked="1"/>
        <c:majorTickMark val="out"/>
        <c:minorTickMark val="none"/>
        <c:tickLblPos val="nextTo"/>
        <c:crossAx val="4"/>
        <c:crossesAt val="0"/>
        <c:auto val="1"/>
        <c:lblAlgn val="ctr"/>
        <c:lblOffset val="100"/>
        <c:noMultiLvlLbl val="0"/>
      </c:catAx>
      <c:valAx>
        <c:axId val="4"/>
        <c:scaling>
          <c:orientation val="minMax"/>
          <c:max val="6"/>
          <c:min val="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units</a:t>
                </a:r>
              </a:p>
            </c:rich>
          </c:tx>
          <c:layout>
            <c:manualLayout>
              <c:xMode val="edge"/>
              <c:yMode val="edge"/>
              <c:x val="0.95126187890306813"/>
              <c:y val="0.2738466025080198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2"/>
        <c:minorUnit val="1"/>
      </c:valAx>
      <c:spPr>
        <a:noFill/>
        <a:ln w="25400">
          <a:noFill/>
        </a:ln>
      </c:spPr>
    </c:plotArea>
    <c:legend>
      <c:legendPos val="r"/>
      <c:layout>
        <c:manualLayout>
          <c:xMode val="edge"/>
          <c:yMode val="edge"/>
          <c:wMode val="edge"/>
          <c:hMode val="edge"/>
          <c:x val="5.0420173771382019E-2"/>
          <c:y val="0.80307878181893932"/>
          <c:w val="0.97479138383564123"/>
          <c:h val="0.9846177561138191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49252748239"/>
          <c:y val="5.4054212574525431E-2"/>
          <c:w val="0.78438893077662541"/>
          <c:h val="0.6812549782628522"/>
        </c:manualLayout>
      </c:layout>
      <c:barChart>
        <c:barDir val="col"/>
        <c:grouping val="stacked"/>
        <c:varyColors val="0"/>
        <c:ser>
          <c:idx val="1"/>
          <c:order val="0"/>
          <c:tx>
            <c:strRef>
              <c:f>'Figure 5.2.4'!$B$5</c:f>
              <c:strCache>
                <c:ptCount val="1"/>
                <c:pt idx="0">
                  <c:v>Document amounts,  in KZT mln.</c:v>
                </c:pt>
              </c:strCache>
            </c:strRef>
          </c:tx>
          <c:spPr>
            <a:solidFill>
              <a:srgbClr val="FFFF00"/>
            </a:solidFill>
            <a:ln w="12700">
              <a:solidFill>
                <a:srgbClr val="000000"/>
              </a:solidFill>
              <a:prstDash val="solid"/>
            </a:ln>
          </c:spPr>
          <c:invertIfNegative val="0"/>
          <c:cat>
            <c:strRef>
              <c:f>'Figure 5.2.4'!$C$4:$H$4</c:f>
              <c:strCache>
                <c:ptCount val="6"/>
                <c:pt idx="0">
                  <c:v>2006</c:v>
                </c:pt>
                <c:pt idx="1">
                  <c:v>2007</c:v>
                </c:pt>
                <c:pt idx="2">
                  <c:v>2008</c:v>
                </c:pt>
                <c:pt idx="3">
                  <c:v>2009</c:v>
                </c:pt>
                <c:pt idx="4">
                  <c:v>2010</c:v>
                </c:pt>
                <c:pt idx="5">
                  <c:v>9 mon. of 2011</c:v>
                </c:pt>
              </c:strCache>
            </c:strRef>
          </c:cat>
          <c:val>
            <c:numRef>
              <c:f>'Figure 5.2.4'!$C$5:$H$5</c:f>
              <c:numCache>
                <c:formatCode>#\ ##0.0</c:formatCode>
                <c:ptCount val="6"/>
                <c:pt idx="0">
                  <c:v>83.901321899999999</c:v>
                </c:pt>
                <c:pt idx="1">
                  <c:v>29.94148259</c:v>
                </c:pt>
                <c:pt idx="2">
                  <c:v>66.629091080000009</c:v>
                </c:pt>
                <c:pt idx="3">
                  <c:v>181.41773622999995</c:v>
                </c:pt>
                <c:pt idx="4" formatCode="#,##0">
                  <c:v>0</c:v>
                </c:pt>
                <c:pt idx="5">
                  <c:v>34.63389823</c:v>
                </c:pt>
              </c:numCache>
            </c:numRef>
          </c:val>
          <c:extLst>
            <c:ext xmlns:c16="http://schemas.microsoft.com/office/drawing/2014/chart" uri="{C3380CC4-5D6E-409C-BE32-E72D297353CC}">
              <c16:uniqueId val="{00000000-570E-4C1D-9582-B6A49F7E2C21}"/>
            </c:ext>
          </c:extLst>
        </c:ser>
        <c:dLbls>
          <c:showLegendKey val="0"/>
          <c:showVal val="0"/>
          <c:showCatName val="0"/>
          <c:showSerName val="0"/>
          <c:showPercent val="0"/>
          <c:showBubbleSize val="0"/>
        </c:dLbls>
        <c:gapWidth val="150"/>
        <c:overlap val="100"/>
        <c:axId val="503686224"/>
        <c:axId val="1"/>
      </c:barChart>
      <c:lineChart>
        <c:grouping val="standard"/>
        <c:varyColors val="0"/>
        <c:ser>
          <c:idx val="0"/>
          <c:order val="1"/>
          <c:tx>
            <c:strRef>
              <c:f>'Figure 5.2.4'!$B$6</c:f>
              <c:strCache>
                <c:ptCount val="1"/>
                <c:pt idx="0">
                  <c:v>Number of documents, in units (right axis)</c:v>
                </c:pt>
              </c:strCache>
            </c:strRef>
          </c:tx>
          <c:spPr>
            <a:ln w="25400">
              <a:solidFill>
                <a:srgbClr val="FF00FF"/>
              </a:solidFill>
              <a:prstDash val="solid"/>
            </a:ln>
          </c:spPr>
          <c:marker>
            <c:symbol val="circle"/>
            <c:size val="6"/>
            <c:spPr>
              <a:solidFill>
                <a:srgbClr val="FF00FF"/>
              </a:solidFill>
              <a:ln>
                <a:solidFill>
                  <a:srgbClr val="FF00FF"/>
                </a:solidFill>
                <a:prstDash val="solid"/>
              </a:ln>
            </c:spPr>
          </c:marker>
          <c:val>
            <c:numRef>
              <c:f>'Figure 5.2.4'!$C$6:$H$6</c:f>
              <c:numCache>
                <c:formatCode>#,##0</c:formatCode>
                <c:ptCount val="6"/>
                <c:pt idx="0">
                  <c:v>156</c:v>
                </c:pt>
                <c:pt idx="1">
                  <c:v>47</c:v>
                </c:pt>
                <c:pt idx="2">
                  <c:v>111</c:v>
                </c:pt>
                <c:pt idx="3">
                  <c:v>1065</c:v>
                </c:pt>
                <c:pt idx="4">
                  <c:v>0</c:v>
                </c:pt>
                <c:pt idx="5">
                  <c:v>28</c:v>
                </c:pt>
              </c:numCache>
            </c:numRef>
          </c:val>
          <c:smooth val="0"/>
          <c:extLst>
            <c:ext xmlns:c16="http://schemas.microsoft.com/office/drawing/2014/chart" uri="{C3380CC4-5D6E-409C-BE32-E72D297353CC}">
              <c16:uniqueId val="{00000001-570E-4C1D-9582-B6A49F7E2C21}"/>
            </c:ext>
          </c:extLst>
        </c:ser>
        <c:dLbls>
          <c:showLegendKey val="0"/>
          <c:showVal val="0"/>
          <c:showCatName val="0"/>
          <c:showSerName val="0"/>
          <c:showPercent val="0"/>
          <c:showBubbleSize val="0"/>
        </c:dLbls>
        <c:marker val="1"/>
        <c:smooth val="0"/>
        <c:axId val="3"/>
        <c:axId val="4"/>
      </c:lineChart>
      <c:catAx>
        <c:axId val="50368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mln.</a:t>
                </a:r>
                <a:endParaRPr lang="ru-RU"/>
              </a:p>
            </c:rich>
          </c:tx>
          <c:layout>
            <c:manualLayout>
              <c:xMode val="edge"/>
              <c:yMode val="edge"/>
              <c:x val="1.3011088924889174E-2"/>
              <c:y val="0.3243251350337964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86224"/>
        <c:crosses val="autoZero"/>
        <c:crossBetween val="between"/>
        <c:majorUnit val="50"/>
        <c:minorUnit val="36"/>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20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units</a:t>
                </a:r>
              </a:p>
            </c:rich>
          </c:tx>
          <c:layout>
            <c:manualLayout>
              <c:xMode val="edge"/>
              <c:yMode val="edge"/>
              <c:x val="0.94609928543621047"/>
              <c:y val="0.39039147133635321"/>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300"/>
        <c:minorUnit val="2.4"/>
      </c:valAx>
      <c:spPr>
        <a:noFill/>
        <a:ln w="25400">
          <a:noFill/>
        </a:ln>
      </c:spPr>
    </c:plotArea>
    <c:legend>
      <c:legendPos val="r"/>
      <c:layout>
        <c:manualLayout>
          <c:xMode val="edge"/>
          <c:yMode val="edge"/>
          <c:x val="0.12200956937799043"/>
          <c:y val="0.86872586872586877"/>
          <c:w val="0.74641148325358853"/>
          <c:h val="0.1119691119691119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818428184281848E-2"/>
          <c:y val="4.2763157894736843E-2"/>
          <c:w val="0.80555555555555558"/>
          <c:h val="0.61184210526315785"/>
        </c:manualLayout>
      </c:layout>
      <c:barChart>
        <c:barDir val="col"/>
        <c:grouping val="clustered"/>
        <c:varyColors val="0"/>
        <c:ser>
          <c:idx val="4"/>
          <c:order val="1"/>
          <c:tx>
            <c:strRef>
              <c:f>'Figure 6.1.1'!$B$12</c:f>
              <c:strCache>
                <c:ptCount val="1"/>
                <c:pt idx="0">
                  <c:v>NBRK's net purchase</c:v>
                </c:pt>
              </c:strCache>
            </c:strRef>
          </c:tx>
          <c:spPr>
            <a:solidFill>
              <a:srgbClr val="00FF00"/>
            </a:solidFill>
            <a:ln w="12700">
              <a:solidFill>
                <a:srgbClr val="000000"/>
              </a:solidFill>
              <a:prstDash val="solid"/>
            </a:ln>
          </c:spPr>
          <c:invertIfNegative val="0"/>
          <c:cat>
            <c:strRef>
              <c:f>'Figure 6.1.1'!$C$4:$P$4</c:f>
              <c:strCache>
                <c:ptCount val="14"/>
                <c:pt idx="0">
                  <c:v>Sep.10</c:v>
                </c:pt>
                <c:pt idx="1">
                  <c:v>Oct.10</c:v>
                </c:pt>
                <c:pt idx="2">
                  <c:v>Nov.10</c:v>
                </c:pt>
                <c:pt idx="3">
                  <c:v>Dec.10</c:v>
                </c:pt>
                <c:pt idx="4">
                  <c:v>Jan.11</c:v>
                </c:pt>
                <c:pt idx="5">
                  <c:v>Feb.11</c:v>
                </c:pt>
                <c:pt idx="6">
                  <c:v>Mar.11</c:v>
                </c:pt>
                <c:pt idx="7">
                  <c:v>Apr.11</c:v>
                </c:pt>
                <c:pt idx="8">
                  <c:v>May.11</c:v>
                </c:pt>
                <c:pt idx="9">
                  <c:v>Jun.11</c:v>
                </c:pt>
                <c:pt idx="10">
                  <c:v>Jul.11</c:v>
                </c:pt>
                <c:pt idx="11">
                  <c:v>Aug.11</c:v>
                </c:pt>
                <c:pt idx="12">
                  <c:v>Sep.11</c:v>
                </c:pt>
                <c:pt idx="13">
                  <c:v>Oct.11</c:v>
                </c:pt>
              </c:strCache>
            </c:strRef>
          </c:cat>
          <c:val>
            <c:numRef>
              <c:f>'Figure 6.1.1'!$C$12:$P$12</c:f>
              <c:numCache>
                <c:formatCode>#\ ##0.0</c:formatCode>
                <c:ptCount val="14"/>
                <c:pt idx="0">
                  <c:v>4.4500000000000005E-2</c:v>
                </c:pt>
                <c:pt idx="1">
                  <c:v>1.6799999999999995E-2</c:v>
                </c:pt>
                <c:pt idx="2">
                  <c:v>0.65370000000000006</c:v>
                </c:pt>
                <c:pt idx="3">
                  <c:v>0.8448</c:v>
                </c:pt>
                <c:pt idx="4">
                  <c:v>1.84</c:v>
                </c:pt>
                <c:pt idx="5">
                  <c:v>2.6509999999999998</c:v>
                </c:pt>
                <c:pt idx="6">
                  <c:v>1.3127</c:v>
                </c:pt>
                <c:pt idx="7">
                  <c:v>0.83299999999999996</c:v>
                </c:pt>
                <c:pt idx="8">
                  <c:v>1.9000000000000017E-2</c:v>
                </c:pt>
                <c:pt idx="9">
                  <c:v>-1.556</c:v>
                </c:pt>
                <c:pt idx="10">
                  <c:v>-5.5850000000000011E-2</c:v>
                </c:pt>
                <c:pt idx="11">
                  <c:v>-2.0434999999999999</c:v>
                </c:pt>
                <c:pt idx="12">
                  <c:v>-2.5349499999999998</c:v>
                </c:pt>
                <c:pt idx="13">
                  <c:v>-1.4967000000000001</c:v>
                </c:pt>
              </c:numCache>
            </c:numRef>
          </c:val>
          <c:extLst>
            <c:ext xmlns:c16="http://schemas.microsoft.com/office/drawing/2014/chart" uri="{C3380CC4-5D6E-409C-BE32-E72D297353CC}">
              <c16:uniqueId val="{00000000-F714-4C6F-AB46-1EEFF3243B22}"/>
            </c:ext>
          </c:extLst>
        </c:ser>
        <c:dLbls>
          <c:showLegendKey val="0"/>
          <c:showVal val="0"/>
          <c:showCatName val="0"/>
          <c:showSerName val="0"/>
          <c:showPercent val="0"/>
          <c:showBubbleSize val="0"/>
        </c:dLbls>
        <c:gapWidth val="100"/>
        <c:axId val="503678680"/>
        <c:axId val="1"/>
      </c:barChart>
      <c:lineChart>
        <c:grouping val="standard"/>
        <c:varyColors val="0"/>
        <c:ser>
          <c:idx val="1"/>
          <c:order val="2"/>
          <c:tx>
            <c:strRef>
              <c:f>'Figure 6.1.1'!$B$10</c:f>
              <c:strCache>
                <c:ptCount val="1"/>
                <c:pt idx="0">
                  <c:v>NBRK's sale</c:v>
                </c:pt>
              </c:strCache>
            </c:strRef>
          </c:tx>
          <c:spPr>
            <a:ln w="25400">
              <a:solidFill>
                <a:srgbClr val="FF9900"/>
              </a:solidFill>
              <a:prstDash val="solid"/>
            </a:ln>
          </c:spPr>
          <c:marker>
            <c:symbol val="none"/>
          </c:marker>
          <c:cat>
            <c:strRef>
              <c:f>'Figure 6.1.1'!$C$4:$P$4</c:f>
              <c:strCache>
                <c:ptCount val="14"/>
                <c:pt idx="0">
                  <c:v>Sep.10</c:v>
                </c:pt>
                <c:pt idx="1">
                  <c:v>Oct.10</c:v>
                </c:pt>
                <c:pt idx="2">
                  <c:v>Nov.10</c:v>
                </c:pt>
                <c:pt idx="3">
                  <c:v>Dec.10</c:v>
                </c:pt>
                <c:pt idx="4">
                  <c:v>Jan.11</c:v>
                </c:pt>
                <c:pt idx="5">
                  <c:v>Feb.11</c:v>
                </c:pt>
                <c:pt idx="6">
                  <c:v>Mar.11</c:v>
                </c:pt>
                <c:pt idx="7">
                  <c:v>Apr.11</c:v>
                </c:pt>
                <c:pt idx="8">
                  <c:v>May.11</c:v>
                </c:pt>
                <c:pt idx="9">
                  <c:v>Jun.11</c:v>
                </c:pt>
                <c:pt idx="10">
                  <c:v>Jul.11</c:v>
                </c:pt>
                <c:pt idx="11">
                  <c:v>Aug.11</c:v>
                </c:pt>
                <c:pt idx="12">
                  <c:v>Sep.11</c:v>
                </c:pt>
                <c:pt idx="13">
                  <c:v>Oct.11</c:v>
                </c:pt>
              </c:strCache>
            </c:strRef>
          </c:cat>
          <c:val>
            <c:numRef>
              <c:f>'Figure 6.1.1'!$C$10:$P$10</c:f>
              <c:numCache>
                <c:formatCode>0.0</c:formatCode>
                <c:ptCount val="14"/>
                <c:pt idx="0" formatCode="#\ ##0.0">
                  <c:v>6.0000000000000001E-3</c:v>
                </c:pt>
                <c:pt idx="1">
                  <c:v>0.115</c:v>
                </c:pt>
                <c:pt idx="2">
                  <c:v>0</c:v>
                </c:pt>
                <c:pt idx="3">
                  <c:v>7.0999999999999994E-2</c:v>
                </c:pt>
                <c:pt idx="4">
                  <c:v>0</c:v>
                </c:pt>
                <c:pt idx="5">
                  <c:v>0</c:v>
                </c:pt>
                <c:pt idx="6">
                  <c:v>0.53179999999999994</c:v>
                </c:pt>
                <c:pt idx="7">
                  <c:v>3.5999999999999997E-2</c:v>
                </c:pt>
                <c:pt idx="8">
                  <c:v>0.121</c:v>
                </c:pt>
                <c:pt idx="9">
                  <c:v>1.556</c:v>
                </c:pt>
                <c:pt idx="10">
                  <c:v>0.39085000000000003</c:v>
                </c:pt>
                <c:pt idx="11">
                  <c:v>2.359</c:v>
                </c:pt>
                <c:pt idx="12">
                  <c:v>2.5349499999999998</c:v>
                </c:pt>
                <c:pt idx="13">
                  <c:v>1.5467</c:v>
                </c:pt>
              </c:numCache>
            </c:numRef>
          </c:val>
          <c:smooth val="0"/>
          <c:extLst>
            <c:ext xmlns:c16="http://schemas.microsoft.com/office/drawing/2014/chart" uri="{C3380CC4-5D6E-409C-BE32-E72D297353CC}">
              <c16:uniqueId val="{00000001-F714-4C6F-AB46-1EEFF3243B22}"/>
            </c:ext>
          </c:extLst>
        </c:ser>
        <c:ser>
          <c:idx val="2"/>
          <c:order val="3"/>
          <c:tx>
            <c:strRef>
              <c:f>'Figure 6.1.1'!$B$11</c:f>
              <c:strCache>
                <c:ptCount val="1"/>
                <c:pt idx="0">
                  <c:v>NBRK's purchase</c:v>
                </c:pt>
              </c:strCache>
            </c:strRef>
          </c:tx>
          <c:spPr>
            <a:ln w="25400">
              <a:solidFill>
                <a:srgbClr val="FF0000"/>
              </a:solidFill>
              <a:prstDash val="solid"/>
            </a:ln>
          </c:spPr>
          <c:marker>
            <c:symbol val="none"/>
          </c:marker>
          <c:cat>
            <c:strRef>
              <c:f>'Figure 6.1.1'!$C$4:$P$4</c:f>
              <c:strCache>
                <c:ptCount val="14"/>
                <c:pt idx="0">
                  <c:v>Sep.10</c:v>
                </c:pt>
                <c:pt idx="1">
                  <c:v>Oct.10</c:v>
                </c:pt>
                <c:pt idx="2">
                  <c:v>Nov.10</c:v>
                </c:pt>
                <c:pt idx="3">
                  <c:v>Dec.10</c:v>
                </c:pt>
                <c:pt idx="4">
                  <c:v>Jan.11</c:v>
                </c:pt>
                <c:pt idx="5">
                  <c:v>Feb.11</c:v>
                </c:pt>
                <c:pt idx="6">
                  <c:v>Mar.11</c:v>
                </c:pt>
                <c:pt idx="7">
                  <c:v>Apr.11</c:v>
                </c:pt>
                <c:pt idx="8">
                  <c:v>May.11</c:v>
                </c:pt>
                <c:pt idx="9">
                  <c:v>Jun.11</c:v>
                </c:pt>
                <c:pt idx="10">
                  <c:v>Jul.11</c:v>
                </c:pt>
                <c:pt idx="11">
                  <c:v>Aug.11</c:v>
                </c:pt>
                <c:pt idx="12">
                  <c:v>Sep.11</c:v>
                </c:pt>
                <c:pt idx="13">
                  <c:v>Oct.11</c:v>
                </c:pt>
              </c:strCache>
            </c:strRef>
          </c:cat>
          <c:val>
            <c:numRef>
              <c:f>'Figure 6.1.1'!$C$11:$P$11</c:f>
              <c:numCache>
                <c:formatCode>0.0</c:formatCode>
                <c:ptCount val="14"/>
                <c:pt idx="0" formatCode="#\ ##0.0">
                  <c:v>5.0500000000000003E-2</c:v>
                </c:pt>
                <c:pt idx="1">
                  <c:v>0.1318</c:v>
                </c:pt>
                <c:pt idx="2">
                  <c:v>0.65370000000000006</c:v>
                </c:pt>
                <c:pt idx="3">
                  <c:v>0.91579999999999995</c:v>
                </c:pt>
                <c:pt idx="4">
                  <c:v>1.84</c:v>
                </c:pt>
                <c:pt idx="5">
                  <c:v>2.6509999999999998</c:v>
                </c:pt>
                <c:pt idx="6">
                  <c:v>1.8445</c:v>
                </c:pt>
                <c:pt idx="7">
                  <c:v>0.86899999999999999</c:v>
                </c:pt>
                <c:pt idx="8">
                  <c:v>0.14000000000000001</c:v>
                </c:pt>
                <c:pt idx="9">
                  <c:v>0</c:v>
                </c:pt>
                <c:pt idx="10">
                  <c:v>0.33500000000000002</c:v>
                </c:pt>
                <c:pt idx="11">
                  <c:v>0.3155</c:v>
                </c:pt>
                <c:pt idx="12">
                  <c:v>0</c:v>
                </c:pt>
                <c:pt idx="13">
                  <c:v>1E-3</c:v>
                </c:pt>
              </c:numCache>
            </c:numRef>
          </c:val>
          <c:smooth val="0"/>
          <c:extLst>
            <c:ext xmlns:c16="http://schemas.microsoft.com/office/drawing/2014/chart" uri="{C3380CC4-5D6E-409C-BE32-E72D297353CC}">
              <c16:uniqueId val="{00000002-F714-4C6F-AB46-1EEFF3243B22}"/>
            </c:ext>
          </c:extLst>
        </c:ser>
        <c:dLbls>
          <c:showLegendKey val="0"/>
          <c:showVal val="0"/>
          <c:showCatName val="0"/>
          <c:showSerName val="0"/>
          <c:showPercent val="0"/>
          <c:showBubbleSize val="0"/>
        </c:dLbls>
        <c:marker val="1"/>
        <c:smooth val="0"/>
        <c:axId val="503678680"/>
        <c:axId val="1"/>
      </c:lineChart>
      <c:lineChart>
        <c:grouping val="standard"/>
        <c:varyColors val="0"/>
        <c:ser>
          <c:idx val="0"/>
          <c:order val="0"/>
          <c:tx>
            <c:strRef>
              <c:f>'Figure 6.1.1'!$B$9</c:f>
              <c:strCache>
                <c:ptCount val="1"/>
                <c:pt idx="0">
                  <c:v>Average monthly  exchange rate of the US Dollar</c:v>
                </c:pt>
              </c:strCache>
            </c:strRef>
          </c:tx>
          <c:spPr>
            <a:ln w="25400">
              <a:solidFill>
                <a:srgbClr val="3366FF"/>
              </a:solidFill>
              <a:prstDash val="solid"/>
            </a:ln>
          </c:spPr>
          <c:marker>
            <c:symbol val="none"/>
          </c:marker>
          <c:cat>
            <c:strRef>
              <c:f>'Figure 6.1.1'!$C$4:$P$4</c:f>
              <c:strCache>
                <c:ptCount val="14"/>
                <c:pt idx="0">
                  <c:v>Sep.10</c:v>
                </c:pt>
                <c:pt idx="1">
                  <c:v>Oct.10</c:v>
                </c:pt>
                <c:pt idx="2">
                  <c:v>Nov.10</c:v>
                </c:pt>
                <c:pt idx="3">
                  <c:v>Dec.10</c:v>
                </c:pt>
                <c:pt idx="4">
                  <c:v>Jan.11</c:v>
                </c:pt>
                <c:pt idx="5">
                  <c:v>Feb.11</c:v>
                </c:pt>
                <c:pt idx="6">
                  <c:v>Mar.11</c:v>
                </c:pt>
                <c:pt idx="7">
                  <c:v>Apr.11</c:v>
                </c:pt>
                <c:pt idx="8">
                  <c:v>May.11</c:v>
                </c:pt>
                <c:pt idx="9">
                  <c:v>Jun.11</c:v>
                </c:pt>
                <c:pt idx="10">
                  <c:v>Jul.11</c:v>
                </c:pt>
                <c:pt idx="11">
                  <c:v>Aug.11</c:v>
                </c:pt>
                <c:pt idx="12">
                  <c:v>Sep.11</c:v>
                </c:pt>
                <c:pt idx="13">
                  <c:v>Oct.11</c:v>
                </c:pt>
              </c:strCache>
            </c:strRef>
          </c:cat>
          <c:val>
            <c:numRef>
              <c:f>'Figure 6.1.1'!$C$9:$P$9</c:f>
              <c:numCache>
                <c:formatCode>0.00</c:formatCode>
                <c:ptCount val="14"/>
                <c:pt idx="0">
                  <c:v>147.38204545454545</c:v>
                </c:pt>
                <c:pt idx="1">
                  <c:v>147.57499999999999</c:v>
                </c:pt>
                <c:pt idx="2">
                  <c:v>147.50857142857143</c:v>
                </c:pt>
                <c:pt idx="3">
                  <c:v>147.40452380952379</c:v>
                </c:pt>
                <c:pt idx="4">
                  <c:v>147.00777777777776</c:v>
                </c:pt>
                <c:pt idx="5">
                  <c:v>146.39850000000001</c:v>
                </c:pt>
                <c:pt idx="6">
                  <c:v>145.74052631578945</c:v>
                </c:pt>
                <c:pt idx="7">
                  <c:v>145.4540476190476</c:v>
                </c:pt>
                <c:pt idx="8">
                  <c:v>145.55000000000001</c:v>
                </c:pt>
                <c:pt idx="9">
                  <c:v>145.79795454545456</c:v>
                </c:pt>
                <c:pt idx="10">
                  <c:v>145.93825000000001</c:v>
                </c:pt>
                <c:pt idx="11">
                  <c:v>146.58500000000001</c:v>
                </c:pt>
                <c:pt idx="12">
                  <c:v>147.29022727272729</c:v>
                </c:pt>
                <c:pt idx="13">
                  <c:v>147.97166666666666</c:v>
                </c:pt>
              </c:numCache>
            </c:numRef>
          </c:val>
          <c:smooth val="0"/>
          <c:extLst>
            <c:ext xmlns:c16="http://schemas.microsoft.com/office/drawing/2014/chart" uri="{C3380CC4-5D6E-409C-BE32-E72D297353CC}">
              <c16:uniqueId val="{00000003-F714-4C6F-AB46-1EEFF3243B22}"/>
            </c:ext>
          </c:extLst>
        </c:ser>
        <c:dLbls>
          <c:showLegendKey val="0"/>
          <c:showVal val="0"/>
          <c:showCatName val="0"/>
          <c:showSerName val="0"/>
          <c:showPercent val="0"/>
          <c:showBubbleSize val="0"/>
        </c:dLbls>
        <c:marker val="1"/>
        <c:smooth val="0"/>
        <c:axId val="3"/>
        <c:axId val="4"/>
      </c:lineChart>
      <c:catAx>
        <c:axId val="503678680"/>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 bln.</a:t>
                </a:r>
              </a:p>
            </c:rich>
          </c:tx>
          <c:layout>
            <c:manualLayout>
              <c:xMode val="edge"/>
              <c:yMode val="edge"/>
              <c:x val="2.083327998634317E-2"/>
              <c:y val="0.32840240364691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7868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1"/>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KZT/USD</a:t>
                </a:r>
              </a:p>
            </c:rich>
          </c:tx>
          <c:layout>
            <c:manualLayout>
              <c:xMode val="edge"/>
              <c:yMode val="edge"/>
              <c:x val="0.95275803939141757"/>
              <c:y val="0.255102569415665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wMode val="edge"/>
          <c:hMode val="edge"/>
          <c:x val="2.032520325203252E-2"/>
          <c:y val="0.80592105263157898"/>
          <c:w val="0.90040650406504064"/>
          <c:h val="0.9901315789473684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333670910617E-2"/>
          <c:y val="4.4776268966130885E-2"/>
          <c:w val="0.88148180030447065"/>
          <c:h val="0.61442991303524019"/>
        </c:manualLayout>
      </c:layout>
      <c:areaChart>
        <c:grouping val="stacked"/>
        <c:varyColors val="0"/>
        <c:ser>
          <c:idx val="1"/>
          <c:order val="1"/>
          <c:tx>
            <c:strRef>
              <c:f>'Figure 6.1.2'!$D$4</c:f>
              <c:strCache>
                <c:ptCount val="1"/>
                <c:pt idx="0">
                  <c:v>Reverse repo operations with Alliance Bank</c:v>
                </c:pt>
              </c:strCache>
            </c:strRef>
          </c:tx>
          <c:spPr>
            <a:solidFill>
              <a:srgbClr val="C0C0C0"/>
            </a:solidFill>
            <a:ln w="12700">
              <a:solidFill>
                <a:srgbClr val="000000"/>
              </a:solidFill>
              <a:prstDash val="solid"/>
            </a:ln>
          </c:spPr>
          <c:cat>
            <c:strRef>
              <c:f>'Figure 6.1.2'!$B$5:$B$26</c:f>
              <c:strCache>
                <c:ptCount val="22"/>
                <c:pt idx="0">
                  <c:v>Jan.10</c:v>
                </c:pt>
                <c:pt idx="1">
                  <c:v>Feb.10</c:v>
                </c:pt>
                <c:pt idx="2">
                  <c:v>Mar.10</c:v>
                </c:pt>
                <c:pt idx="3">
                  <c:v>Apr.10</c:v>
                </c:pt>
                <c:pt idx="4">
                  <c:v>May.10</c:v>
                </c:pt>
                <c:pt idx="5">
                  <c:v>Jun.10</c:v>
                </c:pt>
                <c:pt idx="6">
                  <c:v>Jul.10</c:v>
                </c:pt>
                <c:pt idx="7">
                  <c:v>Aug.10</c:v>
                </c:pt>
                <c:pt idx="8">
                  <c:v>Sep.10</c:v>
                </c:pt>
                <c:pt idx="9">
                  <c:v>Oct.10</c:v>
                </c:pt>
                <c:pt idx="10">
                  <c:v>Nov.10</c:v>
                </c:pt>
                <c:pt idx="11">
                  <c:v>Dec.10</c:v>
                </c:pt>
                <c:pt idx="12">
                  <c:v>Jan.11</c:v>
                </c:pt>
                <c:pt idx="13">
                  <c:v>Feb.11</c:v>
                </c:pt>
                <c:pt idx="14">
                  <c:v>Mar.11</c:v>
                </c:pt>
                <c:pt idx="15">
                  <c:v>Apr.11</c:v>
                </c:pt>
                <c:pt idx="16">
                  <c:v>May.11</c:v>
                </c:pt>
                <c:pt idx="17">
                  <c:v>Jun.11</c:v>
                </c:pt>
                <c:pt idx="18">
                  <c:v>Jul.11</c:v>
                </c:pt>
                <c:pt idx="19">
                  <c:v>Aug.11</c:v>
                </c:pt>
                <c:pt idx="20">
                  <c:v>Sep.11</c:v>
                </c:pt>
                <c:pt idx="21">
                  <c:v>Oct.11</c:v>
                </c:pt>
              </c:strCache>
            </c:strRef>
          </c:cat>
          <c:val>
            <c:numRef>
              <c:f>'Figure 6.1.2'!$D$5:$D$26</c:f>
              <c:numCache>
                <c:formatCode>0.0</c:formatCode>
                <c:ptCount val="22"/>
                <c:pt idx="0">
                  <c:v>0</c:v>
                </c:pt>
                <c:pt idx="1">
                  <c:v>0</c:v>
                </c:pt>
                <c:pt idx="2">
                  <c:v>49.875</c:v>
                </c:pt>
                <c:pt idx="3">
                  <c:v>39.9</c:v>
                </c:pt>
                <c:pt idx="4">
                  <c:v>49.875</c:v>
                </c:pt>
                <c:pt idx="5">
                  <c:v>55.575000000000003</c:v>
                </c:pt>
                <c:pt idx="6">
                  <c:v>0</c:v>
                </c:pt>
                <c:pt idx="7">
                  <c:v>0</c:v>
                </c:pt>
                <c:pt idx="8">
                  <c:v>63.65</c:v>
                </c:pt>
                <c:pt idx="9">
                  <c:v>77.424999999999997</c:v>
                </c:pt>
                <c:pt idx="10">
                  <c:v>24.7</c:v>
                </c:pt>
                <c:pt idx="11">
                  <c:v>44.289000000000001</c:v>
                </c:pt>
                <c:pt idx="12">
                  <c:v>82.84</c:v>
                </c:pt>
                <c:pt idx="13">
                  <c:v>85.88</c:v>
                </c:pt>
                <c:pt idx="14">
                  <c:v>124.64</c:v>
                </c:pt>
                <c:pt idx="15">
                  <c:v>125.11499999999999</c:v>
                </c:pt>
                <c:pt idx="16">
                  <c:v>84.454999999999998</c:v>
                </c:pt>
                <c:pt idx="17">
                  <c:v>69.73</c:v>
                </c:pt>
                <c:pt idx="18">
                  <c:v>39.424999999999997</c:v>
                </c:pt>
                <c:pt idx="19">
                  <c:v>33.534999999999997</c:v>
                </c:pt>
                <c:pt idx="20">
                  <c:v>23.18</c:v>
                </c:pt>
              </c:numCache>
            </c:numRef>
          </c:val>
          <c:extLst>
            <c:ext xmlns:c16="http://schemas.microsoft.com/office/drawing/2014/chart" uri="{C3380CC4-5D6E-409C-BE32-E72D297353CC}">
              <c16:uniqueId val="{00000000-A87C-4092-9961-4E87216CD090}"/>
            </c:ext>
          </c:extLst>
        </c:ser>
        <c:ser>
          <c:idx val="2"/>
          <c:order val="2"/>
          <c:tx>
            <c:strRef>
              <c:f>'Figure 6.1.2'!$E$4</c:f>
              <c:strCache>
                <c:ptCount val="1"/>
                <c:pt idx="0">
                  <c:v>Reverse repo operations with BTA Bank</c:v>
                </c:pt>
              </c:strCache>
            </c:strRef>
          </c:tx>
          <c:spPr>
            <a:solidFill>
              <a:srgbClr val="33CCCC"/>
            </a:solidFill>
            <a:ln w="12700">
              <a:solidFill>
                <a:srgbClr val="000000"/>
              </a:solidFill>
              <a:prstDash val="solid"/>
            </a:ln>
          </c:spPr>
          <c:cat>
            <c:strRef>
              <c:f>'Figure 6.1.2'!$B$5:$B$26</c:f>
              <c:strCache>
                <c:ptCount val="22"/>
                <c:pt idx="0">
                  <c:v>Jan.10</c:v>
                </c:pt>
                <c:pt idx="1">
                  <c:v>Feb.10</c:v>
                </c:pt>
                <c:pt idx="2">
                  <c:v>Mar.10</c:v>
                </c:pt>
                <c:pt idx="3">
                  <c:v>Apr.10</c:v>
                </c:pt>
                <c:pt idx="4">
                  <c:v>May.10</c:v>
                </c:pt>
                <c:pt idx="5">
                  <c:v>Jun.10</c:v>
                </c:pt>
                <c:pt idx="6">
                  <c:v>Jul.10</c:v>
                </c:pt>
                <c:pt idx="7">
                  <c:v>Aug.10</c:v>
                </c:pt>
                <c:pt idx="8">
                  <c:v>Sep.10</c:v>
                </c:pt>
                <c:pt idx="9">
                  <c:v>Oct.10</c:v>
                </c:pt>
                <c:pt idx="10">
                  <c:v>Nov.10</c:v>
                </c:pt>
                <c:pt idx="11">
                  <c:v>Dec.10</c:v>
                </c:pt>
                <c:pt idx="12">
                  <c:v>Jan.11</c:v>
                </c:pt>
                <c:pt idx="13">
                  <c:v>Feb.11</c:v>
                </c:pt>
                <c:pt idx="14">
                  <c:v>Mar.11</c:v>
                </c:pt>
                <c:pt idx="15">
                  <c:v>Apr.11</c:v>
                </c:pt>
                <c:pt idx="16">
                  <c:v>May.11</c:v>
                </c:pt>
                <c:pt idx="17">
                  <c:v>Jun.11</c:v>
                </c:pt>
                <c:pt idx="18">
                  <c:v>Jul.11</c:v>
                </c:pt>
                <c:pt idx="19">
                  <c:v>Aug.11</c:v>
                </c:pt>
                <c:pt idx="20">
                  <c:v>Sep.11</c:v>
                </c:pt>
                <c:pt idx="21">
                  <c:v>Oct.11</c:v>
                </c:pt>
              </c:strCache>
            </c:strRef>
          </c:cat>
          <c:val>
            <c:numRef>
              <c:f>'Figure 6.1.2'!$E$5:$E$26</c:f>
              <c:numCache>
                <c:formatCode>0.0</c:formatCode>
                <c:ptCount val="22"/>
                <c:pt idx="0">
                  <c:v>404.93844999999999</c:v>
                </c:pt>
                <c:pt idx="1">
                  <c:v>404.93844999999999</c:v>
                </c:pt>
                <c:pt idx="2">
                  <c:v>454.2919</c:v>
                </c:pt>
                <c:pt idx="3">
                  <c:v>404.93844999999999</c:v>
                </c:pt>
                <c:pt idx="4">
                  <c:v>404.93844999999999</c:v>
                </c:pt>
                <c:pt idx="5">
                  <c:v>429.92345</c:v>
                </c:pt>
                <c:pt idx="6">
                  <c:v>316.75470000000001</c:v>
                </c:pt>
                <c:pt idx="7">
                  <c:v>466.85469999999998</c:v>
                </c:pt>
                <c:pt idx="8">
                  <c:v>447.52125000000001</c:v>
                </c:pt>
                <c:pt idx="9">
                  <c:v>447.52125000000001</c:v>
                </c:pt>
                <c:pt idx="10">
                  <c:v>447.52125000000001</c:v>
                </c:pt>
                <c:pt idx="11">
                  <c:v>705.92124999999999</c:v>
                </c:pt>
                <c:pt idx="12">
                  <c:v>435.57499999999999</c:v>
                </c:pt>
                <c:pt idx="13">
                  <c:v>385.22500000000002</c:v>
                </c:pt>
                <c:pt idx="14">
                  <c:v>525.82500000000005</c:v>
                </c:pt>
                <c:pt idx="15">
                  <c:v>340.57499999999999</c:v>
                </c:pt>
                <c:pt idx="16">
                  <c:v>394.72500000000002</c:v>
                </c:pt>
                <c:pt idx="17">
                  <c:v>413.72500000000002</c:v>
                </c:pt>
                <c:pt idx="18">
                  <c:v>386.65</c:v>
                </c:pt>
                <c:pt idx="19">
                  <c:v>420.375</c:v>
                </c:pt>
                <c:pt idx="20">
                  <c:v>386.17500000000001</c:v>
                </c:pt>
                <c:pt idx="21">
                  <c:v>376.67500000000001</c:v>
                </c:pt>
              </c:numCache>
            </c:numRef>
          </c:val>
          <c:extLst>
            <c:ext xmlns:c16="http://schemas.microsoft.com/office/drawing/2014/chart" uri="{C3380CC4-5D6E-409C-BE32-E72D297353CC}">
              <c16:uniqueId val="{00000001-A87C-4092-9961-4E87216CD090}"/>
            </c:ext>
          </c:extLst>
        </c:ser>
        <c:dLbls>
          <c:showLegendKey val="0"/>
          <c:showVal val="0"/>
          <c:showCatName val="0"/>
          <c:showSerName val="0"/>
          <c:showPercent val="0"/>
          <c:showBubbleSize val="0"/>
        </c:dLbls>
        <c:axId val="503687208"/>
        <c:axId val="1"/>
      </c:areaChart>
      <c:lineChart>
        <c:grouping val="standard"/>
        <c:varyColors val="0"/>
        <c:ser>
          <c:idx val="0"/>
          <c:order val="0"/>
          <c:tx>
            <c:strRef>
              <c:f>'Figure 6.1.2'!$C$4</c:f>
              <c:strCache>
                <c:ptCount val="1"/>
                <c:pt idx="0">
                  <c:v>NBRK's reverse repo operations, incl. stock exchange and off-exchange</c:v>
                </c:pt>
              </c:strCache>
            </c:strRef>
          </c:tx>
          <c:spPr>
            <a:ln w="25400">
              <a:solidFill>
                <a:srgbClr val="FF0000"/>
              </a:solidFill>
              <a:prstDash val="solid"/>
            </a:ln>
          </c:spPr>
          <c:marker>
            <c:symbol val="none"/>
          </c:marker>
          <c:cat>
            <c:strRef>
              <c:f>'Figure 6.1.2'!$B$5:$B$26</c:f>
              <c:strCache>
                <c:ptCount val="22"/>
                <c:pt idx="0">
                  <c:v>Jan.10</c:v>
                </c:pt>
                <c:pt idx="1">
                  <c:v>Feb.10</c:v>
                </c:pt>
                <c:pt idx="2">
                  <c:v>Mar.10</c:v>
                </c:pt>
                <c:pt idx="3">
                  <c:v>Apr.10</c:v>
                </c:pt>
                <c:pt idx="4">
                  <c:v>May.10</c:v>
                </c:pt>
                <c:pt idx="5">
                  <c:v>Jun.10</c:v>
                </c:pt>
                <c:pt idx="6">
                  <c:v>Jul.10</c:v>
                </c:pt>
                <c:pt idx="7">
                  <c:v>Aug.10</c:v>
                </c:pt>
                <c:pt idx="8">
                  <c:v>Sep.10</c:v>
                </c:pt>
                <c:pt idx="9">
                  <c:v>Oct.10</c:v>
                </c:pt>
                <c:pt idx="10">
                  <c:v>Nov.10</c:v>
                </c:pt>
                <c:pt idx="11">
                  <c:v>Dec.10</c:v>
                </c:pt>
                <c:pt idx="12">
                  <c:v>Jan.11</c:v>
                </c:pt>
                <c:pt idx="13">
                  <c:v>Feb.11</c:v>
                </c:pt>
                <c:pt idx="14">
                  <c:v>Mar.11</c:v>
                </c:pt>
                <c:pt idx="15">
                  <c:v>Apr.11</c:v>
                </c:pt>
                <c:pt idx="16">
                  <c:v>May.11</c:v>
                </c:pt>
                <c:pt idx="17">
                  <c:v>Jun.11</c:v>
                </c:pt>
                <c:pt idx="18">
                  <c:v>Jul.11</c:v>
                </c:pt>
                <c:pt idx="19">
                  <c:v>Aug.11</c:v>
                </c:pt>
                <c:pt idx="20">
                  <c:v>Sep.11</c:v>
                </c:pt>
                <c:pt idx="21">
                  <c:v>Oct.11</c:v>
                </c:pt>
              </c:strCache>
            </c:strRef>
          </c:cat>
          <c:val>
            <c:numRef>
              <c:f>'Figure 6.1.2'!$C$5:$C$26</c:f>
              <c:numCache>
                <c:formatCode>0.0</c:formatCode>
                <c:ptCount val="22"/>
                <c:pt idx="0">
                  <c:v>585.43844999999999</c:v>
                </c:pt>
                <c:pt idx="1">
                  <c:v>585.43844999999999</c:v>
                </c:pt>
                <c:pt idx="2">
                  <c:v>684.66690000000006</c:v>
                </c:pt>
                <c:pt idx="3">
                  <c:v>625.33844999999997</c:v>
                </c:pt>
                <c:pt idx="4">
                  <c:v>635.31344999999999</c:v>
                </c:pt>
                <c:pt idx="5">
                  <c:v>665.99845000000005</c:v>
                </c:pt>
                <c:pt idx="6">
                  <c:v>497.25470000000001</c:v>
                </c:pt>
                <c:pt idx="7">
                  <c:v>647.35469999999998</c:v>
                </c:pt>
                <c:pt idx="8">
                  <c:v>731.11726009711003</c:v>
                </c:pt>
                <c:pt idx="9">
                  <c:v>639.424258345</c:v>
                </c:pt>
                <c:pt idx="10">
                  <c:v>581.5412503421901</c:v>
                </c:pt>
                <c:pt idx="11">
                  <c:v>750.21024999999997</c:v>
                </c:pt>
                <c:pt idx="12">
                  <c:v>518.41499999999996</c:v>
                </c:pt>
                <c:pt idx="13">
                  <c:v>471.10500000000002</c:v>
                </c:pt>
                <c:pt idx="14">
                  <c:v>650.46500000000003</c:v>
                </c:pt>
                <c:pt idx="15">
                  <c:v>465.69</c:v>
                </c:pt>
                <c:pt idx="16">
                  <c:v>479.18</c:v>
                </c:pt>
                <c:pt idx="17">
                  <c:v>483.45499999999998</c:v>
                </c:pt>
                <c:pt idx="18">
                  <c:v>426.28444634800002</c:v>
                </c:pt>
                <c:pt idx="19">
                  <c:v>453.91</c:v>
                </c:pt>
                <c:pt idx="20">
                  <c:v>409.35500000000002</c:v>
                </c:pt>
                <c:pt idx="21">
                  <c:v>376.67500000000001</c:v>
                </c:pt>
              </c:numCache>
            </c:numRef>
          </c:val>
          <c:smooth val="0"/>
          <c:extLst>
            <c:ext xmlns:c16="http://schemas.microsoft.com/office/drawing/2014/chart" uri="{C3380CC4-5D6E-409C-BE32-E72D297353CC}">
              <c16:uniqueId val="{00000002-A87C-4092-9961-4E87216CD090}"/>
            </c:ext>
          </c:extLst>
        </c:ser>
        <c:ser>
          <c:idx val="3"/>
          <c:order val="3"/>
          <c:tx>
            <c:strRef>
              <c:f>'Figure 6.1.2'!$F$4</c:f>
              <c:strCache>
                <c:ptCount val="1"/>
                <c:pt idx="0">
                  <c:v>The volume of NBRK's notes in circulation</c:v>
                </c:pt>
              </c:strCache>
            </c:strRef>
          </c:tx>
          <c:spPr>
            <a:ln w="25400">
              <a:solidFill>
                <a:srgbClr val="008000"/>
              </a:solidFill>
              <a:prstDash val="solid"/>
            </a:ln>
          </c:spPr>
          <c:marker>
            <c:symbol val="none"/>
          </c:marker>
          <c:cat>
            <c:strRef>
              <c:f>'Figure 6.1.2'!$B$5:$B$26</c:f>
              <c:strCache>
                <c:ptCount val="22"/>
                <c:pt idx="0">
                  <c:v>Jan.10</c:v>
                </c:pt>
                <c:pt idx="1">
                  <c:v>Feb.10</c:v>
                </c:pt>
                <c:pt idx="2">
                  <c:v>Mar.10</c:v>
                </c:pt>
                <c:pt idx="3">
                  <c:v>Apr.10</c:v>
                </c:pt>
                <c:pt idx="4">
                  <c:v>May.10</c:v>
                </c:pt>
                <c:pt idx="5">
                  <c:v>Jun.10</c:v>
                </c:pt>
                <c:pt idx="6">
                  <c:v>Jul.10</c:v>
                </c:pt>
                <c:pt idx="7">
                  <c:v>Aug.10</c:v>
                </c:pt>
                <c:pt idx="8">
                  <c:v>Sep.10</c:v>
                </c:pt>
                <c:pt idx="9">
                  <c:v>Oct.10</c:v>
                </c:pt>
                <c:pt idx="10">
                  <c:v>Nov.10</c:v>
                </c:pt>
                <c:pt idx="11">
                  <c:v>Dec.10</c:v>
                </c:pt>
                <c:pt idx="12">
                  <c:v>Jan.11</c:v>
                </c:pt>
                <c:pt idx="13">
                  <c:v>Feb.11</c:v>
                </c:pt>
                <c:pt idx="14">
                  <c:v>Mar.11</c:v>
                </c:pt>
                <c:pt idx="15">
                  <c:v>Apr.11</c:v>
                </c:pt>
                <c:pt idx="16">
                  <c:v>May.11</c:v>
                </c:pt>
                <c:pt idx="17">
                  <c:v>Jun.11</c:v>
                </c:pt>
                <c:pt idx="18">
                  <c:v>Jul.11</c:v>
                </c:pt>
                <c:pt idx="19">
                  <c:v>Aug.11</c:v>
                </c:pt>
                <c:pt idx="20">
                  <c:v>Sep.11</c:v>
                </c:pt>
                <c:pt idx="21">
                  <c:v>Oct.11</c:v>
                </c:pt>
              </c:strCache>
            </c:strRef>
          </c:cat>
          <c:val>
            <c:numRef>
              <c:f>'Figure 6.1.2'!$F$5:$F$26</c:f>
              <c:numCache>
                <c:formatCode>0.0</c:formatCode>
                <c:ptCount val="22"/>
                <c:pt idx="0">
                  <c:v>681.0212220599999</c:v>
                </c:pt>
                <c:pt idx="1">
                  <c:v>824.06601653252994</c:v>
                </c:pt>
                <c:pt idx="2">
                  <c:v>963.34584999999993</c:v>
                </c:pt>
                <c:pt idx="3">
                  <c:v>1110.4957231804101</c:v>
                </c:pt>
                <c:pt idx="4">
                  <c:v>1050.73177221981</c:v>
                </c:pt>
                <c:pt idx="5">
                  <c:v>990.25816617786006</c:v>
                </c:pt>
                <c:pt idx="6">
                  <c:v>963.73505372534999</c:v>
                </c:pt>
                <c:pt idx="7">
                  <c:v>971.80389333360006</c:v>
                </c:pt>
                <c:pt idx="8">
                  <c:v>1014.3783592196</c:v>
                </c:pt>
                <c:pt idx="9">
                  <c:v>950.69483195659996</c:v>
                </c:pt>
                <c:pt idx="10">
                  <c:v>928.74498000109998</c:v>
                </c:pt>
                <c:pt idx="11">
                  <c:v>899.54222012345008</c:v>
                </c:pt>
                <c:pt idx="12">
                  <c:v>1016.40129169411</c:v>
                </c:pt>
                <c:pt idx="13">
                  <c:v>1253.53237447581</c:v>
                </c:pt>
                <c:pt idx="14">
                  <c:v>1449.1370037165</c:v>
                </c:pt>
                <c:pt idx="15">
                  <c:v>1451.5360688499402</c:v>
                </c:pt>
                <c:pt idx="16">
                  <c:v>1319.30749713514</c:v>
                </c:pt>
                <c:pt idx="17">
                  <c:v>1330.6116347829002</c:v>
                </c:pt>
                <c:pt idx="18">
                  <c:v>1170.2983258426</c:v>
                </c:pt>
                <c:pt idx="19">
                  <c:v>989.79303573918003</c:v>
                </c:pt>
                <c:pt idx="20">
                  <c:v>742.56821166769998</c:v>
                </c:pt>
                <c:pt idx="21">
                  <c:v>648.25300000000004</c:v>
                </c:pt>
              </c:numCache>
            </c:numRef>
          </c:val>
          <c:smooth val="0"/>
          <c:extLst>
            <c:ext xmlns:c16="http://schemas.microsoft.com/office/drawing/2014/chart" uri="{C3380CC4-5D6E-409C-BE32-E72D297353CC}">
              <c16:uniqueId val="{00000003-A87C-4092-9961-4E87216CD090}"/>
            </c:ext>
          </c:extLst>
        </c:ser>
        <c:dLbls>
          <c:showLegendKey val="0"/>
          <c:showVal val="0"/>
          <c:showCatName val="0"/>
          <c:showSerName val="0"/>
          <c:showPercent val="0"/>
          <c:showBubbleSize val="0"/>
        </c:dLbls>
        <c:marker val="1"/>
        <c:smooth val="0"/>
        <c:axId val="503687208"/>
        <c:axId val="1"/>
      </c:lineChart>
      <c:catAx>
        <c:axId val="50368720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6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6.2372563960814194E-3"/>
              <c:y val="0.3176956899680144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87208"/>
        <c:crosses val="autoZero"/>
        <c:crossBetween val="midCat"/>
      </c:valAx>
      <c:spPr>
        <a:noFill/>
        <a:ln w="12700">
          <a:solidFill>
            <a:srgbClr val="808080"/>
          </a:solidFill>
          <a:prstDash val="solid"/>
        </a:ln>
      </c:spPr>
    </c:plotArea>
    <c:legend>
      <c:legendPos val="r"/>
      <c:layout>
        <c:manualLayout>
          <c:xMode val="edge"/>
          <c:yMode val="edge"/>
          <c:wMode val="edge"/>
          <c:hMode val="edge"/>
          <c:x val="1.8975332068311195E-2"/>
          <c:y val="0.79099678456591638"/>
          <c:w val="0.97343453510436428"/>
          <c:h val="0.983922829581993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249492900608518E-2"/>
          <c:y val="4.2763157894736843E-2"/>
          <c:w val="0.82352941176470584"/>
          <c:h val="0.61184210526315785"/>
        </c:manualLayout>
      </c:layout>
      <c:areaChart>
        <c:grouping val="stacked"/>
        <c:varyColors val="0"/>
        <c:ser>
          <c:idx val="0"/>
          <c:order val="0"/>
          <c:tx>
            <c:strRef>
              <c:f>'Figure 6.1.3'!$B$6</c:f>
              <c:strCache>
                <c:ptCount val="1"/>
                <c:pt idx="0">
                  <c:v>Minimum reserve requirements (KZT bln.)</c:v>
                </c:pt>
              </c:strCache>
            </c:strRef>
          </c:tx>
          <c:spPr>
            <a:solidFill>
              <a:srgbClr val="CCFFCC"/>
            </a:solidFill>
            <a:ln w="12700">
              <a:solidFill>
                <a:srgbClr val="000000"/>
              </a:solidFill>
              <a:prstDash val="solid"/>
            </a:ln>
          </c:spPr>
          <c:cat>
            <c:strRef>
              <c:f>'Figure 6.1.3'!$C$4:$AY$4</c:f>
              <c:strCache>
                <c:ptCount val="49"/>
                <c:pt idx="0">
                  <c:v>Jan.10</c:v>
                </c:pt>
                <c:pt idx="1">
                  <c:v>18.01.10</c:v>
                </c:pt>
                <c:pt idx="2">
                  <c:v>01.02.10</c:v>
                </c:pt>
                <c:pt idx="3">
                  <c:v>15.02.10</c:v>
                </c:pt>
                <c:pt idx="4">
                  <c:v>01.03.10</c:v>
                </c:pt>
                <c:pt idx="5">
                  <c:v>15.03.10</c:v>
                </c:pt>
                <c:pt idx="6">
                  <c:v>29.03.10</c:v>
                </c:pt>
                <c:pt idx="7">
                  <c:v>12.04.10</c:v>
                </c:pt>
                <c:pt idx="8">
                  <c:v>26.04.10</c:v>
                </c:pt>
                <c:pt idx="9">
                  <c:v>10.05.10</c:v>
                </c:pt>
                <c:pt idx="10">
                  <c:v>24.05.10</c:v>
                </c:pt>
                <c:pt idx="11">
                  <c:v>07.06.10</c:v>
                </c:pt>
                <c:pt idx="12">
                  <c:v>21.06.10</c:v>
                </c:pt>
                <c:pt idx="13">
                  <c:v>05.07.10</c:v>
                </c:pt>
                <c:pt idx="14">
                  <c:v>19.07.10</c:v>
                </c:pt>
                <c:pt idx="15">
                  <c:v>02.08.10</c:v>
                </c:pt>
                <c:pt idx="16">
                  <c:v>16.08.10</c:v>
                </c:pt>
                <c:pt idx="17">
                  <c:v>30.08.10</c:v>
                </c:pt>
                <c:pt idx="18">
                  <c:v>13.09.10</c:v>
                </c:pt>
                <c:pt idx="19">
                  <c:v>27.09.10</c:v>
                </c:pt>
                <c:pt idx="20">
                  <c:v>11.10.10</c:v>
                </c:pt>
                <c:pt idx="21">
                  <c:v>25.10.10</c:v>
                </c:pt>
                <c:pt idx="22">
                  <c:v>08.11.10</c:v>
                </c:pt>
                <c:pt idx="23">
                  <c:v>22.11.10</c:v>
                </c:pt>
                <c:pt idx="24">
                  <c:v>06.12.10</c:v>
                </c:pt>
                <c:pt idx="25">
                  <c:v>20.12.10</c:v>
                </c:pt>
                <c:pt idx="26">
                  <c:v>03.01.11</c:v>
                </c:pt>
                <c:pt idx="27">
                  <c:v>17.01.11</c:v>
                </c:pt>
                <c:pt idx="28">
                  <c:v>31.01.11</c:v>
                </c:pt>
                <c:pt idx="29">
                  <c:v>14.02.11</c:v>
                </c:pt>
                <c:pt idx="30">
                  <c:v>28.02.11</c:v>
                </c:pt>
                <c:pt idx="31">
                  <c:v>14.03.11</c:v>
                </c:pt>
                <c:pt idx="32">
                  <c:v>28.03.11</c:v>
                </c:pt>
                <c:pt idx="33">
                  <c:v>11.04.11</c:v>
                </c:pt>
                <c:pt idx="34">
                  <c:v>25.04.11</c:v>
                </c:pt>
                <c:pt idx="35">
                  <c:v>09.05.11</c:v>
                </c:pt>
                <c:pt idx="36">
                  <c:v>23.05.11</c:v>
                </c:pt>
                <c:pt idx="37">
                  <c:v>06.06.11</c:v>
                </c:pt>
                <c:pt idx="38">
                  <c:v>20.06.11</c:v>
                </c:pt>
                <c:pt idx="39">
                  <c:v>04.07.11</c:v>
                </c:pt>
                <c:pt idx="40">
                  <c:v>18.07.11</c:v>
                </c:pt>
                <c:pt idx="41">
                  <c:v>01.08.11</c:v>
                </c:pt>
                <c:pt idx="42">
                  <c:v>15.08.11</c:v>
                </c:pt>
                <c:pt idx="43">
                  <c:v>29.08.11</c:v>
                </c:pt>
                <c:pt idx="44">
                  <c:v>12.09.11</c:v>
                </c:pt>
                <c:pt idx="45">
                  <c:v>26.09.11</c:v>
                </c:pt>
                <c:pt idx="46">
                  <c:v>10.10.11</c:v>
                </c:pt>
                <c:pt idx="47">
                  <c:v>24.10.11</c:v>
                </c:pt>
                <c:pt idx="48">
                  <c:v>07.11.11</c:v>
                </c:pt>
              </c:strCache>
            </c:strRef>
          </c:cat>
          <c:val>
            <c:numRef>
              <c:f>'Figure 6.1.3'!$C$6:$AY$6</c:f>
              <c:numCache>
                <c:formatCode>0</c:formatCode>
                <c:ptCount val="49"/>
                <c:pt idx="0">
                  <c:v>127.69252278107139</c:v>
                </c:pt>
                <c:pt idx="1">
                  <c:v>127.11610177357143</c:v>
                </c:pt>
                <c:pt idx="2">
                  <c:v>127.94747953928569</c:v>
                </c:pt>
                <c:pt idx="3">
                  <c:v>128.76915780607141</c:v>
                </c:pt>
                <c:pt idx="4">
                  <c:v>129.94351268499997</c:v>
                </c:pt>
                <c:pt idx="5">
                  <c:v>129.25772829714288</c:v>
                </c:pt>
                <c:pt idx="6">
                  <c:v>130.17531803321427</c:v>
                </c:pt>
                <c:pt idx="7">
                  <c:v>132.38518486892858</c:v>
                </c:pt>
                <c:pt idx="8">
                  <c:v>132.10740731178569</c:v>
                </c:pt>
                <c:pt idx="9">
                  <c:v>132.74882838107143</c:v>
                </c:pt>
                <c:pt idx="10">
                  <c:v>139.81124107928571</c:v>
                </c:pt>
                <c:pt idx="11">
                  <c:v>138.32010516714288</c:v>
                </c:pt>
                <c:pt idx="12">
                  <c:v>139.01843654785716</c:v>
                </c:pt>
                <c:pt idx="13">
                  <c:v>140.23730254535712</c:v>
                </c:pt>
                <c:pt idx="14">
                  <c:v>141.25519597928567</c:v>
                </c:pt>
                <c:pt idx="15">
                  <c:v>140.5259598575</c:v>
                </c:pt>
                <c:pt idx="16">
                  <c:v>141.44810697142859</c:v>
                </c:pt>
                <c:pt idx="17">
                  <c:v>141.75829227678571</c:v>
                </c:pt>
                <c:pt idx="18">
                  <c:v>139.68259572964288</c:v>
                </c:pt>
                <c:pt idx="19">
                  <c:v>148.87693561821428</c:v>
                </c:pt>
                <c:pt idx="20">
                  <c:v>163.18488613535717</c:v>
                </c:pt>
                <c:pt idx="21">
                  <c:v>164.11052907357143</c:v>
                </c:pt>
                <c:pt idx="22">
                  <c:v>166.15843549857149</c:v>
                </c:pt>
                <c:pt idx="23">
                  <c:v>166.44746856464289</c:v>
                </c:pt>
                <c:pt idx="24">
                  <c:v>164.63902262464282</c:v>
                </c:pt>
                <c:pt idx="25">
                  <c:v>165.43746004071426</c:v>
                </c:pt>
                <c:pt idx="26">
                  <c:v>165.80294839500004</c:v>
                </c:pt>
                <c:pt idx="27">
                  <c:v>166.38299056857147</c:v>
                </c:pt>
                <c:pt idx="28">
                  <c:v>169.14525245464287</c:v>
                </c:pt>
                <c:pt idx="29">
                  <c:v>171.13951189821432</c:v>
                </c:pt>
                <c:pt idx="30">
                  <c:v>173.3789769985714</c:v>
                </c:pt>
                <c:pt idx="31">
                  <c:v>173.16186673178572</c:v>
                </c:pt>
                <c:pt idx="32">
                  <c:v>176.9928746178571</c:v>
                </c:pt>
                <c:pt idx="33">
                  <c:v>175.36459459035711</c:v>
                </c:pt>
                <c:pt idx="34">
                  <c:v>175.24998196357143</c:v>
                </c:pt>
                <c:pt idx="35">
                  <c:v>174.82937159857138</c:v>
                </c:pt>
                <c:pt idx="36">
                  <c:v>177.93011429357142</c:v>
                </c:pt>
                <c:pt idx="37">
                  <c:v>177.45134596107147</c:v>
                </c:pt>
                <c:pt idx="38">
                  <c:v>299.9964759710715</c:v>
                </c:pt>
                <c:pt idx="39">
                  <c:v>304.86163568964292</c:v>
                </c:pt>
                <c:pt idx="40">
                  <c:v>301.88267632464289</c:v>
                </c:pt>
                <c:pt idx="41">
                  <c:v>303.70309695428574</c:v>
                </c:pt>
                <c:pt idx="42">
                  <c:v>307.67612910714291</c:v>
                </c:pt>
                <c:pt idx="43">
                  <c:v>305.32799371500005</c:v>
                </c:pt>
                <c:pt idx="44">
                  <c:v>300.3730921639285</c:v>
                </c:pt>
                <c:pt idx="45">
                  <c:v>303.70662954035708</c:v>
                </c:pt>
                <c:pt idx="46">
                  <c:v>304.17470594178576</c:v>
                </c:pt>
                <c:pt idx="47">
                  <c:v>310.10385010107149</c:v>
                </c:pt>
                <c:pt idx="48">
                  <c:v>305.40708322107145</c:v>
                </c:pt>
              </c:numCache>
            </c:numRef>
          </c:val>
          <c:extLst>
            <c:ext xmlns:c16="http://schemas.microsoft.com/office/drawing/2014/chart" uri="{C3380CC4-5D6E-409C-BE32-E72D297353CC}">
              <c16:uniqueId val="{00000000-E8D1-4522-9F2B-327BB03B55D1}"/>
            </c:ext>
          </c:extLst>
        </c:ser>
        <c:ser>
          <c:idx val="1"/>
          <c:order val="1"/>
          <c:tx>
            <c:strRef>
              <c:f>'Figure 6.1.3'!$B$7</c:f>
              <c:strCache>
                <c:ptCount val="1"/>
                <c:pt idx="0">
                  <c:v>The excess of reserve assets over MRR (KZT bln.)</c:v>
                </c:pt>
              </c:strCache>
            </c:strRef>
          </c:tx>
          <c:spPr>
            <a:solidFill>
              <a:srgbClr val="3366FF"/>
            </a:solidFill>
            <a:ln w="12700">
              <a:solidFill>
                <a:srgbClr val="000000"/>
              </a:solidFill>
              <a:prstDash val="solid"/>
            </a:ln>
          </c:spPr>
          <c:cat>
            <c:strRef>
              <c:f>'Figure 6.1.3'!$C$4:$AY$4</c:f>
              <c:strCache>
                <c:ptCount val="49"/>
                <c:pt idx="0">
                  <c:v>Jan.10</c:v>
                </c:pt>
                <c:pt idx="1">
                  <c:v>18.01.10</c:v>
                </c:pt>
                <c:pt idx="2">
                  <c:v>01.02.10</c:v>
                </c:pt>
                <c:pt idx="3">
                  <c:v>15.02.10</c:v>
                </c:pt>
                <c:pt idx="4">
                  <c:v>01.03.10</c:v>
                </c:pt>
                <c:pt idx="5">
                  <c:v>15.03.10</c:v>
                </c:pt>
                <c:pt idx="6">
                  <c:v>29.03.10</c:v>
                </c:pt>
                <c:pt idx="7">
                  <c:v>12.04.10</c:v>
                </c:pt>
                <c:pt idx="8">
                  <c:v>26.04.10</c:v>
                </c:pt>
                <c:pt idx="9">
                  <c:v>10.05.10</c:v>
                </c:pt>
                <c:pt idx="10">
                  <c:v>24.05.10</c:v>
                </c:pt>
                <c:pt idx="11">
                  <c:v>07.06.10</c:v>
                </c:pt>
                <c:pt idx="12">
                  <c:v>21.06.10</c:v>
                </c:pt>
                <c:pt idx="13">
                  <c:v>05.07.10</c:v>
                </c:pt>
                <c:pt idx="14">
                  <c:v>19.07.10</c:v>
                </c:pt>
                <c:pt idx="15">
                  <c:v>02.08.10</c:v>
                </c:pt>
                <c:pt idx="16">
                  <c:v>16.08.10</c:v>
                </c:pt>
                <c:pt idx="17">
                  <c:v>30.08.10</c:v>
                </c:pt>
                <c:pt idx="18">
                  <c:v>13.09.10</c:v>
                </c:pt>
                <c:pt idx="19">
                  <c:v>27.09.10</c:v>
                </c:pt>
                <c:pt idx="20">
                  <c:v>11.10.10</c:v>
                </c:pt>
                <c:pt idx="21">
                  <c:v>25.10.10</c:v>
                </c:pt>
                <c:pt idx="22">
                  <c:v>08.11.10</c:v>
                </c:pt>
                <c:pt idx="23">
                  <c:v>22.11.10</c:v>
                </c:pt>
                <c:pt idx="24">
                  <c:v>06.12.10</c:v>
                </c:pt>
                <c:pt idx="25">
                  <c:v>20.12.10</c:v>
                </c:pt>
                <c:pt idx="26">
                  <c:v>03.01.11</c:v>
                </c:pt>
                <c:pt idx="27">
                  <c:v>17.01.11</c:v>
                </c:pt>
                <c:pt idx="28">
                  <c:v>31.01.11</c:v>
                </c:pt>
                <c:pt idx="29">
                  <c:v>14.02.11</c:v>
                </c:pt>
                <c:pt idx="30">
                  <c:v>28.02.11</c:v>
                </c:pt>
                <c:pt idx="31">
                  <c:v>14.03.11</c:v>
                </c:pt>
                <c:pt idx="32">
                  <c:v>28.03.11</c:v>
                </c:pt>
                <c:pt idx="33">
                  <c:v>11.04.11</c:v>
                </c:pt>
                <c:pt idx="34">
                  <c:v>25.04.11</c:v>
                </c:pt>
                <c:pt idx="35">
                  <c:v>09.05.11</c:v>
                </c:pt>
                <c:pt idx="36">
                  <c:v>23.05.11</c:v>
                </c:pt>
                <c:pt idx="37">
                  <c:v>06.06.11</c:v>
                </c:pt>
                <c:pt idx="38">
                  <c:v>20.06.11</c:v>
                </c:pt>
                <c:pt idx="39">
                  <c:v>04.07.11</c:v>
                </c:pt>
                <c:pt idx="40">
                  <c:v>18.07.11</c:v>
                </c:pt>
                <c:pt idx="41">
                  <c:v>01.08.11</c:v>
                </c:pt>
                <c:pt idx="42">
                  <c:v>15.08.11</c:v>
                </c:pt>
                <c:pt idx="43">
                  <c:v>29.08.11</c:v>
                </c:pt>
                <c:pt idx="44">
                  <c:v>12.09.11</c:v>
                </c:pt>
                <c:pt idx="45">
                  <c:v>26.09.11</c:v>
                </c:pt>
                <c:pt idx="46">
                  <c:v>10.10.11</c:v>
                </c:pt>
                <c:pt idx="47">
                  <c:v>24.10.11</c:v>
                </c:pt>
                <c:pt idx="48">
                  <c:v>07.11.11</c:v>
                </c:pt>
              </c:strCache>
            </c:strRef>
          </c:cat>
          <c:val>
            <c:numRef>
              <c:f>'Figure 6.1.3'!$C$7:$AY$7</c:f>
              <c:numCache>
                <c:formatCode>0</c:formatCode>
                <c:ptCount val="49"/>
                <c:pt idx="0">
                  <c:v>545.5322895046429</c:v>
                </c:pt>
                <c:pt idx="1">
                  <c:v>564.17363901214264</c:v>
                </c:pt>
                <c:pt idx="2">
                  <c:v>580.3949851750001</c:v>
                </c:pt>
                <c:pt idx="3">
                  <c:v>588.05011269392844</c:v>
                </c:pt>
                <c:pt idx="4">
                  <c:v>565.74261817214278</c:v>
                </c:pt>
                <c:pt idx="5">
                  <c:v>556.49775591714297</c:v>
                </c:pt>
                <c:pt idx="6">
                  <c:v>509.5267674667856</c:v>
                </c:pt>
                <c:pt idx="7">
                  <c:v>615.47280427392866</c:v>
                </c:pt>
                <c:pt idx="8">
                  <c:v>563.72526775964297</c:v>
                </c:pt>
                <c:pt idx="9">
                  <c:v>555.3967861189285</c:v>
                </c:pt>
                <c:pt idx="10">
                  <c:v>544.1873302778572</c:v>
                </c:pt>
                <c:pt idx="11">
                  <c:v>553.27837804714284</c:v>
                </c:pt>
                <c:pt idx="12">
                  <c:v>536.01923480928576</c:v>
                </c:pt>
                <c:pt idx="13">
                  <c:v>654.41448116892877</c:v>
                </c:pt>
                <c:pt idx="14">
                  <c:v>600.29271909214287</c:v>
                </c:pt>
                <c:pt idx="15">
                  <c:v>505.30109292821453</c:v>
                </c:pt>
                <c:pt idx="16">
                  <c:v>464.2093733142857</c:v>
                </c:pt>
                <c:pt idx="17">
                  <c:v>451.48460186607144</c:v>
                </c:pt>
                <c:pt idx="18">
                  <c:v>489.18960427035711</c:v>
                </c:pt>
                <c:pt idx="19">
                  <c:v>509.22552802464293</c:v>
                </c:pt>
                <c:pt idx="20">
                  <c:v>536.82112907892872</c:v>
                </c:pt>
                <c:pt idx="21">
                  <c:v>457.83861935499999</c:v>
                </c:pt>
                <c:pt idx="22">
                  <c:v>521.38791050142845</c:v>
                </c:pt>
                <c:pt idx="23">
                  <c:v>501.15384322107161</c:v>
                </c:pt>
                <c:pt idx="24">
                  <c:v>514.63421594678573</c:v>
                </c:pt>
                <c:pt idx="25">
                  <c:v>454.99593053071436</c:v>
                </c:pt>
                <c:pt idx="26">
                  <c:v>485.41614617642847</c:v>
                </c:pt>
                <c:pt idx="27">
                  <c:v>418.54182550285714</c:v>
                </c:pt>
                <c:pt idx="28">
                  <c:v>486.75020233107125</c:v>
                </c:pt>
                <c:pt idx="29">
                  <c:v>473.54511617321418</c:v>
                </c:pt>
                <c:pt idx="30">
                  <c:v>472.18209443000012</c:v>
                </c:pt>
                <c:pt idx="31">
                  <c:v>435.77313855392845</c:v>
                </c:pt>
                <c:pt idx="32">
                  <c:v>474.22512495357148</c:v>
                </c:pt>
                <c:pt idx="33">
                  <c:v>527.28186198107142</c:v>
                </c:pt>
                <c:pt idx="34">
                  <c:v>449.20549882214294</c:v>
                </c:pt>
                <c:pt idx="35">
                  <c:v>528.55660897285713</c:v>
                </c:pt>
                <c:pt idx="36">
                  <c:v>504.06467477785708</c:v>
                </c:pt>
                <c:pt idx="37">
                  <c:v>468.8806706817856</c:v>
                </c:pt>
                <c:pt idx="38">
                  <c:v>309.09180560035702</c:v>
                </c:pt>
                <c:pt idx="39">
                  <c:v>343.93073095321409</c:v>
                </c:pt>
                <c:pt idx="40">
                  <c:v>304.88536824678573</c:v>
                </c:pt>
                <c:pt idx="41">
                  <c:v>305.83630154571421</c:v>
                </c:pt>
                <c:pt idx="42">
                  <c:v>356.55800103571431</c:v>
                </c:pt>
                <c:pt idx="43">
                  <c:v>444.83314099928577</c:v>
                </c:pt>
                <c:pt idx="44">
                  <c:v>484.37833990750016</c:v>
                </c:pt>
                <c:pt idx="45">
                  <c:v>527.1131280310716</c:v>
                </c:pt>
                <c:pt idx="46">
                  <c:v>490.32381227249994</c:v>
                </c:pt>
                <c:pt idx="47">
                  <c:v>643.66094268464281</c:v>
                </c:pt>
                <c:pt idx="48">
                  <c:v>764.17490535035722</c:v>
                </c:pt>
              </c:numCache>
            </c:numRef>
          </c:val>
          <c:extLst>
            <c:ext xmlns:c16="http://schemas.microsoft.com/office/drawing/2014/chart" uri="{C3380CC4-5D6E-409C-BE32-E72D297353CC}">
              <c16:uniqueId val="{00000001-E8D1-4522-9F2B-327BB03B55D1}"/>
            </c:ext>
          </c:extLst>
        </c:ser>
        <c:dLbls>
          <c:showLegendKey val="0"/>
          <c:showVal val="0"/>
          <c:showCatName val="0"/>
          <c:showSerName val="0"/>
          <c:showPercent val="0"/>
          <c:showBubbleSize val="0"/>
        </c:dLbls>
        <c:axId val="503692456"/>
        <c:axId val="1"/>
      </c:areaChart>
      <c:lineChart>
        <c:grouping val="standard"/>
        <c:varyColors val="0"/>
        <c:ser>
          <c:idx val="2"/>
          <c:order val="2"/>
          <c:tx>
            <c:strRef>
              <c:f>'Figure 6.1.3'!$B$8</c:f>
              <c:strCache>
                <c:ptCount val="1"/>
                <c:pt idx="0">
                  <c:v>Reserve assets/MRR (right axis)</c:v>
                </c:pt>
              </c:strCache>
            </c:strRef>
          </c:tx>
          <c:spPr>
            <a:ln w="25400">
              <a:solidFill>
                <a:srgbClr val="FF0000"/>
              </a:solidFill>
              <a:prstDash val="solid"/>
            </a:ln>
          </c:spPr>
          <c:marker>
            <c:symbol val="none"/>
          </c:marker>
          <c:cat>
            <c:strRef>
              <c:f>'Figure 6.1.3'!$C$4:$AY$4</c:f>
              <c:strCache>
                <c:ptCount val="49"/>
                <c:pt idx="0">
                  <c:v>Jan.10</c:v>
                </c:pt>
                <c:pt idx="1">
                  <c:v>18.01.10</c:v>
                </c:pt>
                <c:pt idx="2">
                  <c:v>01.02.10</c:v>
                </c:pt>
                <c:pt idx="3">
                  <c:v>15.02.10</c:v>
                </c:pt>
                <c:pt idx="4">
                  <c:v>01.03.10</c:v>
                </c:pt>
                <c:pt idx="5">
                  <c:v>15.03.10</c:v>
                </c:pt>
                <c:pt idx="6">
                  <c:v>29.03.10</c:v>
                </c:pt>
                <c:pt idx="7">
                  <c:v>12.04.10</c:v>
                </c:pt>
                <c:pt idx="8">
                  <c:v>26.04.10</c:v>
                </c:pt>
                <c:pt idx="9">
                  <c:v>10.05.10</c:v>
                </c:pt>
                <c:pt idx="10">
                  <c:v>24.05.10</c:v>
                </c:pt>
                <c:pt idx="11">
                  <c:v>07.06.10</c:v>
                </c:pt>
                <c:pt idx="12">
                  <c:v>21.06.10</c:v>
                </c:pt>
                <c:pt idx="13">
                  <c:v>05.07.10</c:v>
                </c:pt>
                <c:pt idx="14">
                  <c:v>19.07.10</c:v>
                </c:pt>
                <c:pt idx="15">
                  <c:v>02.08.10</c:v>
                </c:pt>
                <c:pt idx="16">
                  <c:v>16.08.10</c:v>
                </c:pt>
                <c:pt idx="17">
                  <c:v>30.08.10</c:v>
                </c:pt>
                <c:pt idx="18">
                  <c:v>13.09.10</c:v>
                </c:pt>
                <c:pt idx="19">
                  <c:v>27.09.10</c:v>
                </c:pt>
                <c:pt idx="20">
                  <c:v>11.10.10</c:v>
                </c:pt>
                <c:pt idx="21">
                  <c:v>25.10.10</c:v>
                </c:pt>
                <c:pt idx="22">
                  <c:v>08.11.10</c:v>
                </c:pt>
                <c:pt idx="23">
                  <c:v>22.11.10</c:v>
                </c:pt>
                <c:pt idx="24">
                  <c:v>06.12.10</c:v>
                </c:pt>
                <c:pt idx="25">
                  <c:v>20.12.10</c:v>
                </c:pt>
                <c:pt idx="26">
                  <c:v>03.01.11</c:v>
                </c:pt>
                <c:pt idx="27">
                  <c:v>17.01.11</c:v>
                </c:pt>
                <c:pt idx="28">
                  <c:v>31.01.11</c:v>
                </c:pt>
                <c:pt idx="29">
                  <c:v>14.02.11</c:v>
                </c:pt>
                <c:pt idx="30">
                  <c:v>28.02.11</c:v>
                </c:pt>
                <c:pt idx="31">
                  <c:v>14.03.11</c:v>
                </c:pt>
                <c:pt idx="32">
                  <c:v>28.03.11</c:v>
                </c:pt>
                <c:pt idx="33">
                  <c:v>11.04.11</c:v>
                </c:pt>
                <c:pt idx="34">
                  <c:v>25.04.11</c:v>
                </c:pt>
                <c:pt idx="35">
                  <c:v>09.05.11</c:v>
                </c:pt>
                <c:pt idx="36">
                  <c:v>23.05.11</c:v>
                </c:pt>
                <c:pt idx="37">
                  <c:v>06.06.11</c:v>
                </c:pt>
                <c:pt idx="38">
                  <c:v>20.06.11</c:v>
                </c:pt>
                <c:pt idx="39">
                  <c:v>04.07.11</c:v>
                </c:pt>
                <c:pt idx="40">
                  <c:v>18.07.11</c:v>
                </c:pt>
                <c:pt idx="41">
                  <c:v>01.08.11</c:v>
                </c:pt>
                <c:pt idx="42">
                  <c:v>15.08.11</c:v>
                </c:pt>
                <c:pt idx="43">
                  <c:v>29.08.11</c:v>
                </c:pt>
                <c:pt idx="44">
                  <c:v>12.09.11</c:v>
                </c:pt>
                <c:pt idx="45">
                  <c:v>26.09.11</c:v>
                </c:pt>
                <c:pt idx="46">
                  <c:v>10.10.11</c:v>
                </c:pt>
                <c:pt idx="47">
                  <c:v>24.10.11</c:v>
                </c:pt>
                <c:pt idx="48">
                  <c:v>07.11.11</c:v>
                </c:pt>
              </c:strCache>
            </c:strRef>
          </c:cat>
          <c:val>
            <c:numRef>
              <c:f>'Figure 6.1.3'!$C$8:$AY$8</c:f>
              <c:numCache>
                <c:formatCode>0.00%</c:formatCode>
                <c:ptCount val="49"/>
                <c:pt idx="0">
                  <c:v>5.2722336251430875</c:v>
                </c:pt>
                <c:pt idx="1">
                  <c:v>5.4382547225770841</c:v>
                </c:pt>
                <c:pt idx="2">
                  <c:v>5.5361970963780687</c:v>
                </c:pt>
                <c:pt idx="3">
                  <c:v>5.5666999979882004</c:v>
                </c:pt>
                <c:pt idx="4">
                  <c:v>5.3537580790475987</c:v>
                </c:pt>
                <c:pt idx="5">
                  <c:v>5.3053344913956986</c:v>
                </c:pt>
                <c:pt idx="6">
                  <c:v>4.9141580382909433</c:v>
                </c:pt>
                <c:pt idx="7">
                  <c:v>5.64910635493914</c:v>
                </c:pt>
                <c:pt idx="8">
                  <c:v>5.2671738037307723</c:v>
                </c:pt>
                <c:pt idx="9">
                  <c:v>5.1838168584403279</c:v>
                </c:pt>
                <c:pt idx="10">
                  <c:v>4.8923002619600053</c:v>
                </c:pt>
                <c:pt idx="11">
                  <c:v>4.9999852326498289</c:v>
                </c:pt>
                <c:pt idx="12">
                  <c:v>4.8557420736404335</c:v>
                </c:pt>
                <c:pt idx="13">
                  <c:v>5.6664793838092447</c:v>
                </c:pt>
                <c:pt idx="14">
                  <c:v>5.2497036298768975</c:v>
                </c:pt>
                <c:pt idx="15">
                  <c:v>4.5957846752344818</c:v>
                </c:pt>
                <c:pt idx="16">
                  <c:v>4.2818351779571886</c:v>
                </c:pt>
                <c:pt idx="17">
                  <c:v>4.1848902425019299</c:v>
                </c:pt>
                <c:pt idx="18">
                  <c:v>4.5021514435283603</c:v>
                </c:pt>
                <c:pt idx="19">
                  <c:v>4.4204460611045917</c:v>
                </c:pt>
                <c:pt idx="20">
                  <c:v>4.2896498063776018</c:v>
                </c:pt>
                <c:pt idx="21">
                  <c:v>3.789818678542856</c:v>
                </c:pt>
                <c:pt idx="22">
                  <c:v>4.1378961226793143</c:v>
                </c:pt>
                <c:pt idx="23">
                  <c:v>4.0108829382793498</c:v>
                </c:pt>
                <c:pt idx="24">
                  <c:v>4.1258337649397365</c:v>
                </c:pt>
                <c:pt idx="25">
                  <c:v>3.7502594056916712</c:v>
                </c:pt>
                <c:pt idx="26">
                  <c:v>3.9276689641248064</c:v>
                </c:pt>
                <c:pt idx="27">
                  <c:v>3.5155325317365502</c:v>
                </c:pt>
                <c:pt idx="28">
                  <c:v>3.877705376103274</c:v>
                </c:pt>
                <c:pt idx="29">
                  <c:v>3.7670121932733829</c:v>
                </c:pt>
                <c:pt idx="30">
                  <c:v>3.7234103153918756</c:v>
                </c:pt>
                <c:pt idx="31">
                  <c:v>3.5165652621942867</c:v>
                </c:pt>
                <c:pt idx="32">
                  <c:v>3.6793458548965003</c:v>
                </c:pt>
                <c:pt idx="33">
                  <c:v>4.0067749035247129</c:v>
                </c:pt>
                <c:pt idx="34">
                  <c:v>3.5632270759121543</c:v>
                </c:pt>
                <c:pt idx="35">
                  <c:v>4.0232712280547727</c:v>
                </c:pt>
                <c:pt idx="36">
                  <c:v>3.8329362726434715</c:v>
                </c:pt>
                <c:pt idx="37">
                  <c:v>3.6423055184075452</c:v>
                </c:pt>
                <c:pt idx="38">
                  <c:v>2.0303181215707431</c:v>
                </c:pt>
                <c:pt idx="39">
                  <c:v>2.1281535316019382</c:v>
                </c:pt>
                <c:pt idx="40">
                  <c:v>2.0099465526101068</c:v>
                </c:pt>
                <c:pt idx="41">
                  <c:v>2.0070239803703731</c:v>
                </c:pt>
                <c:pt idx="42">
                  <c:v>2.1588744374496116</c:v>
                </c:pt>
                <c:pt idx="43">
                  <c:v>2.4569025774115651</c:v>
                </c:pt>
                <c:pt idx="44">
                  <c:v>2.612588985311477</c:v>
                </c:pt>
                <c:pt idx="45">
                  <c:v>2.7355996766643775</c:v>
                </c:pt>
                <c:pt idx="46">
                  <c:v>2.6119808869523169</c:v>
                </c:pt>
                <c:pt idx="47">
                  <c:v>3.0756302847412433</c:v>
                </c:pt>
                <c:pt idx="48">
                  <c:v>3.5021518731351846</c:v>
                </c:pt>
              </c:numCache>
            </c:numRef>
          </c:val>
          <c:smooth val="0"/>
          <c:extLst>
            <c:ext xmlns:c16="http://schemas.microsoft.com/office/drawing/2014/chart" uri="{C3380CC4-5D6E-409C-BE32-E72D297353CC}">
              <c16:uniqueId val="{00000002-E8D1-4522-9F2B-327BB03B55D1}"/>
            </c:ext>
          </c:extLst>
        </c:ser>
        <c:dLbls>
          <c:showLegendKey val="0"/>
          <c:showVal val="0"/>
          <c:showCatName val="0"/>
          <c:showSerName val="0"/>
          <c:showPercent val="0"/>
          <c:showBubbleSize val="0"/>
        </c:dLbls>
        <c:marker val="1"/>
        <c:smooth val="0"/>
        <c:axId val="3"/>
        <c:axId val="4"/>
      </c:lineChart>
      <c:catAx>
        <c:axId val="50369245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5.7206135237152156E-3"/>
              <c:y val="0.326881820693465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692456"/>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1"/>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3175">
          <a:solidFill>
            <a:srgbClr val="000000"/>
          </a:solidFill>
          <a:prstDash val="solid"/>
        </a:ln>
      </c:spPr>
    </c:plotArea>
    <c:legend>
      <c:legendPos val="b"/>
      <c:layout>
        <c:manualLayout>
          <c:xMode val="edge"/>
          <c:yMode val="edge"/>
          <c:x val="7.9107505070993914E-2"/>
          <c:y val="0.83881578947368418"/>
          <c:w val="0.84584178498985796"/>
          <c:h val="0.1513157894736842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61085252981746"/>
          <c:y val="4.6753350520448732E-2"/>
          <c:w val="0.8442385258895132"/>
          <c:h val="0.66493654073527053"/>
        </c:manualLayout>
      </c:layout>
      <c:barChart>
        <c:barDir val="col"/>
        <c:grouping val="stacked"/>
        <c:varyColors val="0"/>
        <c:ser>
          <c:idx val="0"/>
          <c:order val="0"/>
          <c:tx>
            <c:strRef>
              <c:f>'Figure 2.1.2.4'!$B$5</c:f>
              <c:strCache>
                <c:ptCount val="1"/>
                <c:pt idx="0">
                  <c:v>Direct investments </c:v>
                </c:pt>
              </c:strCache>
            </c:strRef>
          </c:tx>
          <c:spPr>
            <a:solidFill>
              <a:srgbClr val="0000FF"/>
            </a:solidFill>
            <a:ln w="25400">
              <a:noFill/>
            </a:ln>
          </c:spPr>
          <c:invertIfNegative val="0"/>
          <c:cat>
            <c:strRef>
              <c:f>'Figure 2.1.2.4'!$C$4:$M$4</c:f>
              <c:strCache>
                <c:ptCount val="11"/>
                <c:pt idx="0">
                  <c:v>1 qtr  2009</c:v>
                </c:pt>
                <c:pt idx="1">
                  <c:v>2 qtr 2009</c:v>
                </c:pt>
                <c:pt idx="2">
                  <c:v>3  qtr 2009</c:v>
                </c:pt>
                <c:pt idx="3">
                  <c:v>4  qtr 2009</c:v>
                </c:pt>
                <c:pt idx="4">
                  <c:v>1 qtr 2010</c:v>
                </c:pt>
                <c:pt idx="5">
                  <c:v>2 qtr 2010</c:v>
                </c:pt>
                <c:pt idx="6">
                  <c:v>3  qtr 2010</c:v>
                </c:pt>
                <c:pt idx="7">
                  <c:v>4 qtr 2010</c:v>
                </c:pt>
                <c:pt idx="8">
                  <c:v>1 qtr 2011</c:v>
                </c:pt>
                <c:pt idx="9">
                  <c:v>2 qtr 2011</c:v>
                </c:pt>
                <c:pt idx="10">
                  <c:v>3  qtr 2011</c:v>
                </c:pt>
              </c:strCache>
            </c:strRef>
          </c:cat>
          <c:val>
            <c:numRef>
              <c:f>'Figure 2.1.2.4'!$C$5:$M$5</c:f>
              <c:numCache>
                <c:formatCode>0.00</c:formatCode>
                <c:ptCount val="11"/>
                <c:pt idx="0">
                  <c:v>1986.091809999999</c:v>
                </c:pt>
                <c:pt idx="1">
                  <c:v>2266.5382099999997</c:v>
                </c:pt>
                <c:pt idx="2">
                  <c:v>2674.4211970144765</c:v>
                </c:pt>
                <c:pt idx="3">
                  <c:v>3155.2158800000007</c:v>
                </c:pt>
                <c:pt idx="4">
                  <c:v>3209.3601710814464</c:v>
                </c:pt>
                <c:pt idx="5">
                  <c:v>2184.1040400000011</c:v>
                </c:pt>
                <c:pt idx="6">
                  <c:v>954.96358999999995</c:v>
                </c:pt>
                <c:pt idx="7">
                  <c:v>-3491.1109500000002</c:v>
                </c:pt>
                <c:pt idx="8">
                  <c:v>2204.2348200000015</c:v>
                </c:pt>
                <c:pt idx="9">
                  <c:v>2148.9646299999995</c:v>
                </c:pt>
                <c:pt idx="10">
                  <c:v>3266.9347969569108</c:v>
                </c:pt>
              </c:numCache>
            </c:numRef>
          </c:val>
          <c:extLst>
            <c:ext xmlns:c16="http://schemas.microsoft.com/office/drawing/2014/chart" uri="{C3380CC4-5D6E-409C-BE32-E72D297353CC}">
              <c16:uniqueId val="{00000000-032D-4E15-A4FB-B24A7ED3430F}"/>
            </c:ext>
          </c:extLst>
        </c:ser>
        <c:ser>
          <c:idx val="1"/>
          <c:order val="1"/>
          <c:tx>
            <c:strRef>
              <c:f>'Figure 2.1.2.4'!$B$6</c:f>
              <c:strCache>
                <c:ptCount val="1"/>
                <c:pt idx="0">
                  <c:v>Portfolio investments </c:v>
                </c:pt>
              </c:strCache>
            </c:strRef>
          </c:tx>
          <c:spPr>
            <a:solidFill>
              <a:srgbClr val="99CCFF"/>
            </a:solidFill>
            <a:ln w="25400">
              <a:noFill/>
            </a:ln>
          </c:spPr>
          <c:invertIfNegative val="0"/>
          <c:cat>
            <c:strRef>
              <c:f>'Figure 2.1.2.4'!$C$4:$M$4</c:f>
              <c:strCache>
                <c:ptCount val="11"/>
                <c:pt idx="0">
                  <c:v>1 qtr  2009</c:v>
                </c:pt>
                <c:pt idx="1">
                  <c:v>2 qtr 2009</c:v>
                </c:pt>
                <c:pt idx="2">
                  <c:v>3  qtr 2009</c:v>
                </c:pt>
                <c:pt idx="3">
                  <c:v>4  qtr 2009</c:v>
                </c:pt>
                <c:pt idx="4">
                  <c:v>1 qtr 2010</c:v>
                </c:pt>
                <c:pt idx="5">
                  <c:v>2 qtr 2010</c:v>
                </c:pt>
                <c:pt idx="6">
                  <c:v>3  qtr 2010</c:v>
                </c:pt>
                <c:pt idx="7">
                  <c:v>4 qtr 2010</c:v>
                </c:pt>
                <c:pt idx="8">
                  <c:v>1 qtr 2011</c:v>
                </c:pt>
                <c:pt idx="9">
                  <c:v>2 qtr 2011</c:v>
                </c:pt>
                <c:pt idx="10">
                  <c:v>3  qtr 2011</c:v>
                </c:pt>
              </c:strCache>
            </c:strRef>
          </c:cat>
          <c:val>
            <c:numRef>
              <c:f>'Figure 2.1.2.4'!$C$6:$M$6</c:f>
              <c:numCache>
                <c:formatCode>0.00</c:formatCode>
                <c:ptCount val="11"/>
                <c:pt idx="0">
                  <c:v>3396.748944837329</c:v>
                </c:pt>
                <c:pt idx="1">
                  <c:v>80.180661225994385</c:v>
                </c:pt>
                <c:pt idx="2">
                  <c:v>-654.85254221494802</c:v>
                </c:pt>
                <c:pt idx="3">
                  <c:v>231.0218112510797</c:v>
                </c:pt>
                <c:pt idx="4">
                  <c:v>3923.079130931741</c:v>
                </c:pt>
                <c:pt idx="5">
                  <c:v>-2705.4402811960717</c:v>
                </c:pt>
                <c:pt idx="6">
                  <c:v>790.46997402517161</c:v>
                </c:pt>
                <c:pt idx="7">
                  <c:v>6519.8074661799974</c:v>
                </c:pt>
                <c:pt idx="8">
                  <c:v>806.85366401723309</c:v>
                </c:pt>
                <c:pt idx="9">
                  <c:v>-4795.4786706096429</c:v>
                </c:pt>
                <c:pt idx="10">
                  <c:v>-3471.0855831517501</c:v>
                </c:pt>
              </c:numCache>
            </c:numRef>
          </c:val>
          <c:extLst>
            <c:ext xmlns:c16="http://schemas.microsoft.com/office/drawing/2014/chart" uri="{C3380CC4-5D6E-409C-BE32-E72D297353CC}">
              <c16:uniqueId val="{00000001-032D-4E15-A4FB-B24A7ED3430F}"/>
            </c:ext>
          </c:extLst>
        </c:ser>
        <c:ser>
          <c:idx val="4"/>
          <c:order val="2"/>
          <c:tx>
            <c:strRef>
              <c:f>'Figure 2.1.2.4'!$B$7</c:f>
              <c:strCache>
                <c:ptCount val="1"/>
                <c:pt idx="0">
                  <c:v>Mid- and long-term loans and borrowings </c:v>
                </c:pt>
              </c:strCache>
            </c:strRef>
          </c:tx>
          <c:spPr>
            <a:solidFill>
              <a:srgbClr val="FFFF00"/>
            </a:solidFill>
            <a:ln w="25400">
              <a:noFill/>
            </a:ln>
          </c:spPr>
          <c:invertIfNegative val="0"/>
          <c:cat>
            <c:strRef>
              <c:f>'Figure 2.1.2.4'!$C$4:$M$4</c:f>
              <c:strCache>
                <c:ptCount val="11"/>
                <c:pt idx="0">
                  <c:v>1 qtr  2009</c:v>
                </c:pt>
                <c:pt idx="1">
                  <c:v>2 qtr 2009</c:v>
                </c:pt>
                <c:pt idx="2">
                  <c:v>3  qtr 2009</c:v>
                </c:pt>
                <c:pt idx="3">
                  <c:v>4  qtr 2009</c:v>
                </c:pt>
                <c:pt idx="4">
                  <c:v>1 qtr 2010</c:v>
                </c:pt>
                <c:pt idx="5">
                  <c:v>2 qtr 2010</c:v>
                </c:pt>
                <c:pt idx="6">
                  <c:v>3  qtr 2010</c:v>
                </c:pt>
                <c:pt idx="7">
                  <c:v>4 qtr 2010</c:v>
                </c:pt>
                <c:pt idx="8">
                  <c:v>1 qtr 2011</c:v>
                </c:pt>
                <c:pt idx="9">
                  <c:v>2 qtr 2011</c:v>
                </c:pt>
                <c:pt idx="10">
                  <c:v>3  qtr 2011</c:v>
                </c:pt>
              </c:strCache>
            </c:strRef>
          </c:cat>
          <c:val>
            <c:numRef>
              <c:f>'Figure 2.1.2.4'!$C$7:$M$7</c:f>
              <c:numCache>
                <c:formatCode>0.00</c:formatCode>
                <c:ptCount val="11"/>
                <c:pt idx="0">
                  <c:v>-953.19853194624454</c:v>
                </c:pt>
                <c:pt idx="1">
                  <c:v>-2336.2465437396299</c:v>
                </c:pt>
                <c:pt idx="2">
                  <c:v>175.95639500135348</c:v>
                </c:pt>
                <c:pt idx="3">
                  <c:v>-187.85428246234733</c:v>
                </c:pt>
                <c:pt idx="4">
                  <c:v>-7027.0525320429651</c:v>
                </c:pt>
                <c:pt idx="5">
                  <c:v>-1440.3969478840013</c:v>
                </c:pt>
                <c:pt idx="6">
                  <c:v>-2157.1517205732516</c:v>
                </c:pt>
                <c:pt idx="7">
                  <c:v>1890.2836897070113</c:v>
                </c:pt>
                <c:pt idx="8">
                  <c:v>-435.84915755268867</c:v>
                </c:pt>
                <c:pt idx="9">
                  <c:v>532.66992395906811</c:v>
                </c:pt>
                <c:pt idx="10">
                  <c:v>583.76784545656801</c:v>
                </c:pt>
              </c:numCache>
            </c:numRef>
          </c:val>
          <c:extLst>
            <c:ext xmlns:c16="http://schemas.microsoft.com/office/drawing/2014/chart" uri="{C3380CC4-5D6E-409C-BE32-E72D297353CC}">
              <c16:uniqueId val="{00000002-032D-4E15-A4FB-B24A7ED3430F}"/>
            </c:ext>
          </c:extLst>
        </c:ser>
        <c:ser>
          <c:idx val="5"/>
          <c:order val="3"/>
          <c:tx>
            <c:strRef>
              <c:f>'Figure 2.1.2.4'!$B$8</c:f>
              <c:strCache>
                <c:ptCount val="1"/>
                <c:pt idx="0">
                  <c:v>Other short-term capital </c:v>
                </c:pt>
              </c:strCache>
            </c:strRef>
          </c:tx>
          <c:spPr>
            <a:solidFill>
              <a:srgbClr val="FF99CC"/>
            </a:solidFill>
            <a:ln w="25400">
              <a:noFill/>
            </a:ln>
          </c:spPr>
          <c:invertIfNegative val="0"/>
          <c:cat>
            <c:strRef>
              <c:f>'Figure 2.1.2.4'!$C$4:$M$4</c:f>
              <c:strCache>
                <c:ptCount val="11"/>
                <c:pt idx="0">
                  <c:v>1 qtr  2009</c:v>
                </c:pt>
                <c:pt idx="1">
                  <c:v>2 qtr 2009</c:v>
                </c:pt>
                <c:pt idx="2">
                  <c:v>3  qtr 2009</c:v>
                </c:pt>
                <c:pt idx="3">
                  <c:v>4  qtr 2009</c:v>
                </c:pt>
                <c:pt idx="4">
                  <c:v>1 qtr 2010</c:v>
                </c:pt>
                <c:pt idx="5">
                  <c:v>2 qtr 2010</c:v>
                </c:pt>
                <c:pt idx="6">
                  <c:v>3  qtr 2010</c:v>
                </c:pt>
                <c:pt idx="7">
                  <c:v>4 qtr 2010</c:v>
                </c:pt>
                <c:pt idx="8">
                  <c:v>1 qtr 2011</c:v>
                </c:pt>
                <c:pt idx="9">
                  <c:v>2 qtr 2011</c:v>
                </c:pt>
                <c:pt idx="10">
                  <c:v>3  qtr 2011</c:v>
                </c:pt>
              </c:strCache>
            </c:strRef>
          </c:cat>
          <c:val>
            <c:numRef>
              <c:f>'Figure 2.1.2.4'!$C$8:$M$8</c:f>
              <c:numCache>
                <c:formatCode>0.00</c:formatCode>
                <c:ptCount val="11"/>
                <c:pt idx="0">
                  <c:v>-1592.4592479883677</c:v>
                </c:pt>
                <c:pt idx="1">
                  <c:v>794.40249341299386</c:v>
                </c:pt>
                <c:pt idx="2">
                  <c:v>365.89671420134647</c:v>
                </c:pt>
                <c:pt idx="3">
                  <c:v>-2082.1939181795401</c:v>
                </c:pt>
                <c:pt idx="4">
                  <c:v>-1736.11282425422</c:v>
                </c:pt>
                <c:pt idx="5">
                  <c:v>-10.63329957064002</c:v>
                </c:pt>
                <c:pt idx="6">
                  <c:v>-4522.5162017499106</c:v>
                </c:pt>
                <c:pt idx="7">
                  <c:v>-5035.566226873334</c:v>
                </c:pt>
                <c:pt idx="8">
                  <c:v>859.7500452878968</c:v>
                </c:pt>
                <c:pt idx="9">
                  <c:v>-2995.4397514190778</c:v>
                </c:pt>
                <c:pt idx="10">
                  <c:v>-2819.2115856391251</c:v>
                </c:pt>
              </c:numCache>
            </c:numRef>
          </c:val>
          <c:extLst>
            <c:ext xmlns:c16="http://schemas.microsoft.com/office/drawing/2014/chart" uri="{C3380CC4-5D6E-409C-BE32-E72D297353CC}">
              <c16:uniqueId val="{00000003-032D-4E15-A4FB-B24A7ED3430F}"/>
            </c:ext>
          </c:extLst>
        </c:ser>
        <c:dLbls>
          <c:showLegendKey val="0"/>
          <c:showVal val="0"/>
          <c:showCatName val="0"/>
          <c:showSerName val="0"/>
          <c:showPercent val="0"/>
          <c:showBubbleSize val="0"/>
        </c:dLbls>
        <c:gapWidth val="120"/>
        <c:overlap val="100"/>
        <c:axId val="496106744"/>
        <c:axId val="1"/>
      </c:barChart>
      <c:catAx>
        <c:axId val="4961067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 mln</a:t>
                </a:r>
              </a:p>
            </c:rich>
          </c:tx>
          <c:layout>
            <c:manualLayout>
              <c:xMode val="edge"/>
              <c:yMode val="edge"/>
              <c:x val="1.0903488842550808E-2"/>
              <c:y val="0.25974070355299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106744"/>
        <c:crosses val="autoZero"/>
        <c:crossBetween val="between"/>
      </c:valAx>
      <c:spPr>
        <a:solidFill>
          <a:srgbClr val="FFFFFF"/>
        </a:solidFill>
        <a:ln w="25400">
          <a:noFill/>
        </a:ln>
      </c:spPr>
    </c:plotArea>
    <c:legend>
      <c:legendPos val="b"/>
      <c:layout>
        <c:manualLayout>
          <c:xMode val="edge"/>
          <c:yMode val="edge"/>
          <c:x val="5.731225296442688E-2"/>
          <c:y val="0.8523489932885906"/>
          <c:w val="0.91699604743083007"/>
          <c:h val="0.1208053691275167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1</c:v>
              </c:pt>
            </c:numLit>
          </c:val>
          <c:smooth val="0"/>
          <c:extLst>
            <c:ext xmlns:c16="http://schemas.microsoft.com/office/drawing/2014/chart" uri="{C3380CC4-5D6E-409C-BE32-E72D297353CC}">
              <c16:uniqueId val="{00000000-FD3D-4212-8834-0A9D744B931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1</c:v>
              </c:pt>
            </c:numLit>
          </c:val>
          <c:smooth val="0"/>
          <c:extLst>
            <c:ext xmlns:c16="http://schemas.microsoft.com/office/drawing/2014/chart" uri="{C3380CC4-5D6E-409C-BE32-E72D297353CC}">
              <c16:uniqueId val="{00000001-FD3D-4212-8834-0A9D744B931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1</c:v>
              </c:pt>
            </c:numLit>
          </c:val>
          <c:smooth val="0"/>
          <c:extLst>
            <c:ext xmlns:c16="http://schemas.microsoft.com/office/drawing/2014/chart" uri="{C3380CC4-5D6E-409C-BE32-E72D297353CC}">
              <c16:uniqueId val="{00000002-FD3D-4212-8834-0A9D744B931B}"/>
            </c:ext>
          </c:extLst>
        </c:ser>
        <c:dLbls>
          <c:showLegendKey val="0"/>
          <c:showVal val="0"/>
          <c:showCatName val="0"/>
          <c:showSerName val="0"/>
          <c:showPercent val="0"/>
          <c:showBubbleSize val="0"/>
        </c:dLbls>
        <c:marker val="1"/>
        <c:smooth val="0"/>
        <c:axId val="495336304"/>
        <c:axId val="1"/>
      </c:lineChart>
      <c:catAx>
        <c:axId val="49533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953363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Портфельные инвестиции без учета органов ДКП</c:v>
          </c:tx>
          <c:spPr>
            <a:solidFill>
              <a:srgbClr val="9999FF"/>
            </a:solidFill>
            <a:ln w="12700">
              <a:solidFill>
                <a:srgbClr val="000000"/>
              </a:solidFill>
              <a:prstDash val="solid"/>
            </a:ln>
          </c:spPr>
          <c:invertIfNegative val="0"/>
          <c:val>
            <c:numLit>
              <c:formatCode>General</c:formatCode>
              <c:ptCount val="6"/>
              <c:pt idx="0">
                <c:v>79.685410407263703</c:v>
              </c:pt>
              <c:pt idx="1">
                <c:v>-682.90108108634695</c:v>
              </c:pt>
              <c:pt idx="2">
                <c:v>-965.92465340511001</c:v>
              </c:pt>
              <c:pt idx="3">
                <c:v>-1263.2461592756699</c:v>
              </c:pt>
              <c:pt idx="4">
                <c:v>-1533.9786943080601</c:v>
              </c:pt>
              <c:pt idx="5">
                <c:v>818.61204060147304</c:v>
              </c:pt>
            </c:numLit>
          </c:val>
          <c:extLst>
            <c:ext xmlns:c16="http://schemas.microsoft.com/office/drawing/2014/chart" uri="{C3380CC4-5D6E-409C-BE32-E72D297353CC}">
              <c16:uniqueId val="{00000000-5B8A-4974-AA2F-F69E15BC6AA1}"/>
            </c:ext>
          </c:extLst>
        </c:ser>
        <c:ser>
          <c:idx val="1"/>
          <c:order val="1"/>
          <c:tx>
            <c:v>Прочие инвестиционные доходы</c:v>
          </c:tx>
          <c:spPr>
            <a:solidFill>
              <a:srgbClr val="993366"/>
            </a:solidFill>
            <a:ln w="12700">
              <a:solidFill>
                <a:srgbClr val="000000"/>
              </a:solidFill>
              <a:prstDash val="solid"/>
            </a:ln>
          </c:spPr>
          <c:invertIfNegative val="0"/>
          <c:val>
            <c:numLit>
              <c:formatCode>General</c:formatCode>
              <c:ptCount val="6"/>
              <c:pt idx="0">
                <c:v>385.53416719915703</c:v>
              </c:pt>
              <c:pt idx="1">
                <c:v>379.93706081444702</c:v>
              </c:pt>
              <c:pt idx="2">
                <c:v>323.41128720899002</c:v>
              </c:pt>
              <c:pt idx="3">
                <c:v>339.245926394859</c:v>
              </c:pt>
              <c:pt idx="4">
                <c:v>335.25380924137602</c:v>
              </c:pt>
              <c:pt idx="5">
                <c:v>204.75897054687999</c:v>
              </c:pt>
            </c:numLit>
          </c:val>
          <c:extLst>
            <c:ext xmlns:c16="http://schemas.microsoft.com/office/drawing/2014/chart" uri="{C3380CC4-5D6E-409C-BE32-E72D297353CC}">
              <c16:uniqueId val="{00000001-5B8A-4974-AA2F-F69E15BC6AA1}"/>
            </c:ext>
          </c:extLst>
        </c:ser>
        <c:ser>
          <c:idx val="2"/>
          <c:order val="2"/>
          <c:tx>
            <c:v>Другие сектора</c:v>
          </c:tx>
          <c:spPr>
            <a:solidFill>
              <a:srgbClr val="99CC00"/>
            </a:solidFill>
            <a:ln w="12700">
              <a:solidFill>
                <a:srgbClr val="000000"/>
              </a:solidFill>
              <a:prstDash val="solid"/>
            </a:ln>
          </c:spPr>
          <c:invertIfNegative val="0"/>
          <c:val>
            <c:numLit>
              <c:formatCode>General</c:formatCode>
              <c:ptCount val="6"/>
              <c:pt idx="0">
                <c:v>54.32113810741</c:v>
              </c:pt>
              <c:pt idx="1">
                <c:v>548.87614035623801</c:v>
              </c:pt>
              <c:pt idx="2">
                <c:v>411.28212072920502</c:v>
              </c:pt>
              <c:pt idx="3">
                <c:v>629.30434936971506</c:v>
              </c:pt>
              <c:pt idx="4">
                <c:v>331.76527321723802</c:v>
              </c:pt>
              <c:pt idx="5">
                <c:v>48.995192710670302</c:v>
              </c:pt>
            </c:numLit>
          </c:val>
          <c:extLst>
            <c:ext xmlns:c16="http://schemas.microsoft.com/office/drawing/2014/chart" uri="{C3380CC4-5D6E-409C-BE32-E72D297353CC}">
              <c16:uniqueId val="{00000002-5B8A-4974-AA2F-F69E15BC6AA1}"/>
            </c:ext>
          </c:extLst>
        </c:ser>
        <c:dLbls>
          <c:showLegendKey val="0"/>
          <c:showVal val="0"/>
          <c:showCatName val="0"/>
          <c:showSerName val="0"/>
          <c:showPercent val="0"/>
          <c:showBubbleSize val="0"/>
        </c:dLbls>
        <c:gapWidth val="150"/>
        <c:axId val="496106416"/>
        <c:axId val="1"/>
      </c:barChart>
      <c:catAx>
        <c:axId val="49610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49610641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39947780678853E-2"/>
          <c:y val="5.5084745762711863E-2"/>
          <c:w val="0.84073107049608353"/>
          <c:h val="0.46610169491525422"/>
        </c:manualLayout>
      </c:layout>
      <c:barChart>
        <c:barDir val="col"/>
        <c:grouping val="clustered"/>
        <c:varyColors val="0"/>
        <c:ser>
          <c:idx val="2"/>
          <c:order val="2"/>
          <c:tx>
            <c:strRef>
              <c:f>'Box 1 Figure  1'!$E$4</c:f>
              <c:strCache>
                <c:ptCount val="1"/>
                <c:pt idx="0">
                  <c:v>Misalignment of REER  index from the equilibrium real exchange rate (right axis) </c:v>
                </c:pt>
              </c:strCache>
            </c:strRef>
          </c:tx>
          <c:spPr>
            <a:solidFill>
              <a:srgbClr val="0000FF"/>
            </a:solidFill>
            <a:ln w="25400">
              <a:noFill/>
            </a:ln>
          </c:spPr>
          <c:invertIfNegative val="0"/>
          <c:cat>
            <c:strRef>
              <c:f>'Box 1 Figure  1'!$B$89:$B$157</c:f>
              <c:strCache>
                <c:ptCount val="69"/>
                <c:pt idx="0">
                  <c:v>Jan 06</c:v>
                </c:pt>
                <c:pt idx="1">
                  <c:v>Feb 06</c:v>
                </c:pt>
                <c:pt idx="2">
                  <c:v>Mar 06</c:v>
                </c:pt>
                <c:pt idx="3">
                  <c:v>Apr 06</c:v>
                </c:pt>
                <c:pt idx="4">
                  <c:v>May 06</c:v>
                </c:pt>
                <c:pt idx="5">
                  <c:v>June 06</c:v>
                </c:pt>
                <c:pt idx="6">
                  <c:v>July 06 </c:v>
                </c:pt>
                <c:pt idx="7">
                  <c:v>Aug 06</c:v>
                </c:pt>
                <c:pt idx="8">
                  <c:v>Sep 06</c:v>
                </c:pt>
                <c:pt idx="9">
                  <c:v>Oct 06</c:v>
                </c:pt>
                <c:pt idx="10">
                  <c:v>Nov 06</c:v>
                </c:pt>
                <c:pt idx="11">
                  <c:v>Dec 06</c:v>
                </c:pt>
                <c:pt idx="12">
                  <c:v>Jan 07</c:v>
                </c:pt>
                <c:pt idx="13">
                  <c:v>Feb 07</c:v>
                </c:pt>
                <c:pt idx="14">
                  <c:v>Mar 07</c:v>
                </c:pt>
                <c:pt idx="15">
                  <c:v>Apr 07</c:v>
                </c:pt>
                <c:pt idx="16">
                  <c:v>May 07</c:v>
                </c:pt>
                <c:pt idx="17">
                  <c:v>June 07</c:v>
                </c:pt>
                <c:pt idx="18">
                  <c:v>July 07 </c:v>
                </c:pt>
                <c:pt idx="19">
                  <c:v>Aug 07</c:v>
                </c:pt>
                <c:pt idx="20">
                  <c:v>Sep 07</c:v>
                </c:pt>
                <c:pt idx="21">
                  <c:v>Oct 07</c:v>
                </c:pt>
                <c:pt idx="22">
                  <c:v>Nov 07</c:v>
                </c:pt>
                <c:pt idx="23">
                  <c:v>Dec 07</c:v>
                </c:pt>
                <c:pt idx="24">
                  <c:v>Jan 08</c:v>
                </c:pt>
                <c:pt idx="25">
                  <c:v>Feb 08</c:v>
                </c:pt>
                <c:pt idx="26">
                  <c:v>Mar 08</c:v>
                </c:pt>
                <c:pt idx="27">
                  <c:v>Apr 08</c:v>
                </c:pt>
                <c:pt idx="28">
                  <c:v>May 08</c:v>
                </c:pt>
                <c:pt idx="29">
                  <c:v>June 08</c:v>
                </c:pt>
                <c:pt idx="30">
                  <c:v>July 08 </c:v>
                </c:pt>
                <c:pt idx="31">
                  <c:v>Aug 08</c:v>
                </c:pt>
                <c:pt idx="32">
                  <c:v>Sep 08</c:v>
                </c:pt>
                <c:pt idx="33">
                  <c:v>Oct 08</c:v>
                </c:pt>
                <c:pt idx="34">
                  <c:v>Nov 08</c:v>
                </c:pt>
                <c:pt idx="35">
                  <c:v>Dec 08</c:v>
                </c:pt>
                <c:pt idx="36">
                  <c:v>Jan 09</c:v>
                </c:pt>
                <c:pt idx="37">
                  <c:v>Feb 09 </c:v>
                </c:pt>
                <c:pt idx="38">
                  <c:v>Mar 09</c:v>
                </c:pt>
                <c:pt idx="39">
                  <c:v>Apr 09</c:v>
                </c:pt>
                <c:pt idx="40">
                  <c:v>May 09</c:v>
                </c:pt>
                <c:pt idx="41">
                  <c:v>June 09</c:v>
                </c:pt>
                <c:pt idx="42">
                  <c:v>July 09 </c:v>
                </c:pt>
                <c:pt idx="43">
                  <c:v>Aug 09</c:v>
                </c:pt>
                <c:pt idx="44">
                  <c:v>Sep 09 </c:v>
                </c:pt>
                <c:pt idx="45">
                  <c:v>Oct 09</c:v>
                </c:pt>
                <c:pt idx="46">
                  <c:v>Nov 09</c:v>
                </c:pt>
                <c:pt idx="47">
                  <c:v>Dec 09</c:v>
                </c:pt>
                <c:pt idx="48">
                  <c:v>Jan 10</c:v>
                </c:pt>
                <c:pt idx="49">
                  <c:v>Feb 10 </c:v>
                </c:pt>
                <c:pt idx="50">
                  <c:v>Mar 10</c:v>
                </c:pt>
                <c:pt idx="51">
                  <c:v>Apr 10</c:v>
                </c:pt>
                <c:pt idx="52">
                  <c:v>May 10</c:v>
                </c:pt>
                <c:pt idx="53">
                  <c:v>June 10</c:v>
                </c:pt>
                <c:pt idx="54">
                  <c:v>July 10 </c:v>
                </c:pt>
                <c:pt idx="55">
                  <c:v>Aug 10</c:v>
                </c:pt>
                <c:pt idx="56">
                  <c:v>Sep 10 </c:v>
                </c:pt>
                <c:pt idx="57">
                  <c:v>Oct 10</c:v>
                </c:pt>
                <c:pt idx="58">
                  <c:v>Nov 10</c:v>
                </c:pt>
                <c:pt idx="59">
                  <c:v>Dec 10</c:v>
                </c:pt>
                <c:pt idx="60">
                  <c:v>Jan 11</c:v>
                </c:pt>
                <c:pt idx="61">
                  <c:v>Feb 11</c:v>
                </c:pt>
                <c:pt idx="62">
                  <c:v>Mar 11</c:v>
                </c:pt>
                <c:pt idx="63">
                  <c:v>Apr 11 </c:v>
                </c:pt>
                <c:pt idx="64">
                  <c:v>May 11</c:v>
                </c:pt>
                <c:pt idx="65">
                  <c:v>June 11</c:v>
                </c:pt>
                <c:pt idx="66">
                  <c:v>July 11</c:v>
                </c:pt>
                <c:pt idx="67">
                  <c:v>Aug 11</c:v>
                </c:pt>
                <c:pt idx="68">
                  <c:v>Sep 11</c:v>
                </c:pt>
              </c:strCache>
            </c:strRef>
          </c:cat>
          <c:val>
            <c:numRef>
              <c:f>'Box 1 Figure  1'!$E$89:$E$157</c:f>
              <c:numCache>
                <c:formatCode>0.00</c:formatCode>
                <c:ptCount val="69"/>
                <c:pt idx="0">
                  <c:v>-6.4689568318140118</c:v>
                </c:pt>
                <c:pt idx="1">
                  <c:v>-3.0985884218490014</c:v>
                </c:pt>
                <c:pt idx="2">
                  <c:v>-1.4268127004979902</c:v>
                </c:pt>
                <c:pt idx="3">
                  <c:v>-2.1188521499840078</c:v>
                </c:pt>
                <c:pt idx="4">
                  <c:v>-1.7894304843229918</c:v>
                </c:pt>
                <c:pt idx="5">
                  <c:v>0.95241256379200934</c:v>
                </c:pt>
                <c:pt idx="6">
                  <c:v>3.9875326682839898</c:v>
                </c:pt>
                <c:pt idx="7">
                  <c:v>0.30991162945200301</c:v>
                </c:pt>
                <c:pt idx="8">
                  <c:v>-1.2081961978529989</c:v>
                </c:pt>
                <c:pt idx="9">
                  <c:v>-0.55595617631099969</c:v>
                </c:pt>
                <c:pt idx="10">
                  <c:v>-1.4297420879079965</c:v>
                </c:pt>
                <c:pt idx="11">
                  <c:v>-3.5063348072650058</c:v>
                </c:pt>
                <c:pt idx="12">
                  <c:v>-1.2783476975019994</c:v>
                </c:pt>
                <c:pt idx="13">
                  <c:v>-0.6003187700920023</c:v>
                </c:pt>
                <c:pt idx="14">
                  <c:v>-0.3038931358100001</c:v>
                </c:pt>
                <c:pt idx="15">
                  <c:v>-0.34098040578800237</c:v>
                </c:pt>
                <c:pt idx="16">
                  <c:v>0.78823900877399922</c:v>
                </c:pt>
                <c:pt idx="17">
                  <c:v>-0.74115050274399152</c:v>
                </c:pt>
                <c:pt idx="18">
                  <c:v>-2.8505223243560067</c:v>
                </c:pt>
                <c:pt idx="19">
                  <c:v>-5.8882479631169957</c:v>
                </c:pt>
                <c:pt idx="20">
                  <c:v>-4.2632744017659974</c:v>
                </c:pt>
                <c:pt idx="21">
                  <c:v>-0.95444514697101113</c:v>
                </c:pt>
                <c:pt idx="22">
                  <c:v>-1.4273340349970027</c:v>
                </c:pt>
                <c:pt idx="23">
                  <c:v>-0.14479905166399476</c:v>
                </c:pt>
                <c:pt idx="24">
                  <c:v>-1.6872547410410021</c:v>
                </c:pt>
                <c:pt idx="25">
                  <c:v>-3.0039742270409988</c:v>
                </c:pt>
                <c:pt idx="26">
                  <c:v>-7.9799716941490004</c:v>
                </c:pt>
                <c:pt idx="27">
                  <c:v>-9.1724760767779969</c:v>
                </c:pt>
                <c:pt idx="28">
                  <c:v>-8.6904031272329973</c:v>
                </c:pt>
                <c:pt idx="29">
                  <c:v>-9.0225353993590005</c:v>
                </c:pt>
                <c:pt idx="30">
                  <c:v>-9.4564866866060129</c:v>
                </c:pt>
                <c:pt idx="31">
                  <c:v>-3.5779766426479966</c:v>
                </c:pt>
                <c:pt idx="32">
                  <c:v>2.1300813637260063</c:v>
                </c:pt>
                <c:pt idx="33">
                  <c:v>10.098857888230995</c:v>
                </c:pt>
                <c:pt idx="34">
                  <c:v>18.621959044522001</c:v>
                </c:pt>
                <c:pt idx="35">
                  <c:v>21.164361418179993</c:v>
                </c:pt>
                <c:pt idx="36">
                  <c:v>27.470601221927097</c:v>
                </c:pt>
                <c:pt idx="37">
                  <c:v>13.791630431787098</c:v>
                </c:pt>
                <c:pt idx="38">
                  <c:v>8.8276747922766958</c:v>
                </c:pt>
                <c:pt idx="39">
                  <c:v>6.8672553135124019</c:v>
                </c:pt>
                <c:pt idx="40">
                  <c:v>3.2872755918183003</c:v>
                </c:pt>
                <c:pt idx="41">
                  <c:v>-3.5815932856010591E-2</c:v>
                </c:pt>
                <c:pt idx="42">
                  <c:v>-0.6037147255729991</c:v>
                </c:pt>
                <c:pt idx="43">
                  <c:v>-1.5859832100460096</c:v>
                </c:pt>
                <c:pt idx="44">
                  <c:v>-3.5990162450499952</c:v>
                </c:pt>
                <c:pt idx="45">
                  <c:v>-6.2818503744269947</c:v>
                </c:pt>
                <c:pt idx="46">
                  <c:v>-7.4107799343090051</c:v>
                </c:pt>
                <c:pt idx="47">
                  <c:v>-6.4408581870940083</c:v>
                </c:pt>
                <c:pt idx="48">
                  <c:v>-5.4865925116939991</c:v>
                </c:pt>
                <c:pt idx="49">
                  <c:v>-2.9198039168269929</c:v>
                </c:pt>
                <c:pt idx="50">
                  <c:v>-1.9582150237760061</c:v>
                </c:pt>
                <c:pt idx="51">
                  <c:v>-0.50683180817900109</c:v>
                </c:pt>
                <c:pt idx="52">
                  <c:v>5.3283997787460038</c:v>
                </c:pt>
                <c:pt idx="53">
                  <c:v>8.3114373393230068</c:v>
                </c:pt>
                <c:pt idx="54">
                  <c:v>5.2163985585209929</c:v>
                </c:pt>
                <c:pt idx="55">
                  <c:v>3.3583702559070048</c:v>
                </c:pt>
                <c:pt idx="56">
                  <c:v>1.8755642550769949</c:v>
                </c:pt>
                <c:pt idx="57">
                  <c:v>-2.7828661766250065</c:v>
                </c:pt>
                <c:pt idx="58">
                  <c:v>-2.6840383221649944</c:v>
                </c:pt>
                <c:pt idx="59">
                  <c:v>-2.480255593039999</c:v>
                </c:pt>
                <c:pt idx="60">
                  <c:v>-3.6879280126780003</c:v>
                </c:pt>
                <c:pt idx="61">
                  <c:v>-4.4544207358489984</c:v>
                </c:pt>
                <c:pt idx="62">
                  <c:v>-7.4209738548269968</c:v>
                </c:pt>
                <c:pt idx="63">
                  <c:v>-10.122637378889991</c:v>
                </c:pt>
                <c:pt idx="64">
                  <c:v>-10.365123968421003</c:v>
                </c:pt>
                <c:pt idx="65">
                  <c:v>-10.314859249687998</c:v>
                </c:pt>
                <c:pt idx="66">
                  <c:v>-9.4231380503340034</c:v>
                </c:pt>
                <c:pt idx="67">
                  <c:v>-9.6705403652570112</c:v>
                </c:pt>
                <c:pt idx="68">
                  <c:v>-6.764831323473004</c:v>
                </c:pt>
              </c:numCache>
            </c:numRef>
          </c:val>
          <c:extLst>
            <c:ext xmlns:c16="http://schemas.microsoft.com/office/drawing/2014/chart" uri="{C3380CC4-5D6E-409C-BE32-E72D297353CC}">
              <c16:uniqueId val="{00000000-402A-49A9-957D-6D170E73F976}"/>
            </c:ext>
          </c:extLst>
        </c:ser>
        <c:dLbls>
          <c:showLegendKey val="0"/>
          <c:showVal val="0"/>
          <c:showCatName val="0"/>
          <c:showSerName val="0"/>
          <c:showPercent val="0"/>
          <c:showBubbleSize val="0"/>
        </c:dLbls>
        <c:gapWidth val="50"/>
        <c:axId val="3"/>
        <c:axId val="4"/>
      </c:barChart>
      <c:lineChart>
        <c:grouping val="standard"/>
        <c:varyColors val="0"/>
        <c:ser>
          <c:idx val="0"/>
          <c:order val="0"/>
          <c:tx>
            <c:strRef>
              <c:f>'Box 1 Figure  1'!$C$4</c:f>
              <c:strCache>
                <c:ptCount val="1"/>
                <c:pt idx="0">
                  <c:v>Real effective exchange rate index</c:v>
                </c:pt>
              </c:strCache>
            </c:strRef>
          </c:tx>
          <c:spPr>
            <a:ln w="25400">
              <a:solidFill>
                <a:srgbClr val="FF0000"/>
              </a:solidFill>
              <a:prstDash val="solid"/>
            </a:ln>
          </c:spPr>
          <c:marker>
            <c:symbol val="circle"/>
            <c:size val="3"/>
            <c:spPr>
              <a:noFill/>
              <a:ln>
                <a:solidFill>
                  <a:srgbClr val="FF0000"/>
                </a:solidFill>
                <a:prstDash val="solid"/>
              </a:ln>
            </c:spPr>
          </c:marker>
          <c:cat>
            <c:strRef>
              <c:f>'Box 1 Figure  1'!$B$89:$B$157</c:f>
              <c:strCache>
                <c:ptCount val="69"/>
                <c:pt idx="0">
                  <c:v>Jan 06</c:v>
                </c:pt>
                <c:pt idx="1">
                  <c:v>Feb 06</c:v>
                </c:pt>
                <c:pt idx="2">
                  <c:v>Mar 06</c:v>
                </c:pt>
                <c:pt idx="3">
                  <c:v>Apr 06</c:v>
                </c:pt>
                <c:pt idx="4">
                  <c:v>May 06</c:v>
                </c:pt>
                <c:pt idx="5">
                  <c:v>June 06</c:v>
                </c:pt>
                <c:pt idx="6">
                  <c:v>July 06 </c:v>
                </c:pt>
                <c:pt idx="7">
                  <c:v>Aug 06</c:v>
                </c:pt>
                <c:pt idx="8">
                  <c:v>Sep 06</c:v>
                </c:pt>
                <c:pt idx="9">
                  <c:v>Oct 06</c:v>
                </c:pt>
                <c:pt idx="10">
                  <c:v>Nov 06</c:v>
                </c:pt>
                <c:pt idx="11">
                  <c:v>Dec 06</c:v>
                </c:pt>
                <c:pt idx="12">
                  <c:v>Jan 07</c:v>
                </c:pt>
                <c:pt idx="13">
                  <c:v>Feb 07</c:v>
                </c:pt>
                <c:pt idx="14">
                  <c:v>Mar 07</c:v>
                </c:pt>
                <c:pt idx="15">
                  <c:v>Apr 07</c:v>
                </c:pt>
                <c:pt idx="16">
                  <c:v>May 07</c:v>
                </c:pt>
                <c:pt idx="17">
                  <c:v>June 07</c:v>
                </c:pt>
                <c:pt idx="18">
                  <c:v>July 07 </c:v>
                </c:pt>
                <c:pt idx="19">
                  <c:v>Aug 07</c:v>
                </c:pt>
                <c:pt idx="20">
                  <c:v>Sep 07</c:v>
                </c:pt>
                <c:pt idx="21">
                  <c:v>Oct 07</c:v>
                </c:pt>
                <c:pt idx="22">
                  <c:v>Nov 07</c:v>
                </c:pt>
                <c:pt idx="23">
                  <c:v>Dec 07</c:v>
                </c:pt>
                <c:pt idx="24">
                  <c:v>Jan 08</c:v>
                </c:pt>
                <c:pt idx="25">
                  <c:v>Feb 08</c:v>
                </c:pt>
                <c:pt idx="26">
                  <c:v>Mar 08</c:v>
                </c:pt>
                <c:pt idx="27">
                  <c:v>Apr 08</c:v>
                </c:pt>
                <c:pt idx="28">
                  <c:v>May 08</c:v>
                </c:pt>
                <c:pt idx="29">
                  <c:v>June 08</c:v>
                </c:pt>
                <c:pt idx="30">
                  <c:v>July 08 </c:v>
                </c:pt>
                <c:pt idx="31">
                  <c:v>Aug 08</c:v>
                </c:pt>
                <c:pt idx="32">
                  <c:v>Sep 08</c:v>
                </c:pt>
                <c:pt idx="33">
                  <c:v>Oct 08</c:v>
                </c:pt>
                <c:pt idx="34">
                  <c:v>Nov 08</c:v>
                </c:pt>
                <c:pt idx="35">
                  <c:v>Dec 08</c:v>
                </c:pt>
                <c:pt idx="36">
                  <c:v>Jan 09</c:v>
                </c:pt>
                <c:pt idx="37">
                  <c:v>Feb 09 </c:v>
                </c:pt>
                <c:pt idx="38">
                  <c:v>Mar 09</c:v>
                </c:pt>
                <c:pt idx="39">
                  <c:v>Apr 09</c:v>
                </c:pt>
                <c:pt idx="40">
                  <c:v>May 09</c:v>
                </c:pt>
                <c:pt idx="41">
                  <c:v>June 09</c:v>
                </c:pt>
                <c:pt idx="42">
                  <c:v>July 09 </c:v>
                </c:pt>
                <c:pt idx="43">
                  <c:v>Aug 09</c:v>
                </c:pt>
                <c:pt idx="44">
                  <c:v>Sep 09 </c:v>
                </c:pt>
                <c:pt idx="45">
                  <c:v>Oct 09</c:v>
                </c:pt>
                <c:pt idx="46">
                  <c:v>Nov 09</c:v>
                </c:pt>
                <c:pt idx="47">
                  <c:v>Dec 09</c:v>
                </c:pt>
                <c:pt idx="48">
                  <c:v>Jan 10</c:v>
                </c:pt>
                <c:pt idx="49">
                  <c:v>Feb 10 </c:v>
                </c:pt>
                <c:pt idx="50">
                  <c:v>Mar 10</c:v>
                </c:pt>
                <c:pt idx="51">
                  <c:v>Apr 10</c:v>
                </c:pt>
                <c:pt idx="52">
                  <c:v>May 10</c:v>
                </c:pt>
                <c:pt idx="53">
                  <c:v>June 10</c:v>
                </c:pt>
                <c:pt idx="54">
                  <c:v>July 10 </c:v>
                </c:pt>
                <c:pt idx="55">
                  <c:v>Aug 10</c:v>
                </c:pt>
                <c:pt idx="56">
                  <c:v>Sep 10 </c:v>
                </c:pt>
                <c:pt idx="57">
                  <c:v>Oct 10</c:v>
                </c:pt>
                <c:pt idx="58">
                  <c:v>Nov 10</c:v>
                </c:pt>
                <c:pt idx="59">
                  <c:v>Dec 10</c:v>
                </c:pt>
                <c:pt idx="60">
                  <c:v>Jan 11</c:v>
                </c:pt>
                <c:pt idx="61">
                  <c:v>Feb 11</c:v>
                </c:pt>
                <c:pt idx="62">
                  <c:v>Mar 11</c:v>
                </c:pt>
                <c:pt idx="63">
                  <c:v>Apr 11 </c:v>
                </c:pt>
                <c:pt idx="64">
                  <c:v>May 11</c:v>
                </c:pt>
                <c:pt idx="65">
                  <c:v>June 11</c:v>
                </c:pt>
                <c:pt idx="66">
                  <c:v>July 11</c:v>
                </c:pt>
                <c:pt idx="67">
                  <c:v>Aug 11</c:v>
                </c:pt>
                <c:pt idx="68">
                  <c:v>Sep 11</c:v>
                </c:pt>
              </c:strCache>
            </c:strRef>
          </c:cat>
          <c:val>
            <c:numRef>
              <c:f>'Box 1 Figure  1'!$C$89:$C$157</c:f>
              <c:numCache>
                <c:formatCode>0.00</c:formatCode>
                <c:ptCount val="69"/>
                <c:pt idx="0">
                  <c:v>98.774810849999994</c:v>
                </c:pt>
                <c:pt idx="1">
                  <c:v>101.3056674</c:v>
                </c:pt>
                <c:pt idx="2">
                  <c:v>103.4374133</c:v>
                </c:pt>
                <c:pt idx="3">
                  <c:v>103.6876796</c:v>
                </c:pt>
                <c:pt idx="4">
                  <c:v>105.068808</c:v>
                </c:pt>
                <c:pt idx="5">
                  <c:v>108.450287</c:v>
                </c:pt>
                <c:pt idx="6">
                  <c:v>109.9135192</c:v>
                </c:pt>
                <c:pt idx="7">
                  <c:v>105.1320341</c:v>
                </c:pt>
                <c:pt idx="8">
                  <c:v>102.9001444</c:v>
                </c:pt>
                <c:pt idx="9">
                  <c:v>102.7599055</c:v>
                </c:pt>
                <c:pt idx="10">
                  <c:v>101.5761181</c:v>
                </c:pt>
                <c:pt idx="11">
                  <c:v>100.2018786</c:v>
                </c:pt>
                <c:pt idx="12">
                  <c:v>103.74432590000001</c:v>
                </c:pt>
                <c:pt idx="13">
                  <c:v>104.306152</c:v>
                </c:pt>
                <c:pt idx="14">
                  <c:v>104.2714474</c:v>
                </c:pt>
                <c:pt idx="15">
                  <c:v>104.6711766</c:v>
                </c:pt>
                <c:pt idx="16">
                  <c:v>106.6839822</c:v>
                </c:pt>
                <c:pt idx="17">
                  <c:v>105.9565192</c:v>
                </c:pt>
                <c:pt idx="18">
                  <c:v>104.796556</c:v>
                </c:pt>
                <c:pt idx="19">
                  <c:v>103.22283710000001</c:v>
                </c:pt>
                <c:pt idx="20">
                  <c:v>105.5746812</c:v>
                </c:pt>
                <c:pt idx="21">
                  <c:v>108.9363286</c:v>
                </c:pt>
                <c:pt idx="22">
                  <c:v>108.6566515</c:v>
                </c:pt>
                <c:pt idx="23">
                  <c:v>110.4734952</c:v>
                </c:pt>
                <c:pt idx="24">
                  <c:v>109.8566149</c:v>
                </c:pt>
                <c:pt idx="25">
                  <c:v>109.510026</c:v>
                </c:pt>
                <c:pt idx="26">
                  <c:v>105.0328256</c:v>
                </c:pt>
                <c:pt idx="27">
                  <c:v>104.4785193</c:v>
                </c:pt>
                <c:pt idx="28">
                  <c:v>105.732738</c:v>
                </c:pt>
                <c:pt idx="29">
                  <c:v>105.9359869</c:v>
                </c:pt>
                <c:pt idx="30">
                  <c:v>105.74654409999999</c:v>
                </c:pt>
                <c:pt idx="31">
                  <c:v>110.5337356</c:v>
                </c:pt>
                <c:pt idx="32">
                  <c:v>114.5589063</c:v>
                </c:pt>
                <c:pt idx="33">
                  <c:v>120.2725473</c:v>
                </c:pt>
                <c:pt idx="34">
                  <c:v>125.4329391</c:v>
                </c:pt>
                <c:pt idx="35">
                  <c:v>124.0192002</c:v>
                </c:pt>
                <c:pt idx="36">
                  <c:v>127.03601569999999</c:v>
                </c:pt>
                <c:pt idx="37">
                  <c:v>111.6731569</c:v>
                </c:pt>
                <c:pt idx="38">
                  <c:v>106.6120121</c:v>
                </c:pt>
                <c:pt idx="39">
                  <c:v>105.43276640000001</c:v>
                </c:pt>
                <c:pt idx="40">
                  <c:v>102.9397847</c:v>
                </c:pt>
                <c:pt idx="41">
                  <c:v>100.96029369999999</c:v>
                </c:pt>
                <c:pt idx="42">
                  <c:v>101.1624273</c:v>
                </c:pt>
                <c:pt idx="43">
                  <c:v>100.4997272</c:v>
                </c:pt>
                <c:pt idx="44">
                  <c:v>99.166705669999999</c:v>
                </c:pt>
                <c:pt idx="45">
                  <c:v>97.562973249999999</c:v>
                </c:pt>
                <c:pt idx="46">
                  <c:v>97.564325220000001</c:v>
                </c:pt>
                <c:pt idx="47">
                  <c:v>100.3152104</c:v>
                </c:pt>
                <c:pt idx="48">
                  <c:v>102.50685660000001</c:v>
                </c:pt>
                <c:pt idx="49">
                  <c:v>105.2041861</c:v>
                </c:pt>
                <c:pt idx="50">
                  <c:v>105.92625839999999</c:v>
                </c:pt>
                <c:pt idx="51">
                  <c:v>106.7315442</c:v>
                </c:pt>
                <c:pt idx="52">
                  <c:v>111.7495617</c:v>
                </c:pt>
                <c:pt idx="53">
                  <c:v>113.6692187</c:v>
                </c:pt>
                <c:pt idx="54">
                  <c:v>110.1564329</c:v>
                </c:pt>
                <c:pt idx="55">
                  <c:v>108.80772090000001</c:v>
                </c:pt>
                <c:pt idx="56">
                  <c:v>108.2344873</c:v>
                </c:pt>
                <c:pt idx="57">
                  <c:v>104.9582624</c:v>
                </c:pt>
                <c:pt idx="58">
                  <c:v>106.6863852</c:v>
                </c:pt>
                <c:pt idx="59">
                  <c:v>108.1921084</c:v>
                </c:pt>
                <c:pt idx="60">
                  <c:v>108.3413815</c:v>
                </c:pt>
                <c:pt idx="61">
                  <c:v>108.2193633</c:v>
                </c:pt>
                <c:pt idx="62">
                  <c:v>106.1628714</c:v>
                </c:pt>
                <c:pt idx="63">
                  <c:v>104.2366743</c:v>
                </c:pt>
                <c:pt idx="64">
                  <c:v>104.3370303</c:v>
                </c:pt>
                <c:pt idx="65">
                  <c:v>104.74876190000001</c:v>
                </c:pt>
                <c:pt idx="66">
                  <c:v>105.5213534</c:v>
                </c:pt>
                <c:pt idx="67">
                  <c:v>105.36979839999999</c:v>
                </c:pt>
                <c:pt idx="68">
                  <c:v>108.6108234</c:v>
                </c:pt>
              </c:numCache>
            </c:numRef>
          </c:val>
          <c:smooth val="0"/>
          <c:extLst>
            <c:ext xmlns:c16="http://schemas.microsoft.com/office/drawing/2014/chart" uri="{C3380CC4-5D6E-409C-BE32-E72D297353CC}">
              <c16:uniqueId val="{00000001-402A-49A9-957D-6D170E73F976}"/>
            </c:ext>
          </c:extLst>
        </c:ser>
        <c:ser>
          <c:idx val="1"/>
          <c:order val="1"/>
          <c:tx>
            <c:strRef>
              <c:f>'Box 1 Figure  1'!$D$4</c:f>
              <c:strCache>
                <c:ptCount val="1"/>
                <c:pt idx="0">
                  <c:v>Equilibrium real exchange rate</c:v>
                </c:pt>
              </c:strCache>
            </c:strRef>
          </c:tx>
          <c:spPr>
            <a:ln w="25400">
              <a:solidFill>
                <a:srgbClr val="008000"/>
              </a:solidFill>
              <a:prstDash val="solid"/>
            </a:ln>
          </c:spPr>
          <c:marker>
            <c:symbol val="none"/>
          </c:marker>
          <c:cat>
            <c:strRef>
              <c:f>'Box 1 Figure  1'!$B$89:$B$157</c:f>
              <c:strCache>
                <c:ptCount val="69"/>
                <c:pt idx="0">
                  <c:v>Jan 06</c:v>
                </c:pt>
                <c:pt idx="1">
                  <c:v>Feb 06</c:v>
                </c:pt>
                <c:pt idx="2">
                  <c:v>Mar 06</c:v>
                </c:pt>
                <c:pt idx="3">
                  <c:v>Apr 06</c:v>
                </c:pt>
                <c:pt idx="4">
                  <c:v>May 06</c:v>
                </c:pt>
                <c:pt idx="5">
                  <c:v>June 06</c:v>
                </c:pt>
                <c:pt idx="6">
                  <c:v>July 06 </c:v>
                </c:pt>
                <c:pt idx="7">
                  <c:v>Aug 06</c:v>
                </c:pt>
                <c:pt idx="8">
                  <c:v>Sep 06</c:v>
                </c:pt>
                <c:pt idx="9">
                  <c:v>Oct 06</c:v>
                </c:pt>
                <c:pt idx="10">
                  <c:v>Nov 06</c:v>
                </c:pt>
                <c:pt idx="11">
                  <c:v>Dec 06</c:v>
                </c:pt>
                <c:pt idx="12">
                  <c:v>Jan 07</c:v>
                </c:pt>
                <c:pt idx="13">
                  <c:v>Feb 07</c:v>
                </c:pt>
                <c:pt idx="14">
                  <c:v>Mar 07</c:v>
                </c:pt>
                <c:pt idx="15">
                  <c:v>Apr 07</c:v>
                </c:pt>
                <c:pt idx="16">
                  <c:v>May 07</c:v>
                </c:pt>
                <c:pt idx="17">
                  <c:v>June 07</c:v>
                </c:pt>
                <c:pt idx="18">
                  <c:v>July 07 </c:v>
                </c:pt>
                <c:pt idx="19">
                  <c:v>Aug 07</c:v>
                </c:pt>
                <c:pt idx="20">
                  <c:v>Sep 07</c:v>
                </c:pt>
                <c:pt idx="21">
                  <c:v>Oct 07</c:v>
                </c:pt>
                <c:pt idx="22">
                  <c:v>Nov 07</c:v>
                </c:pt>
                <c:pt idx="23">
                  <c:v>Dec 07</c:v>
                </c:pt>
                <c:pt idx="24">
                  <c:v>Jan 08</c:v>
                </c:pt>
                <c:pt idx="25">
                  <c:v>Feb 08</c:v>
                </c:pt>
                <c:pt idx="26">
                  <c:v>Mar 08</c:v>
                </c:pt>
                <c:pt idx="27">
                  <c:v>Apr 08</c:v>
                </c:pt>
                <c:pt idx="28">
                  <c:v>May 08</c:v>
                </c:pt>
                <c:pt idx="29">
                  <c:v>June 08</c:v>
                </c:pt>
                <c:pt idx="30">
                  <c:v>July 08 </c:v>
                </c:pt>
                <c:pt idx="31">
                  <c:v>Aug 08</c:v>
                </c:pt>
                <c:pt idx="32">
                  <c:v>Sep 08</c:v>
                </c:pt>
                <c:pt idx="33">
                  <c:v>Oct 08</c:v>
                </c:pt>
                <c:pt idx="34">
                  <c:v>Nov 08</c:v>
                </c:pt>
                <c:pt idx="35">
                  <c:v>Dec 08</c:v>
                </c:pt>
                <c:pt idx="36">
                  <c:v>Jan 09</c:v>
                </c:pt>
                <c:pt idx="37">
                  <c:v>Feb 09 </c:v>
                </c:pt>
                <c:pt idx="38">
                  <c:v>Mar 09</c:v>
                </c:pt>
                <c:pt idx="39">
                  <c:v>Apr 09</c:v>
                </c:pt>
                <c:pt idx="40">
                  <c:v>May 09</c:v>
                </c:pt>
                <c:pt idx="41">
                  <c:v>June 09</c:v>
                </c:pt>
                <c:pt idx="42">
                  <c:v>July 09 </c:v>
                </c:pt>
                <c:pt idx="43">
                  <c:v>Aug 09</c:v>
                </c:pt>
                <c:pt idx="44">
                  <c:v>Sep 09 </c:v>
                </c:pt>
                <c:pt idx="45">
                  <c:v>Oct 09</c:v>
                </c:pt>
                <c:pt idx="46">
                  <c:v>Nov 09</c:v>
                </c:pt>
                <c:pt idx="47">
                  <c:v>Dec 09</c:v>
                </c:pt>
                <c:pt idx="48">
                  <c:v>Jan 10</c:v>
                </c:pt>
                <c:pt idx="49">
                  <c:v>Feb 10 </c:v>
                </c:pt>
                <c:pt idx="50">
                  <c:v>Mar 10</c:v>
                </c:pt>
                <c:pt idx="51">
                  <c:v>Apr 10</c:v>
                </c:pt>
                <c:pt idx="52">
                  <c:v>May 10</c:v>
                </c:pt>
                <c:pt idx="53">
                  <c:v>June 10</c:v>
                </c:pt>
                <c:pt idx="54">
                  <c:v>July 10 </c:v>
                </c:pt>
                <c:pt idx="55">
                  <c:v>Aug 10</c:v>
                </c:pt>
                <c:pt idx="56">
                  <c:v>Sep 10 </c:v>
                </c:pt>
                <c:pt idx="57">
                  <c:v>Oct 10</c:v>
                </c:pt>
                <c:pt idx="58">
                  <c:v>Nov 10</c:v>
                </c:pt>
                <c:pt idx="59">
                  <c:v>Dec 10</c:v>
                </c:pt>
                <c:pt idx="60">
                  <c:v>Jan 11</c:v>
                </c:pt>
                <c:pt idx="61">
                  <c:v>Feb 11</c:v>
                </c:pt>
                <c:pt idx="62">
                  <c:v>Mar 11</c:v>
                </c:pt>
                <c:pt idx="63">
                  <c:v>Apr 11 </c:v>
                </c:pt>
                <c:pt idx="64">
                  <c:v>May 11</c:v>
                </c:pt>
                <c:pt idx="65">
                  <c:v>June 11</c:v>
                </c:pt>
                <c:pt idx="66">
                  <c:v>July 11</c:v>
                </c:pt>
                <c:pt idx="67">
                  <c:v>Aug 11</c:v>
                </c:pt>
                <c:pt idx="68">
                  <c:v>Sep 11</c:v>
                </c:pt>
              </c:strCache>
            </c:strRef>
          </c:cat>
          <c:val>
            <c:numRef>
              <c:f>'Box 1 Figure  1'!$D$89:$D$157</c:f>
              <c:numCache>
                <c:formatCode>0.00</c:formatCode>
                <c:ptCount val="69"/>
                <c:pt idx="0">
                  <c:v>105.24376768181401</c:v>
                </c:pt>
                <c:pt idx="1">
                  <c:v>104.40425582184901</c:v>
                </c:pt>
                <c:pt idx="2">
                  <c:v>104.86422600049799</c:v>
                </c:pt>
                <c:pt idx="3">
                  <c:v>105.806531749984</c:v>
                </c:pt>
                <c:pt idx="4">
                  <c:v>106.858238484323</c:v>
                </c:pt>
                <c:pt idx="5">
                  <c:v>107.49787443620799</c:v>
                </c:pt>
                <c:pt idx="6">
                  <c:v>105.92598653171601</c:v>
                </c:pt>
                <c:pt idx="7">
                  <c:v>104.822122470548</c:v>
                </c:pt>
                <c:pt idx="8">
                  <c:v>104.108340597853</c:v>
                </c:pt>
                <c:pt idx="9">
                  <c:v>103.315861676311</c:v>
                </c:pt>
                <c:pt idx="10">
                  <c:v>103.005860187908</c:v>
                </c:pt>
                <c:pt idx="11">
                  <c:v>103.70821340726501</c:v>
                </c:pt>
                <c:pt idx="12">
                  <c:v>105.02267359750201</c:v>
                </c:pt>
                <c:pt idx="13">
                  <c:v>104.906470770092</c:v>
                </c:pt>
                <c:pt idx="14">
                  <c:v>104.57534053581</c:v>
                </c:pt>
                <c:pt idx="15">
                  <c:v>105.012157005788</c:v>
                </c:pt>
                <c:pt idx="16">
                  <c:v>105.895743191226</c:v>
                </c:pt>
                <c:pt idx="17">
                  <c:v>106.69766970274399</c:v>
                </c:pt>
                <c:pt idx="18">
                  <c:v>107.647078324356</c:v>
                </c:pt>
                <c:pt idx="19">
                  <c:v>109.111085063117</c:v>
                </c:pt>
                <c:pt idx="20">
                  <c:v>109.837955601766</c:v>
                </c:pt>
                <c:pt idx="21">
                  <c:v>109.89077374697101</c:v>
                </c:pt>
                <c:pt idx="22">
                  <c:v>110.083985534997</c:v>
                </c:pt>
                <c:pt idx="23">
                  <c:v>110.618294251664</c:v>
                </c:pt>
                <c:pt idx="24">
                  <c:v>111.543869641041</c:v>
                </c:pt>
                <c:pt idx="25">
                  <c:v>112.514000227041</c:v>
                </c:pt>
                <c:pt idx="26">
                  <c:v>113.012797294149</c:v>
                </c:pt>
                <c:pt idx="27">
                  <c:v>113.650995376778</c:v>
                </c:pt>
                <c:pt idx="28">
                  <c:v>114.423141127233</c:v>
                </c:pt>
                <c:pt idx="29">
                  <c:v>114.958522299359</c:v>
                </c:pt>
                <c:pt idx="30">
                  <c:v>115.20303078660601</c:v>
                </c:pt>
                <c:pt idx="31">
                  <c:v>114.111712242648</c:v>
                </c:pt>
                <c:pt idx="32">
                  <c:v>112.428824936274</c:v>
                </c:pt>
                <c:pt idx="33">
                  <c:v>110.173689411769</c:v>
                </c:pt>
                <c:pt idx="34">
                  <c:v>106.810980055478</c:v>
                </c:pt>
                <c:pt idx="35">
                  <c:v>102.85483878182001</c:v>
                </c:pt>
                <c:pt idx="36">
                  <c:v>99.565414478072896</c:v>
                </c:pt>
                <c:pt idx="37">
                  <c:v>97.881526468212897</c:v>
                </c:pt>
                <c:pt idx="38">
                  <c:v>97.784337307723305</c:v>
                </c:pt>
                <c:pt idx="39">
                  <c:v>98.565511086487604</c:v>
                </c:pt>
                <c:pt idx="40">
                  <c:v>99.652509108181704</c:v>
                </c:pt>
                <c:pt idx="41">
                  <c:v>100.996109632856</c:v>
                </c:pt>
                <c:pt idx="42">
                  <c:v>101.766142025573</c:v>
                </c:pt>
                <c:pt idx="43">
                  <c:v>102.085710410046</c:v>
                </c:pt>
                <c:pt idx="44">
                  <c:v>102.76572191504999</c:v>
                </c:pt>
                <c:pt idx="45">
                  <c:v>103.84482362442699</c:v>
                </c:pt>
                <c:pt idx="46">
                  <c:v>104.97510515430901</c:v>
                </c:pt>
                <c:pt idx="47">
                  <c:v>106.75606858709401</c:v>
                </c:pt>
                <c:pt idx="48">
                  <c:v>107.99344911169401</c:v>
                </c:pt>
                <c:pt idx="49">
                  <c:v>108.12399001682699</c:v>
                </c:pt>
                <c:pt idx="50">
                  <c:v>107.884473423776</c:v>
                </c:pt>
                <c:pt idx="51">
                  <c:v>107.238376008179</c:v>
                </c:pt>
                <c:pt idx="52">
                  <c:v>106.421161921254</c:v>
                </c:pt>
                <c:pt idx="53">
                  <c:v>105.357781360677</c:v>
                </c:pt>
                <c:pt idx="54">
                  <c:v>104.94003434147901</c:v>
                </c:pt>
                <c:pt idx="55">
                  <c:v>105.449350644093</c:v>
                </c:pt>
                <c:pt idx="56">
                  <c:v>106.358923044923</c:v>
                </c:pt>
                <c:pt idx="57">
                  <c:v>107.741128576625</c:v>
                </c:pt>
                <c:pt idx="58">
                  <c:v>109.370423522165</c:v>
                </c:pt>
                <c:pt idx="59">
                  <c:v>110.67236399303999</c:v>
                </c:pt>
                <c:pt idx="60">
                  <c:v>112.029309512678</c:v>
                </c:pt>
                <c:pt idx="61">
                  <c:v>112.673784035849</c:v>
                </c:pt>
                <c:pt idx="62">
                  <c:v>113.583845254827</c:v>
                </c:pt>
                <c:pt idx="63">
                  <c:v>114.35931167888999</c:v>
                </c:pt>
                <c:pt idx="64">
                  <c:v>114.702154268421</c:v>
                </c:pt>
                <c:pt idx="65">
                  <c:v>115.063621149688</c:v>
                </c:pt>
                <c:pt idx="66">
                  <c:v>114.944491450334</c:v>
                </c:pt>
                <c:pt idx="67">
                  <c:v>115.040338765257</c:v>
                </c:pt>
                <c:pt idx="68">
                  <c:v>115.375654723473</c:v>
                </c:pt>
              </c:numCache>
            </c:numRef>
          </c:val>
          <c:smooth val="0"/>
          <c:extLst>
            <c:ext xmlns:c16="http://schemas.microsoft.com/office/drawing/2014/chart" uri="{C3380CC4-5D6E-409C-BE32-E72D297353CC}">
              <c16:uniqueId val="{00000002-402A-49A9-957D-6D170E73F976}"/>
            </c:ext>
          </c:extLst>
        </c:ser>
        <c:dLbls>
          <c:showLegendKey val="0"/>
          <c:showVal val="0"/>
          <c:showCatName val="0"/>
          <c:showSerName val="0"/>
          <c:showPercent val="0"/>
          <c:showBubbleSize val="0"/>
        </c:dLbls>
        <c:marker val="1"/>
        <c:smooth val="0"/>
        <c:axId val="479965768"/>
        <c:axId val="1"/>
      </c:lineChart>
      <c:catAx>
        <c:axId val="47996576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a:pPr>
            <a:endParaRPr lang="ru-RU"/>
          </a:p>
        </c:txPr>
        <c:crossAx val="1"/>
        <c:crosses val="autoZero"/>
        <c:auto val="1"/>
        <c:lblAlgn val="ctr"/>
        <c:lblOffset val="100"/>
        <c:tickLblSkip val="4"/>
        <c:tickMarkSkip val="1"/>
        <c:noMultiLvlLbl val="0"/>
      </c:catAx>
      <c:valAx>
        <c:axId val="1"/>
        <c:scaling>
          <c:orientation val="minMax"/>
          <c:max val="140"/>
          <c:min val="8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47996576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0"/>
          <c:min val="-12"/>
        </c:scaling>
        <c:delete val="0"/>
        <c:axPos val="r"/>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3"/>
        <c:crosses val="max"/>
        <c:crossBetween val="between"/>
        <c:majorUnit val="4"/>
        <c:minorUnit val="4"/>
      </c:valAx>
      <c:spPr>
        <a:noFill/>
        <a:ln w="25400">
          <a:noFill/>
        </a:ln>
      </c:spPr>
    </c:plotArea>
    <c:legend>
      <c:legendPos val="r"/>
      <c:layout>
        <c:manualLayout>
          <c:xMode val="edge"/>
          <c:yMode val="edge"/>
          <c:wMode val="edge"/>
          <c:hMode val="edge"/>
          <c:x val="8.877284595300261E-2"/>
          <c:y val="0.7076271186440678"/>
          <c:w val="0.94516971279373363"/>
          <c:h val="0.97881355932203395"/>
        </c:manualLayout>
      </c:layout>
      <c:overlay val="0"/>
      <c:spPr>
        <a:noFill/>
        <a:ln w="25400">
          <a:noFill/>
        </a:ln>
      </c:sp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Налоговые поступления</c:v>
          </c:tx>
          <c:spPr>
            <a:solidFill>
              <a:srgbClr val="9999FF"/>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515200.381999998</c:v>
              </c:pt>
              <c:pt idx="1">
                <c:v>521770.80156379798</c:v>
              </c:pt>
              <c:pt idx="2">
                <c:v>527035.78886460001</c:v>
              </c:pt>
              <c:pt idx="3">
                <c:v>664674.82593589905</c:v>
              </c:pt>
              <c:pt idx="4">
                <c:v>594655.31607940001</c:v>
              </c:pt>
              <c:pt idx="5">
                <c:v>666038.46243379905</c:v>
              </c:pt>
              <c:pt idx="6">
                <c:v>709797.71834429901</c:v>
              </c:pt>
              <c:pt idx="7">
                <c:v>963589.22372270003</c:v>
              </c:pt>
              <c:pt idx="8">
                <c:v>879639.98347540002</c:v>
              </c:pt>
              <c:pt idx="9">
                <c:v>1009776.2564243</c:v>
              </c:pt>
              <c:pt idx="10">
                <c:v>980525.73493319901</c:v>
              </c:pt>
            </c:numLit>
          </c:val>
          <c:extLst>
            <c:ext xmlns:c16="http://schemas.microsoft.com/office/drawing/2014/chart" uri="{C3380CC4-5D6E-409C-BE32-E72D297353CC}">
              <c16:uniqueId val="{00000000-709E-450E-BAEF-C5DDF6F2F4BA}"/>
            </c:ext>
          </c:extLst>
        </c:ser>
        <c:ser>
          <c:idx val="1"/>
          <c:order val="1"/>
          <c:tx>
            <c:v>Неналоговые поступления</c:v>
          </c:tx>
          <c:spPr>
            <a:solidFill>
              <a:srgbClr val="FF00FF"/>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23722.962200000002</c:v>
              </c:pt>
              <c:pt idx="1">
                <c:v>25417.7547381</c:v>
              </c:pt>
              <c:pt idx="2">
                <c:v>22120.526355899801</c:v>
              </c:pt>
              <c:pt idx="3">
                <c:v>64914.2633290999</c:v>
              </c:pt>
              <c:pt idx="4">
                <c:v>17847.9807594999</c:v>
              </c:pt>
              <c:pt idx="5">
                <c:v>24595.435038</c:v>
              </c:pt>
              <c:pt idx="6">
                <c:v>16696.229346200002</c:v>
              </c:pt>
              <c:pt idx="7">
                <c:v>45258.560668899903</c:v>
              </c:pt>
              <c:pt idx="8">
                <c:v>39205.386687699902</c:v>
              </c:pt>
              <c:pt idx="9">
                <c:v>30273.0139121998</c:v>
              </c:pt>
              <c:pt idx="10">
                <c:v>21015.8988513</c:v>
              </c:pt>
            </c:numLit>
          </c:val>
          <c:extLst>
            <c:ext xmlns:c16="http://schemas.microsoft.com/office/drawing/2014/chart" uri="{C3380CC4-5D6E-409C-BE32-E72D297353CC}">
              <c16:uniqueId val="{00000001-709E-450E-BAEF-C5DDF6F2F4BA}"/>
            </c:ext>
          </c:extLst>
        </c:ser>
        <c:ser>
          <c:idx val="2"/>
          <c:order val="2"/>
          <c:tx>
            <c:v>Поступления от продажи основного капитала</c:v>
          </c:tx>
          <c:spPr>
            <a:solidFill>
              <a:srgbClr val="FFFF00"/>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7394.85</c:v>
              </c:pt>
              <c:pt idx="1">
                <c:v>7078.1678197000001</c:v>
              </c:pt>
              <c:pt idx="2">
                <c:v>11362.5271058</c:v>
              </c:pt>
              <c:pt idx="3">
                <c:v>10051.843856400001</c:v>
              </c:pt>
              <c:pt idx="4">
                <c:v>7731.6904129999903</c:v>
              </c:pt>
              <c:pt idx="5">
                <c:v>8845.0650714999902</c:v>
              </c:pt>
              <c:pt idx="6">
                <c:v>21652.2457810999</c:v>
              </c:pt>
              <c:pt idx="7">
                <c:v>22424.2875644999</c:v>
              </c:pt>
              <c:pt idx="8">
                <c:v>6640.922509</c:v>
              </c:pt>
              <c:pt idx="9">
                <c:v>16185.9184909</c:v>
              </c:pt>
              <c:pt idx="10">
                <c:v>9962.2662082000006</c:v>
              </c:pt>
            </c:numLit>
          </c:val>
          <c:extLst>
            <c:ext xmlns:c16="http://schemas.microsoft.com/office/drawing/2014/chart" uri="{C3380CC4-5D6E-409C-BE32-E72D297353CC}">
              <c16:uniqueId val="{00000002-709E-450E-BAEF-C5DDF6F2F4BA}"/>
            </c:ext>
          </c:extLst>
        </c:ser>
        <c:ser>
          <c:idx val="3"/>
          <c:order val="3"/>
          <c:tx>
            <c:v>Поступления трансфертов</c:v>
          </c:tx>
          <c:spPr>
            <a:solidFill>
              <a:srgbClr val="CCFFFF"/>
            </a:solidFill>
            <a:ln w="25400">
              <a:noFill/>
            </a:ln>
          </c:spPr>
          <c:invertIfNegative val="0"/>
          <c:cat>
            <c:strLit>
              <c:ptCount val="11"/>
              <c:pt idx="0">
                <c:v>1 кв. 2009</c:v>
              </c:pt>
              <c:pt idx="1">
                <c:v>2 кв. 2009</c:v>
              </c:pt>
              <c:pt idx="2">
                <c:v>3 кв. 2009</c:v>
              </c:pt>
              <c:pt idx="3">
                <c:v>4 кв. 2009</c:v>
              </c:pt>
              <c:pt idx="4">
                <c:v>1 кв. 2010</c:v>
              </c:pt>
              <c:pt idx="5">
                <c:v>2 кв. 2010</c:v>
              </c:pt>
              <c:pt idx="6">
                <c:v>3 кв. 2010</c:v>
              </c:pt>
              <c:pt idx="7">
                <c:v>4 кв.2010</c:v>
              </c:pt>
              <c:pt idx="8">
                <c:v>1 кв.2011</c:v>
              </c:pt>
              <c:pt idx="9">
                <c:v>2 кв.2011</c:v>
              </c:pt>
              <c:pt idx="10">
                <c:v>3 кв.2011</c:v>
              </c:pt>
            </c:strLit>
          </c:cat>
          <c:val>
            <c:numLit>
              <c:formatCode>General</c:formatCode>
              <c:ptCount val="11"/>
              <c:pt idx="0">
                <c:v>250000</c:v>
              </c:pt>
              <c:pt idx="1">
                <c:v>350400</c:v>
              </c:pt>
              <c:pt idx="2">
                <c:v>314100</c:v>
              </c:pt>
              <c:pt idx="3">
                <c:v>190100</c:v>
              </c:pt>
              <c:pt idx="4">
                <c:v>360000</c:v>
              </c:pt>
              <c:pt idx="5">
                <c:v>355000</c:v>
              </c:pt>
              <c:pt idx="6">
                <c:v>210000</c:v>
              </c:pt>
              <c:pt idx="7">
                <c:v>275000</c:v>
              </c:pt>
              <c:pt idx="8">
                <c:v>150000</c:v>
              </c:pt>
              <c:pt idx="9">
                <c:v>475000</c:v>
              </c:pt>
              <c:pt idx="10">
                <c:v>360000</c:v>
              </c:pt>
            </c:numLit>
          </c:val>
          <c:extLst>
            <c:ext xmlns:c16="http://schemas.microsoft.com/office/drawing/2014/chart" uri="{C3380CC4-5D6E-409C-BE32-E72D297353CC}">
              <c16:uniqueId val="{00000003-709E-450E-BAEF-C5DDF6F2F4BA}"/>
            </c:ext>
          </c:extLst>
        </c:ser>
        <c:dLbls>
          <c:showLegendKey val="0"/>
          <c:showVal val="0"/>
          <c:showCatName val="0"/>
          <c:showSerName val="0"/>
          <c:showPercent val="0"/>
          <c:showBubbleSize val="0"/>
        </c:dLbls>
        <c:gapWidth val="150"/>
        <c:overlap val="100"/>
        <c:axId val="496108712"/>
        <c:axId val="1"/>
      </c:barChart>
      <c:catAx>
        <c:axId val="496108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496108712"/>
        <c:crosses val="autoZero"/>
        <c:crossBetween val="between"/>
      </c:valAx>
      <c:spPr>
        <a:solidFill>
          <a:srgbClr val="C0C0C0"/>
        </a:solidFill>
        <a:ln w="25400">
          <a:noFill/>
        </a:ln>
      </c:spPr>
    </c:plotArea>
    <c:legend>
      <c:legendPos val="b"/>
      <c:overlay val="0"/>
      <c:spPr>
        <a:solidFill>
          <a:srgbClr val="FFFFFF"/>
        </a:solidFill>
        <a:ln w="25400">
          <a:noFill/>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9525">
      <a:noFill/>
    </a:ln>
  </c:spPr>
  <c:txPr>
    <a:bodyPr/>
    <a:lstStyle/>
    <a:p>
      <a:pPr>
        <a:defRPr sz="225"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индивидуальный подоходный налог</c:v>
          </c:tx>
          <c:spPr>
            <a:solidFill>
              <a:srgbClr val="9999FF"/>
            </a:solidFill>
            <a:ln w="12700">
              <a:solidFill>
                <a:srgbClr val="000000"/>
              </a:solidFill>
              <a:prstDash val="solid"/>
            </a:ln>
          </c:spPr>
          <c:invertIfNegative val="0"/>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62253.965099999798</c:v>
              </c:pt>
              <c:pt idx="1">
                <c:v>70188.572174709901</c:v>
              </c:pt>
              <c:pt idx="2">
                <c:v>63408</c:v>
              </c:pt>
              <c:pt idx="3">
                <c:v>71504.785344819902</c:v>
              </c:pt>
              <c:pt idx="4">
                <c:v>59223.2423456299</c:v>
              </c:pt>
              <c:pt idx="5">
                <c:v>64714.723165169802</c:v>
              </c:pt>
              <c:pt idx="6">
                <c:v>67935.632941999793</c:v>
              </c:pt>
              <c:pt idx="7">
                <c:v>76851.0156442999</c:v>
              </c:pt>
              <c:pt idx="8">
                <c:v>67805.540930880001</c:v>
              </c:pt>
              <c:pt idx="9">
                <c:v>80473.607204039901</c:v>
              </c:pt>
              <c:pt idx="10">
                <c:v>78791.636734719796</c:v>
              </c:pt>
              <c:pt idx="11">
                <c:v>85260.944836159906</c:v>
              </c:pt>
              <c:pt idx="12">
                <c:v>83524.848577099794</c:v>
              </c:pt>
              <c:pt idx="13">
                <c:v>92290.342225179906</c:v>
              </c:pt>
              <c:pt idx="14">
                <c:v>93383.171496740004</c:v>
              </c:pt>
            </c:numLit>
          </c:val>
          <c:extLst>
            <c:ext xmlns:c16="http://schemas.microsoft.com/office/drawing/2014/chart" uri="{C3380CC4-5D6E-409C-BE32-E72D297353CC}">
              <c16:uniqueId val="{00000000-3AA9-43F9-81C5-B7D92D13EA19}"/>
            </c:ext>
          </c:extLst>
        </c:ser>
        <c:ser>
          <c:idx val="1"/>
          <c:order val="1"/>
          <c:tx>
            <c:v>корпоративный подоходный налог</c:v>
          </c:tx>
          <c:spPr>
            <a:solidFill>
              <a:srgbClr val="FF99CC"/>
            </a:solidFill>
            <a:ln w="12700">
              <a:solidFill>
                <a:srgbClr val="000000"/>
              </a:solidFill>
              <a:prstDash val="solid"/>
            </a:ln>
          </c:spPr>
          <c:invertIfNegative val="0"/>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206630.0828</c:v>
              </c:pt>
              <c:pt idx="1">
                <c:v>200659.26602916</c:v>
              </c:pt>
              <c:pt idx="2">
                <c:v>216259</c:v>
              </c:pt>
              <c:pt idx="3">
                <c:v>297362.85269246902</c:v>
              </c:pt>
              <c:pt idx="4">
                <c:v>194673.382095279</c:v>
              </c:pt>
              <c:pt idx="5">
                <c:v>106930.497965619</c:v>
              </c:pt>
              <c:pt idx="6">
                <c:v>86323.896396419907</c:v>
              </c:pt>
              <c:pt idx="7">
                <c:v>255740.7513763</c:v>
              </c:pt>
              <c:pt idx="8">
                <c:v>194330.01762580001</c:v>
              </c:pt>
              <c:pt idx="9">
                <c:v>180623.64898200001</c:v>
              </c:pt>
              <c:pt idx="10">
                <c:v>156373.15581179</c:v>
              </c:pt>
              <c:pt idx="11">
                <c:v>305906.663395999</c:v>
              </c:pt>
              <c:pt idx="12">
                <c:v>220676.0731636</c:v>
              </c:pt>
              <c:pt idx="13">
                <c:v>265833.10390967003</c:v>
              </c:pt>
              <c:pt idx="14">
                <c:v>214742.002644739</c:v>
              </c:pt>
            </c:numLit>
          </c:val>
          <c:extLst>
            <c:ext xmlns:c16="http://schemas.microsoft.com/office/drawing/2014/chart" uri="{C3380CC4-5D6E-409C-BE32-E72D297353CC}">
              <c16:uniqueId val="{00000001-3AA9-43F9-81C5-B7D92D13EA19}"/>
            </c:ext>
          </c:extLst>
        </c:ser>
        <c:ser>
          <c:idx val="2"/>
          <c:order val="2"/>
          <c:tx>
            <c:v>социальный налог</c:v>
          </c:tx>
          <c:spPr>
            <a:solidFill>
              <a:srgbClr val="FFFFCC"/>
            </a:solidFill>
            <a:ln w="12700">
              <a:solidFill>
                <a:srgbClr val="000000"/>
              </a:solidFill>
              <a:prstDash val="solid"/>
            </a:ln>
          </c:spPr>
          <c:invertIfNegative val="0"/>
          <c:val>
            <c:numLit>
              <c:formatCode>General</c:formatCode>
              <c:ptCount val="15"/>
              <c:pt idx="0">
                <c:v>59005.021199999901</c:v>
              </c:pt>
              <c:pt idx="1">
                <c:v>61623.367748199897</c:v>
              </c:pt>
              <c:pt idx="2">
                <c:v>61476</c:v>
              </c:pt>
              <c:pt idx="3">
                <c:v>69118.034945099906</c:v>
              </c:pt>
              <c:pt idx="4">
                <c:v>49616.551446999903</c:v>
              </c:pt>
              <c:pt idx="5">
                <c:v>57114.320689400003</c:v>
              </c:pt>
              <c:pt idx="6">
                <c:v>58644.696241379803</c:v>
              </c:pt>
              <c:pt idx="7">
                <c:v>67464.117395499896</c:v>
              </c:pt>
              <c:pt idx="8">
                <c:v>53172.039480499901</c:v>
              </c:pt>
              <c:pt idx="9">
                <c:v>61717.277820000003</c:v>
              </c:pt>
              <c:pt idx="10">
                <c:v>65574.77517203</c:v>
              </c:pt>
              <c:pt idx="11">
                <c:v>73365.820329769893</c:v>
              </c:pt>
              <c:pt idx="12">
                <c:v>62246.459324700001</c:v>
              </c:pt>
              <c:pt idx="13">
                <c:v>73128.146785999794</c:v>
              </c:pt>
              <c:pt idx="14">
                <c:v>74207.077210300005</c:v>
              </c:pt>
            </c:numLit>
          </c:val>
          <c:extLst>
            <c:ext xmlns:c16="http://schemas.microsoft.com/office/drawing/2014/chart" uri="{C3380CC4-5D6E-409C-BE32-E72D297353CC}">
              <c16:uniqueId val="{00000002-3AA9-43F9-81C5-B7D92D13EA19}"/>
            </c:ext>
          </c:extLst>
        </c:ser>
        <c:ser>
          <c:idx val="3"/>
          <c:order val="3"/>
          <c:tx>
            <c:v>налог на добавленную стоимость</c:v>
          </c:tx>
          <c:spPr>
            <a:solidFill>
              <a:srgbClr val="CCFFFF"/>
            </a:solidFill>
            <a:ln w="12700">
              <a:solidFill>
                <a:srgbClr val="000000"/>
              </a:solidFill>
              <a:prstDash val="solid"/>
            </a:ln>
          </c:spPr>
          <c:invertIfNegative val="0"/>
          <c:val>
            <c:numLit>
              <c:formatCode>General</c:formatCode>
              <c:ptCount val="15"/>
              <c:pt idx="0">
                <c:v>140224.66080000001</c:v>
              </c:pt>
              <c:pt idx="1">
                <c:v>149710.25484907001</c:v>
              </c:pt>
              <c:pt idx="2">
                <c:v>203322</c:v>
              </c:pt>
              <c:pt idx="3">
                <c:v>147725.883991218</c:v>
              </c:pt>
              <c:pt idx="4">
                <c:v>102025.13726846001</c:v>
              </c:pt>
              <c:pt idx="5">
                <c:v>151648.47356153801</c:v>
              </c:pt>
              <c:pt idx="6">
                <c:v>142791.182166919</c:v>
              </c:pt>
              <c:pt idx="7">
                <c:v>119468.6626362</c:v>
              </c:pt>
              <c:pt idx="8">
                <c:v>141831.69920659901</c:v>
              </c:pt>
              <c:pt idx="9">
                <c:v>161233.774005999</c:v>
              </c:pt>
              <c:pt idx="10">
                <c:v>176732.946143879</c:v>
              </c:pt>
              <c:pt idx="11">
                <c:v>197430.60971061001</c:v>
              </c:pt>
              <c:pt idx="12">
                <c:v>181147.7256719</c:v>
              </c:pt>
              <c:pt idx="13">
                <c:v>205173.71719676</c:v>
              </c:pt>
              <c:pt idx="14">
                <c:v>255882.828953149</c:v>
              </c:pt>
            </c:numLit>
          </c:val>
          <c:extLst>
            <c:ext xmlns:c16="http://schemas.microsoft.com/office/drawing/2014/chart" uri="{C3380CC4-5D6E-409C-BE32-E72D297353CC}">
              <c16:uniqueId val="{00000003-3AA9-43F9-81C5-B7D92D13EA19}"/>
            </c:ext>
          </c:extLst>
        </c:ser>
        <c:ser>
          <c:idx val="4"/>
          <c:order val="4"/>
          <c:tx>
            <c:v>акцизы</c:v>
          </c:tx>
          <c:spPr>
            <a:solidFill>
              <a:srgbClr val="00CCFF"/>
            </a:solidFill>
            <a:ln w="12700">
              <a:solidFill>
                <a:srgbClr val="000000"/>
              </a:solidFill>
              <a:prstDash val="solid"/>
            </a:ln>
          </c:spPr>
          <c:invertIfNegative val="0"/>
          <c:val>
            <c:numLit>
              <c:formatCode>General</c:formatCode>
              <c:ptCount val="15"/>
              <c:pt idx="0">
                <c:v>12815.82</c:v>
              </c:pt>
              <c:pt idx="1">
                <c:v>15533.455291549901</c:v>
              </c:pt>
              <c:pt idx="2">
                <c:v>15167</c:v>
              </c:pt>
              <c:pt idx="3">
                <c:v>13011.841540560001</c:v>
              </c:pt>
              <c:pt idx="4">
                <c:v>11401.066735230001</c:v>
              </c:pt>
              <c:pt idx="5">
                <c:v>14619.838513770001</c:v>
              </c:pt>
              <c:pt idx="6">
                <c:v>15282.6468840199</c:v>
              </c:pt>
              <c:pt idx="7">
                <c:v>16089.876682800001</c:v>
              </c:pt>
              <c:pt idx="8">
                <c:v>13341.750440899899</c:v>
              </c:pt>
              <c:pt idx="9">
                <c:v>15734.176324599901</c:v>
              </c:pt>
              <c:pt idx="10">
                <c:v>16350.522951270001</c:v>
              </c:pt>
              <c:pt idx="11">
                <c:v>15996.668239099799</c:v>
              </c:pt>
              <c:pt idx="12">
                <c:v>15714.099305399801</c:v>
              </c:pt>
              <c:pt idx="13">
                <c:v>18723.668723930001</c:v>
              </c:pt>
              <c:pt idx="14">
                <c:v>21544.058042460001</c:v>
              </c:pt>
            </c:numLit>
          </c:val>
          <c:extLst>
            <c:ext xmlns:c16="http://schemas.microsoft.com/office/drawing/2014/chart" uri="{C3380CC4-5D6E-409C-BE32-E72D297353CC}">
              <c16:uniqueId val="{00000004-3AA9-43F9-81C5-B7D92D13EA19}"/>
            </c:ext>
          </c:extLst>
        </c:ser>
        <c:ser>
          <c:idx val="5"/>
          <c:order val="5"/>
          <c:tx>
            <c:v>поступления за использование природных и других ресурсов</c:v>
          </c:tx>
          <c:spPr>
            <a:solidFill>
              <a:srgbClr val="FF8080"/>
            </a:solidFill>
            <a:ln w="12700">
              <a:solidFill>
                <a:srgbClr val="000000"/>
              </a:solidFill>
              <a:prstDash val="solid"/>
            </a:ln>
          </c:spPr>
          <c:invertIfNegative val="0"/>
          <c:val>
            <c:numLit>
              <c:formatCode>General</c:formatCode>
              <c:ptCount val="15"/>
              <c:pt idx="0">
                <c:v>24061.88314274</c:v>
              </c:pt>
              <c:pt idx="1">
                <c:v>35339</c:v>
              </c:pt>
              <c:pt idx="2">
                <c:v>42707</c:v>
              </c:pt>
              <c:pt idx="3">
                <c:v>28968.543972899901</c:v>
              </c:pt>
              <c:pt idx="4">
                <c:v>41430.164873499903</c:v>
              </c:pt>
              <c:pt idx="5">
                <c:v>57140.702634200003</c:v>
              </c:pt>
              <c:pt idx="6">
                <c:v>49295.4918483</c:v>
              </c:pt>
              <c:pt idx="7">
                <c:v>53319.343369800001</c:v>
              </c:pt>
              <c:pt idx="8">
                <c:v>37739.626934</c:v>
              </c:pt>
              <c:pt idx="9">
                <c:v>60489.196611899803</c:v>
              </c:pt>
              <c:pt idx="10">
                <c:v>48158.742366400002</c:v>
              </c:pt>
              <c:pt idx="11">
                <c:v>78826.416516899902</c:v>
              </c:pt>
              <c:pt idx="12">
                <c:v>63718.829023400001</c:v>
              </c:pt>
              <c:pt idx="13">
                <c:v>84801</c:v>
              </c:pt>
              <c:pt idx="14">
                <c:v>71434</c:v>
              </c:pt>
            </c:numLit>
          </c:val>
          <c:extLst>
            <c:ext xmlns:c16="http://schemas.microsoft.com/office/drawing/2014/chart" uri="{C3380CC4-5D6E-409C-BE32-E72D297353CC}">
              <c16:uniqueId val="{00000005-3AA9-43F9-81C5-B7D92D13EA19}"/>
            </c:ext>
          </c:extLst>
        </c:ser>
        <c:dLbls>
          <c:showLegendKey val="0"/>
          <c:showVal val="0"/>
          <c:showCatName val="0"/>
          <c:showSerName val="0"/>
          <c:showPercent val="0"/>
          <c:showBubbleSize val="0"/>
        </c:dLbls>
        <c:gapWidth val="150"/>
        <c:overlap val="100"/>
        <c:axId val="496104776"/>
        <c:axId val="1"/>
      </c:barChart>
      <c:catAx>
        <c:axId val="496104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49610477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Поступления</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23"/>
              <c:pt idx="0">
                <c:v>1 кв. 2006</c:v>
              </c:pt>
              <c:pt idx="1">
                <c:v>2 кв. 2006</c:v>
              </c:pt>
              <c:pt idx="2">
                <c:v>3 кв. 2006</c:v>
              </c:pt>
              <c:pt idx="3">
                <c:v>4 кв. 2006</c:v>
              </c:pt>
              <c:pt idx="4">
                <c:v>1 кв. 2007</c:v>
              </c:pt>
              <c:pt idx="5">
                <c:v>2 кв. 2007</c:v>
              </c:pt>
              <c:pt idx="6">
                <c:v>3 кв. 2007</c:v>
              </c:pt>
              <c:pt idx="7">
                <c:v>4 кв. 2007</c:v>
              </c:pt>
              <c:pt idx="8">
                <c:v>1 кв. 2008</c:v>
              </c:pt>
              <c:pt idx="9">
                <c:v>2 кв. 2008</c:v>
              </c:pt>
              <c:pt idx="10">
                <c:v>3 кв. 2008</c:v>
              </c:pt>
              <c:pt idx="11">
                <c:v>4 кв. 2008</c:v>
              </c:pt>
              <c:pt idx="12">
                <c:v>1 кв. 2009</c:v>
              </c:pt>
              <c:pt idx="13">
                <c:v>2 кв. 2009</c:v>
              </c:pt>
              <c:pt idx="14">
                <c:v>3 кв. 2009</c:v>
              </c:pt>
              <c:pt idx="15">
                <c:v>4 кв. 2009</c:v>
              </c:pt>
              <c:pt idx="16">
                <c:v>1 кв. 2010</c:v>
              </c:pt>
              <c:pt idx="17">
                <c:v>2 кв. 2010</c:v>
              </c:pt>
              <c:pt idx="18">
                <c:v>3 кв. 2010</c:v>
              </c:pt>
              <c:pt idx="19">
                <c:v>4 кв. 2010</c:v>
              </c:pt>
              <c:pt idx="20">
                <c:v>1 кв. 2011</c:v>
              </c:pt>
              <c:pt idx="21">
                <c:v>2 кв. 2011</c:v>
              </c:pt>
              <c:pt idx="22">
                <c:v>3 кв. 2011</c:v>
              </c:pt>
            </c:strLit>
          </c:cat>
          <c:val>
            <c:numLit>
              <c:formatCode>General</c:formatCode>
              <c:ptCount val="23"/>
              <c:pt idx="0">
                <c:v>556803.93151160004</c:v>
              </c:pt>
              <c:pt idx="1">
                <c:v>695077.74752659805</c:v>
              </c:pt>
              <c:pt idx="2">
                <c:v>469199.2965618</c:v>
              </c:pt>
              <c:pt idx="3">
                <c:v>616953.134499999</c:v>
              </c:pt>
              <c:pt idx="4">
                <c:v>590143.42148310004</c:v>
              </c:pt>
              <c:pt idx="5">
                <c:v>724258.438163099</c:v>
              </c:pt>
              <c:pt idx="6">
                <c:v>728455.70135380002</c:v>
              </c:pt>
              <c:pt idx="7">
                <c:v>845016.36939999904</c:v>
              </c:pt>
              <c:pt idx="8">
                <c:v>745455.35750000004</c:v>
              </c:pt>
              <c:pt idx="9">
                <c:v>853578.47729999805</c:v>
              </c:pt>
              <c:pt idx="10">
                <c:v>924791.28709999903</c:v>
              </c:pt>
              <c:pt idx="11">
                <c:v>1510585.3537000001</c:v>
              </c:pt>
              <c:pt idx="12">
                <c:v>796318.19419999805</c:v>
              </c:pt>
              <c:pt idx="13">
                <c:v>904666.72412159794</c:v>
              </c:pt>
              <c:pt idx="14">
                <c:v>874618.84232629905</c:v>
              </c:pt>
              <c:pt idx="15">
                <c:v>929740.93312139902</c:v>
              </c:pt>
              <c:pt idx="16">
                <c:v>980234.98725190002</c:v>
              </c:pt>
              <c:pt idx="17">
                <c:v>1054478.9625432901</c:v>
              </c:pt>
              <c:pt idx="18">
                <c:v>958146.19347159902</c:v>
              </c:pt>
              <c:pt idx="19">
                <c:v>1306272.0719560899</c:v>
              </c:pt>
              <c:pt idx="20">
                <c:v>1075486.2926725899</c:v>
              </c:pt>
              <c:pt idx="21">
                <c:v>1531235.1889273899</c:v>
              </c:pt>
              <c:pt idx="22">
                <c:v>1371503.8999927</c:v>
              </c:pt>
            </c:numLit>
          </c:val>
          <c:smooth val="0"/>
          <c:extLst>
            <c:ext xmlns:c16="http://schemas.microsoft.com/office/drawing/2014/chart" uri="{C3380CC4-5D6E-409C-BE32-E72D297353CC}">
              <c16:uniqueId val="{00000000-588B-4D35-A745-EFF69EB618C6}"/>
            </c:ext>
          </c:extLst>
        </c:ser>
        <c:ser>
          <c:idx val="1"/>
          <c:order val="1"/>
          <c:tx>
            <c:v>Поступления трансфертов</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23"/>
              <c:pt idx="0">
                <c:v>1 кв. 2006</c:v>
              </c:pt>
              <c:pt idx="1">
                <c:v>2 кв. 2006</c:v>
              </c:pt>
              <c:pt idx="2">
                <c:v>3 кв. 2006</c:v>
              </c:pt>
              <c:pt idx="3">
                <c:v>4 кв. 2006</c:v>
              </c:pt>
              <c:pt idx="4">
                <c:v>1 кв. 2007</c:v>
              </c:pt>
              <c:pt idx="5">
                <c:v>2 кв. 2007</c:v>
              </c:pt>
              <c:pt idx="6">
                <c:v>3 кв. 2007</c:v>
              </c:pt>
              <c:pt idx="7">
                <c:v>4 кв. 2007</c:v>
              </c:pt>
              <c:pt idx="8">
                <c:v>1 кв. 2008</c:v>
              </c:pt>
              <c:pt idx="9">
                <c:v>2 кв. 2008</c:v>
              </c:pt>
              <c:pt idx="10">
                <c:v>3 кв. 2008</c:v>
              </c:pt>
              <c:pt idx="11">
                <c:v>4 кв. 2008</c:v>
              </c:pt>
              <c:pt idx="12">
                <c:v>1 кв. 2009</c:v>
              </c:pt>
              <c:pt idx="13">
                <c:v>2 кв. 2009</c:v>
              </c:pt>
              <c:pt idx="14">
                <c:v>3 кв. 2009</c:v>
              </c:pt>
              <c:pt idx="15">
                <c:v>4 кв. 2009</c:v>
              </c:pt>
              <c:pt idx="16">
                <c:v>1 кв. 2010</c:v>
              </c:pt>
              <c:pt idx="17">
                <c:v>2 кв. 2010</c:v>
              </c:pt>
              <c:pt idx="18">
                <c:v>3 кв. 2010</c:v>
              </c:pt>
              <c:pt idx="19">
                <c:v>4 кв. 2010</c:v>
              </c:pt>
              <c:pt idx="20">
                <c:v>1 кв. 2011</c:v>
              </c:pt>
              <c:pt idx="21">
                <c:v>2 кв. 2011</c:v>
              </c:pt>
              <c:pt idx="22">
                <c:v>3 кв. 2011</c:v>
              </c:pt>
            </c:strLit>
          </c:cat>
          <c:val>
            <c:numLit>
              <c:formatCode>General</c:formatCode>
              <c:ptCount val="23"/>
              <c:pt idx="0">
                <c:v>0</c:v>
              </c:pt>
              <c:pt idx="1">
                <c:v>0</c:v>
              </c:pt>
              <c:pt idx="2">
                <c:v>0</c:v>
              </c:pt>
              <c:pt idx="3">
                <c:v>1.69199999999999</c:v>
              </c:pt>
              <c:pt idx="4">
                <c:v>37000.637300000002</c:v>
              </c:pt>
              <c:pt idx="5">
                <c:v>118007.540799999</c:v>
              </c:pt>
              <c:pt idx="6">
                <c:v>74013.951700000005</c:v>
              </c:pt>
              <c:pt idx="7">
                <c:v>29023.2065</c:v>
              </c:pt>
              <c:pt idx="8">
                <c:v>143000</c:v>
              </c:pt>
              <c:pt idx="9">
                <c:v>198400</c:v>
              </c:pt>
              <c:pt idx="10">
                <c:v>122091.95600000001</c:v>
              </c:pt>
              <c:pt idx="11">
                <c:v>608929.37699999905</c:v>
              </c:pt>
              <c:pt idx="12">
                <c:v>250000</c:v>
              </c:pt>
              <c:pt idx="13">
                <c:v>350400</c:v>
              </c:pt>
              <c:pt idx="14">
                <c:v>314100</c:v>
              </c:pt>
              <c:pt idx="15">
                <c:v>190100</c:v>
              </c:pt>
              <c:pt idx="16">
                <c:v>360000</c:v>
              </c:pt>
              <c:pt idx="17">
                <c:v>355000</c:v>
              </c:pt>
              <c:pt idx="18">
                <c:v>210000</c:v>
              </c:pt>
              <c:pt idx="19">
                <c:v>275000</c:v>
              </c:pt>
              <c:pt idx="20">
                <c:v>150000</c:v>
              </c:pt>
              <c:pt idx="21">
                <c:v>475000</c:v>
              </c:pt>
              <c:pt idx="22">
                <c:v>360000</c:v>
              </c:pt>
            </c:numLit>
          </c:val>
          <c:smooth val="0"/>
          <c:extLst>
            <c:ext xmlns:c16="http://schemas.microsoft.com/office/drawing/2014/chart" uri="{C3380CC4-5D6E-409C-BE32-E72D297353CC}">
              <c16:uniqueId val="{00000001-588B-4D35-A745-EFF69EB618C6}"/>
            </c:ext>
          </c:extLst>
        </c:ser>
        <c:dLbls>
          <c:showLegendKey val="0"/>
          <c:showVal val="0"/>
          <c:showCatName val="0"/>
          <c:showSerName val="0"/>
          <c:showPercent val="0"/>
          <c:showBubbleSize val="0"/>
        </c:dLbls>
        <c:marker val="1"/>
        <c:smooth val="0"/>
        <c:axId val="496119536"/>
        <c:axId val="1"/>
      </c:lineChart>
      <c:catAx>
        <c:axId val="496119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Cyr"/>
                <a:ea typeface="Arial Cyr"/>
                <a:cs typeface="Arial Cyr"/>
              </a:defRPr>
            </a:pPr>
            <a:endParaRPr lang="ru-RU"/>
          </a:p>
        </c:txPr>
        <c:crossAx val="49611953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Налоговые поступления</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568073.02590000001</c:v>
              </c:pt>
              <c:pt idx="1">
                <c:v>625576.55709999905</c:v>
              </c:pt>
              <c:pt idx="2">
                <c:v>777353.71489999804</c:v>
              </c:pt>
              <c:pt idx="3">
                <c:v>848506.40249999904</c:v>
              </c:pt>
              <c:pt idx="4">
                <c:v>515200.381999998</c:v>
              </c:pt>
              <c:pt idx="5">
                <c:v>521770.80156379798</c:v>
              </c:pt>
              <c:pt idx="6">
                <c:v>527035.78886460001</c:v>
              </c:pt>
              <c:pt idx="7">
                <c:v>664674.82593589905</c:v>
              </c:pt>
              <c:pt idx="8">
                <c:v>594655.31607940001</c:v>
              </c:pt>
              <c:pt idx="9">
                <c:v>666038.46243379905</c:v>
              </c:pt>
              <c:pt idx="10">
                <c:v>709797.71834429901</c:v>
              </c:pt>
              <c:pt idx="11">
                <c:v>963589.22372270003</c:v>
              </c:pt>
              <c:pt idx="12">
                <c:v>879639.98347540002</c:v>
              </c:pt>
              <c:pt idx="13">
                <c:v>1009776.2564243</c:v>
              </c:pt>
              <c:pt idx="14">
                <c:v>980525.73493319901</c:v>
              </c:pt>
            </c:numLit>
          </c:val>
          <c:smooth val="0"/>
          <c:extLst>
            <c:ext xmlns:c16="http://schemas.microsoft.com/office/drawing/2014/chart" uri="{C3380CC4-5D6E-409C-BE32-E72D297353CC}">
              <c16:uniqueId val="{00000000-B35D-4268-A29C-E057A47912B6}"/>
            </c:ext>
          </c:extLst>
        </c:ser>
        <c:ser>
          <c:idx val="1"/>
          <c:order val="1"/>
          <c:tx>
            <c:v>корпоративный подоходный налог</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 2010</c:v>
              </c:pt>
              <c:pt idx="12">
                <c:v>1 кв. 2011</c:v>
              </c:pt>
              <c:pt idx="13">
                <c:v>2 кв. 2011</c:v>
              </c:pt>
              <c:pt idx="14">
                <c:v>3 кв. 2011</c:v>
              </c:pt>
            </c:strLit>
          </c:cat>
          <c:val>
            <c:numLit>
              <c:formatCode>General</c:formatCode>
              <c:ptCount val="15"/>
              <c:pt idx="0">
                <c:v>206630.0828</c:v>
              </c:pt>
              <c:pt idx="1">
                <c:v>200659.26602916</c:v>
              </c:pt>
              <c:pt idx="2">
                <c:v>216259</c:v>
              </c:pt>
              <c:pt idx="3">
                <c:v>297362.85269246902</c:v>
              </c:pt>
              <c:pt idx="4">
                <c:v>194673.382095279</c:v>
              </c:pt>
              <c:pt idx="5">
                <c:v>106930.497965619</c:v>
              </c:pt>
              <c:pt idx="6">
                <c:v>86323.896396419907</c:v>
              </c:pt>
              <c:pt idx="7">
                <c:v>255740.7513763</c:v>
              </c:pt>
              <c:pt idx="8">
                <c:v>194330.01762580001</c:v>
              </c:pt>
              <c:pt idx="9">
                <c:v>180623.64898200001</c:v>
              </c:pt>
              <c:pt idx="10">
                <c:v>156373.15581179</c:v>
              </c:pt>
              <c:pt idx="11">
                <c:v>305906.663395999</c:v>
              </c:pt>
              <c:pt idx="12">
                <c:v>220676.0731636</c:v>
              </c:pt>
              <c:pt idx="13">
                <c:v>265833.10390967003</c:v>
              </c:pt>
              <c:pt idx="14">
                <c:v>214742.002644739</c:v>
              </c:pt>
            </c:numLit>
          </c:val>
          <c:smooth val="0"/>
          <c:extLst>
            <c:ext xmlns:c16="http://schemas.microsoft.com/office/drawing/2014/chart" uri="{C3380CC4-5D6E-409C-BE32-E72D297353CC}">
              <c16:uniqueId val="{00000001-B35D-4268-A29C-E057A47912B6}"/>
            </c:ext>
          </c:extLst>
        </c:ser>
        <c:dLbls>
          <c:showLegendKey val="0"/>
          <c:showVal val="0"/>
          <c:showCatName val="0"/>
          <c:showSerName val="0"/>
          <c:showPercent val="0"/>
          <c:showBubbleSize val="0"/>
        </c:dLbls>
        <c:marker val="1"/>
        <c:smooth val="0"/>
        <c:axId val="496123144"/>
        <c:axId val="1"/>
      </c:lineChart>
      <c:catAx>
        <c:axId val="496123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496123144"/>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Cyr"/>
              <a:ea typeface="Arial Cyr"/>
              <a:cs typeface="Arial Cyr"/>
            </a:defRPr>
          </a:pPr>
          <a:endParaRPr lang="ru-RU"/>
        </a:p>
      </c:txPr>
    </c:title>
    <c:autoTitleDeleted val="0"/>
    <c:plotArea>
      <c:layout/>
      <c:lineChart>
        <c:grouping val="standard"/>
        <c:varyColors val="0"/>
        <c:ser>
          <c:idx val="0"/>
          <c:order val="0"/>
          <c:tx>
            <c:v>доля трансфертов в поступлениях</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15"/>
              <c:pt idx="0">
                <c:v>1 кв. 2008</c:v>
              </c:pt>
              <c:pt idx="1">
                <c:v>2 кв. 2008</c:v>
              </c:pt>
              <c:pt idx="2">
                <c:v>3 кв. 2008</c:v>
              </c:pt>
              <c:pt idx="3">
                <c:v>4 кв. 2008</c:v>
              </c:pt>
              <c:pt idx="4">
                <c:v>1 кв. 2009</c:v>
              </c:pt>
              <c:pt idx="5">
                <c:v>2 кв. 2009</c:v>
              </c:pt>
              <c:pt idx="6">
                <c:v>3 кв. 2009</c:v>
              </c:pt>
              <c:pt idx="7">
                <c:v>4 кв. 2009</c:v>
              </c:pt>
              <c:pt idx="8">
                <c:v>1 кв. 2010</c:v>
              </c:pt>
              <c:pt idx="9">
                <c:v>2 кв. 2010</c:v>
              </c:pt>
              <c:pt idx="10">
                <c:v>3 кв. 2010</c:v>
              </c:pt>
              <c:pt idx="11">
                <c:v>4 кв.2010</c:v>
              </c:pt>
              <c:pt idx="12">
                <c:v>1 кв.2011</c:v>
              </c:pt>
              <c:pt idx="13">
                <c:v>2 кв.2011</c:v>
              </c:pt>
              <c:pt idx="14">
                <c:v>3 кв.2011</c:v>
              </c:pt>
            </c:strLit>
          </c:cat>
          <c:val>
            <c:numLit>
              <c:formatCode>General</c:formatCode>
              <c:ptCount val="15"/>
              <c:pt idx="0">
                <c:v>143000</c:v>
              </c:pt>
              <c:pt idx="1">
                <c:v>198400</c:v>
              </c:pt>
              <c:pt idx="2">
                <c:v>122091.95600000001</c:v>
              </c:pt>
              <c:pt idx="3">
                <c:v>608929.37699999905</c:v>
              </c:pt>
              <c:pt idx="4">
                <c:v>250000</c:v>
              </c:pt>
              <c:pt idx="5">
                <c:v>350400</c:v>
              </c:pt>
              <c:pt idx="6">
                <c:v>314100</c:v>
              </c:pt>
              <c:pt idx="7">
                <c:v>190100</c:v>
              </c:pt>
              <c:pt idx="8">
                <c:v>360000</c:v>
              </c:pt>
              <c:pt idx="9">
                <c:v>355000</c:v>
              </c:pt>
              <c:pt idx="10">
                <c:v>210000</c:v>
              </c:pt>
              <c:pt idx="11">
                <c:v>275000</c:v>
              </c:pt>
              <c:pt idx="12">
                <c:v>150000</c:v>
              </c:pt>
              <c:pt idx="13">
                <c:v>475000</c:v>
              </c:pt>
              <c:pt idx="14">
                <c:v>360000</c:v>
              </c:pt>
            </c:numLit>
          </c:val>
          <c:smooth val="0"/>
          <c:extLst>
            <c:ext xmlns:c16="http://schemas.microsoft.com/office/drawing/2014/chart" uri="{C3380CC4-5D6E-409C-BE32-E72D297353CC}">
              <c16:uniqueId val="{00000000-0E16-4404-97A5-CA20DC1B2CDB}"/>
            </c:ext>
          </c:extLst>
        </c:ser>
        <c:dLbls>
          <c:showLegendKey val="0"/>
          <c:showVal val="0"/>
          <c:showCatName val="0"/>
          <c:showSerName val="0"/>
          <c:showPercent val="0"/>
          <c:showBubbleSize val="0"/>
        </c:dLbls>
        <c:marker val="1"/>
        <c:smooth val="0"/>
        <c:axId val="496117568"/>
        <c:axId val="1"/>
      </c:lineChart>
      <c:catAx>
        <c:axId val="49611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496117568"/>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Поступления в НФРК</c:v>
          </c:tx>
          <c:spPr>
            <a:solidFill>
              <a:srgbClr val="9999FF"/>
            </a:solidFill>
            <a:ln w="3175">
              <a:solidFill>
                <a:srgbClr val="000000"/>
              </a:solidFill>
              <a:prstDash val="solid"/>
            </a:ln>
          </c:spPr>
          <c:invertIfNegative val="0"/>
          <c:cat>
            <c:strLit>
              <c:ptCount val="9"/>
              <c:pt idx="0">
                <c:v>2007</c:v>
              </c:pt>
              <c:pt idx="1">
                <c:v>2008</c:v>
              </c:pt>
              <c:pt idx="2">
                <c:v>2009</c:v>
              </c:pt>
              <c:pt idx="3">
                <c:v>2010</c:v>
              </c:pt>
              <c:pt idx="4">
                <c:v>9 мес. 2011</c:v>
              </c:pt>
              <c:pt idx="5">
                <c:v>2011*</c:v>
              </c:pt>
              <c:pt idx="6">
                <c:v>2012*</c:v>
              </c:pt>
              <c:pt idx="7">
                <c:v>2013*</c:v>
              </c:pt>
              <c:pt idx="8">
                <c:v>2014*</c:v>
              </c:pt>
            </c:strLit>
          </c:cat>
          <c:val>
            <c:numLit>
              <c:formatCode>General</c:formatCode>
              <c:ptCount val="9"/>
              <c:pt idx="0">
                <c:v>1200.470067</c:v>
              </c:pt>
              <c:pt idx="1">
                <c:v>1604.4622449999899</c:v>
              </c:pt>
              <c:pt idx="2">
                <c:v>2339.4995319999898</c:v>
              </c:pt>
              <c:pt idx="3">
                <c:v>2394.5247759999902</c:v>
              </c:pt>
              <c:pt idx="4">
                <c:v>2481.6021639999799</c:v>
              </c:pt>
              <c:pt idx="5">
                <c:v>2592.3000000000002</c:v>
              </c:pt>
              <c:pt idx="6">
                <c:v>2230.5</c:v>
              </c:pt>
              <c:pt idx="7">
                <c:v>1849</c:v>
              </c:pt>
              <c:pt idx="8">
                <c:v>1794.3</c:v>
              </c:pt>
            </c:numLit>
          </c:val>
          <c:extLst>
            <c:ext xmlns:c16="http://schemas.microsoft.com/office/drawing/2014/chart" uri="{C3380CC4-5D6E-409C-BE32-E72D297353CC}">
              <c16:uniqueId val="{00000000-509A-4745-BBAB-863801B55D6E}"/>
            </c:ext>
          </c:extLst>
        </c:ser>
        <c:ser>
          <c:idx val="1"/>
          <c:order val="1"/>
          <c:tx>
            <c:v>Использование НФРК</c:v>
          </c:tx>
          <c:spPr>
            <a:solidFill>
              <a:srgbClr val="993366"/>
            </a:solidFill>
            <a:ln w="12700">
              <a:solidFill>
                <a:srgbClr val="000000"/>
              </a:solidFill>
              <a:prstDash val="solid"/>
            </a:ln>
          </c:spPr>
          <c:invertIfNegative val="0"/>
          <c:cat>
            <c:strLit>
              <c:ptCount val="9"/>
              <c:pt idx="0">
                <c:v>2007</c:v>
              </c:pt>
              <c:pt idx="1">
                <c:v>2008</c:v>
              </c:pt>
              <c:pt idx="2">
                <c:v>2009</c:v>
              </c:pt>
              <c:pt idx="3">
                <c:v>2010</c:v>
              </c:pt>
              <c:pt idx="4">
                <c:v>9 мес. 2011</c:v>
              </c:pt>
              <c:pt idx="5">
                <c:v>2011*</c:v>
              </c:pt>
              <c:pt idx="6">
                <c:v>2012*</c:v>
              </c:pt>
              <c:pt idx="7">
                <c:v>2013*</c:v>
              </c:pt>
              <c:pt idx="8">
                <c:v>2014*</c:v>
              </c:pt>
            </c:strLit>
          </c:cat>
          <c:val>
            <c:numLit>
              <c:formatCode>General</c:formatCode>
              <c:ptCount val="9"/>
              <c:pt idx="0">
                <c:v>259.31739599999901</c:v>
              </c:pt>
              <c:pt idx="1">
                <c:v>1075.0953729999901</c:v>
              </c:pt>
              <c:pt idx="2">
                <c:v>1107.49803</c:v>
              </c:pt>
              <c:pt idx="3">
                <c:v>1203.982229</c:v>
              </c:pt>
              <c:pt idx="4">
                <c:v>988.20962499999905</c:v>
              </c:pt>
              <c:pt idx="5">
                <c:v>1200</c:v>
              </c:pt>
              <c:pt idx="6">
                <c:v>1200</c:v>
              </c:pt>
              <c:pt idx="7">
                <c:v>1200</c:v>
              </c:pt>
              <c:pt idx="8">
                <c:v>1200</c:v>
              </c:pt>
            </c:numLit>
          </c:val>
          <c:extLst>
            <c:ext xmlns:c16="http://schemas.microsoft.com/office/drawing/2014/chart" uri="{C3380CC4-5D6E-409C-BE32-E72D297353CC}">
              <c16:uniqueId val="{00000001-509A-4745-BBAB-863801B55D6E}"/>
            </c:ext>
          </c:extLst>
        </c:ser>
        <c:dLbls>
          <c:showLegendKey val="0"/>
          <c:showVal val="0"/>
          <c:showCatName val="0"/>
          <c:showSerName val="0"/>
          <c:showPercent val="0"/>
          <c:showBubbleSize val="0"/>
        </c:dLbls>
        <c:gapWidth val="150"/>
        <c:axId val="496134624"/>
        <c:axId val="1"/>
      </c:barChart>
      <c:catAx>
        <c:axId val="49613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0"/>
        </c:scaling>
        <c:delete val="0"/>
        <c:axPos val="l"/>
        <c:majorGridlines>
          <c:spPr>
            <a:ln w="3175">
              <a:solidFill>
                <a:srgbClr val="000000"/>
              </a:solidFill>
              <a:prstDash val="sysDash"/>
            </a:ln>
          </c:spPr>
        </c:majorGridlines>
        <c:title>
          <c:tx>
            <c:rich>
              <a:bodyPr/>
              <a:lstStyle/>
              <a:p>
                <a:pPr>
                  <a:defRPr sz="200" b="0"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496134624"/>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1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613436637488866E-2"/>
          <c:y val="7.4074304317148745E-2"/>
          <c:w val="0.8305100366813517"/>
          <c:h val="0.61111301061647716"/>
        </c:manualLayout>
      </c:layout>
      <c:areaChart>
        <c:grouping val="stacked"/>
        <c:varyColors val="0"/>
        <c:ser>
          <c:idx val="0"/>
          <c:order val="0"/>
          <c:tx>
            <c:strRef>
              <c:f>'Figure 2.1.3.1'!$B$5</c:f>
              <c:strCache>
                <c:ptCount val="1"/>
                <c:pt idx="0">
                  <c:v>Non-oil revenues to GDP </c:v>
                </c:pt>
              </c:strCache>
            </c:strRef>
          </c:tx>
          <c:spPr>
            <a:solidFill>
              <a:srgbClr val="993366"/>
            </a:solidFill>
            <a:ln w="12700">
              <a:solidFill>
                <a:srgbClr val="000000"/>
              </a:solidFill>
              <a:prstDash val="solid"/>
            </a:ln>
          </c:spPr>
          <c:cat>
            <c:strRef>
              <c:f>'Figure 2.1.3.1'!$C$4:$U$4</c:f>
              <c:strCache>
                <c:ptCount val="19"/>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pt idx="11">
                  <c:v>4 qtr 2009</c:v>
                </c:pt>
                <c:pt idx="12">
                  <c:v>1 qtr 2010</c:v>
                </c:pt>
                <c:pt idx="13">
                  <c:v>2 qtr 2010</c:v>
                </c:pt>
                <c:pt idx="14">
                  <c:v>3 qtr 2010</c:v>
                </c:pt>
                <c:pt idx="15">
                  <c:v>4 qtr 2010</c:v>
                </c:pt>
                <c:pt idx="16">
                  <c:v>1 qtr 2011</c:v>
                </c:pt>
                <c:pt idx="17">
                  <c:v>2 qtr 2011</c:v>
                </c:pt>
                <c:pt idx="18">
                  <c:v>3 qtr 2011</c:v>
                </c:pt>
              </c:strCache>
            </c:strRef>
          </c:cat>
          <c:val>
            <c:numRef>
              <c:f>'Figure 2.1.3.1'!$C$5:$U$5</c:f>
              <c:numCache>
                <c:formatCode>#\ ##0.0</c:formatCode>
                <c:ptCount val="19"/>
                <c:pt idx="0">
                  <c:v>21.798181935777265</c:v>
                </c:pt>
                <c:pt idx="1">
                  <c:v>19.69014835133278</c:v>
                </c:pt>
                <c:pt idx="2">
                  <c:v>19.996177225723386</c:v>
                </c:pt>
                <c:pt idx="3">
                  <c:v>20.465920263780102</c:v>
                </c:pt>
                <c:pt idx="4">
                  <c:v>19.814955282923087</c:v>
                </c:pt>
                <c:pt idx="5">
                  <c:v>18.878928203223218</c:v>
                </c:pt>
                <c:pt idx="6">
                  <c:v>18.370286655534741</c:v>
                </c:pt>
                <c:pt idx="7">
                  <c:v>18.451405041645014</c:v>
                </c:pt>
                <c:pt idx="8">
                  <c:v>18.274719828803061</c:v>
                </c:pt>
                <c:pt idx="9">
                  <c:v>18.018815115293066</c:v>
                </c:pt>
                <c:pt idx="10">
                  <c:v>16.565742365950577</c:v>
                </c:pt>
                <c:pt idx="11">
                  <c:v>14.115678046288821</c:v>
                </c:pt>
                <c:pt idx="12">
                  <c:v>13.768572126169913</c:v>
                </c:pt>
                <c:pt idx="13">
                  <c:v>13.781548235270805</c:v>
                </c:pt>
                <c:pt idx="14">
                  <c:v>14.092483259482558</c:v>
                </c:pt>
                <c:pt idx="15">
                  <c:v>14.206091082887928</c:v>
                </c:pt>
                <c:pt idx="16">
                  <c:v>14.829415509652154</c:v>
                </c:pt>
                <c:pt idx="17">
                  <c:v>15.614676821693044</c:v>
                </c:pt>
                <c:pt idx="18">
                  <c:v>15.694592212777136</c:v>
                </c:pt>
              </c:numCache>
            </c:numRef>
          </c:val>
          <c:extLst>
            <c:ext xmlns:c16="http://schemas.microsoft.com/office/drawing/2014/chart" uri="{C3380CC4-5D6E-409C-BE32-E72D297353CC}">
              <c16:uniqueId val="{00000000-C100-4C74-84BF-B2EA44ADDC8A}"/>
            </c:ext>
          </c:extLst>
        </c:ser>
        <c:ser>
          <c:idx val="1"/>
          <c:order val="1"/>
          <c:tx>
            <c:strRef>
              <c:f>'Figure 2.1.3.1'!$B$6</c:f>
              <c:strCache>
                <c:ptCount val="1"/>
                <c:pt idx="0">
                  <c:v>Transfers to GDP </c:v>
                </c:pt>
              </c:strCache>
            </c:strRef>
          </c:tx>
          <c:spPr>
            <a:solidFill>
              <a:srgbClr val="0066CC"/>
            </a:solidFill>
            <a:ln w="12700">
              <a:solidFill>
                <a:srgbClr val="000000"/>
              </a:solidFill>
              <a:prstDash val="solid"/>
            </a:ln>
          </c:spPr>
          <c:cat>
            <c:strRef>
              <c:f>'Figure 2.1.3.1'!$C$4:$U$4</c:f>
              <c:strCache>
                <c:ptCount val="19"/>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pt idx="11">
                  <c:v>4 qtr 2009</c:v>
                </c:pt>
                <c:pt idx="12">
                  <c:v>1 qtr 2010</c:v>
                </c:pt>
                <c:pt idx="13">
                  <c:v>2 qtr 2010</c:v>
                </c:pt>
                <c:pt idx="14">
                  <c:v>3 qtr 2010</c:v>
                </c:pt>
                <c:pt idx="15">
                  <c:v>4 qtr 2010</c:v>
                </c:pt>
                <c:pt idx="16">
                  <c:v>1 qtr 2011</c:v>
                </c:pt>
                <c:pt idx="17">
                  <c:v>2 qtr 2011</c:v>
                </c:pt>
                <c:pt idx="18">
                  <c:v>3 qtr 2011</c:v>
                </c:pt>
              </c:strCache>
            </c:strRef>
          </c:cat>
          <c:val>
            <c:numRef>
              <c:f>'Figure 2.1.3.1'!$C$6:$U$6</c:f>
              <c:numCache>
                <c:formatCode>0.0</c:formatCode>
                <c:ptCount val="19"/>
                <c:pt idx="0">
                  <c:v>0.3455249455080765</c:v>
                </c:pt>
                <c:pt idx="1">
                  <c:v>1.3592104035792907</c:v>
                </c:pt>
                <c:pt idx="2">
                  <c:v>1.883999366285245</c:v>
                </c:pt>
                <c:pt idx="3">
                  <c:v>2.0081671060252018</c:v>
                </c:pt>
                <c:pt idx="4">
                  <c:v>2.6924782909536407</c:v>
                </c:pt>
                <c:pt idx="5">
                  <c:v>3.0756179471800555</c:v>
                </c:pt>
                <c:pt idx="6">
                  <c:v>3.1455557134565262</c:v>
                </c:pt>
                <c:pt idx="7">
                  <c:v>6.680537786547883</c:v>
                </c:pt>
                <c:pt idx="8">
                  <c:v>7.4173063783794495</c:v>
                </c:pt>
                <c:pt idx="9">
                  <c:v>8.5529932568495326</c:v>
                </c:pt>
                <c:pt idx="10">
                  <c:v>9.8474851950885967</c:v>
                </c:pt>
                <c:pt idx="11">
                  <c:v>6.4947255784412743</c:v>
                </c:pt>
                <c:pt idx="12">
                  <c:v>6.7578162886139719</c:v>
                </c:pt>
                <c:pt idx="13">
                  <c:v>6.4134631553222423</c:v>
                </c:pt>
                <c:pt idx="14">
                  <c:v>5.5973364408698494</c:v>
                </c:pt>
                <c:pt idx="15">
                  <c:v>5.5006718383066513</c:v>
                </c:pt>
                <c:pt idx="16">
                  <c:v>4.3124169957737788</c:v>
                </c:pt>
                <c:pt idx="17">
                  <c:v>4.6082550603913068</c:v>
                </c:pt>
                <c:pt idx="18">
                  <c:v>4.9137032427890954</c:v>
                </c:pt>
              </c:numCache>
            </c:numRef>
          </c:val>
          <c:extLst>
            <c:ext xmlns:c16="http://schemas.microsoft.com/office/drawing/2014/chart" uri="{C3380CC4-5D6E-409C-BE32-E72D297353CC}">
              <c16:uniqueId val="{00000001-C100-4C74-84BF-B2EA44ADDC8A}"/>
            </c:ext>
          </c:extLst>
        </c:ser>
        <c:dLbls>
          <c:showLegendKey val="0"/>
          <c:showVal val="0"/>
          <c:showCatName val="0"/>
          <c:showSerName val="0"/>
          <c:showPercent val="0"/>
          <c:showBubbleSize val="0"/>
        </c:dLbls>
        <c:axId val="496114944"/>
        <c:axId val="1"/>
      </c:areaChart>
      <c:areaChart>
        <c:grouping val="standard"/>
        <c:varyColors val="0"/>
        <c:ser>
          <c:idx val="2"/>
          <c:order val="2"/>
          <c:tx>
            <c:strRef>
              <c:f>'Figure 2.1.3.1'!$B$8</c:f>
              <c:strCache>
                <c:ptCount val="1"/>
                <c:pt idx="0">
                  <c:v>Non-oil deficit to GDP (right axis) </c:v>
                </c:pt>
              </c:strCache>
            </c:strRef>
          </c:tx>
          <c:spPr>
            <a:solidFill>
              <a:srgbClr val="99CCFF"/>
            </a:solidFill>
            <a:ln w="12700">
              <a:solidFill>
                <a:srgbClr val="000000"/>
              </a:solidFill>
              <a:prstDash val="solid"/>
            </a:ln>
          </c:spPr>
          <c:cat>
            <c:strRef>
              <c:f>'Figure 2.1.3.1'!$C$4:$U$4</c:f>
              <c:strCache>
                <c:ptCount val="19"/>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pt idx="11">
                  <c:v>4 qtr 2009</c:v>
                </c:pt>
                <c:pt idx="12">
                  <c:v>1 qtr 2010</c:v>
                </c:pt>
                <c:pt idx="13">
                  <c:v>2 qtr 2010</c:v>
                </c:pt>
                <c:pt idx="14">
                  <c:v>3 qtr 2010</c:v>
                </c:pt>
                <c:pt idx="15">
                  <c:v>4 qtr 2010</c:v>
                </c:pt>
                <c:pt idx="16">
                  <c:v>1 qtr 2011</c:v>
                </c:pt>
                <c:pt idx="17">
                  <c:v>2 qtr 2011</c:v>
                </c:pt>
                <c:pt idx="18">
                  <c:v>3 qtr 2011</c:v>
                </c:pt>
              </c:strCache>
            </c:strRef>
          </c:cat>
          <c:val>
            <c:numRef>
              <c:f>'Figure 2.1.3.1'!$C$8:$U$8</c:f>
              <c:numCache>
                <c:formatCode>#\ ##0.0</c:formatCode>
                <c:ptCount val="19"/>
                <c:pt idx="0">
                  <c:v>-4.7983030062554564</c:v>
                </c:pt>
                <c:pt idx="1">
                  <c:v>-3.6310988697246436</c:v>
                </c:pt>
                <c:pt idx="2">
                  <c:v>-3.3556052176642823</c:v>
                </c:pt>
                <c:pt idx="3">
                  <c:v>-3.2812437362347726</c:v>
                </c:pt>
                <c:pt idx="4">
                  <c:v>-3.7368412179626844</c:v>
                </c:pt>
                <c:pt idx="5">
                  <c:v>-8.3677762105550464</c:v>
                </c:pt>
                <c:pt idx="6">
                  <c:v>-5.2508187020326185</c:v>
                </c:pt>
                <c:pt idx="7">
                  <c:v>-16.710967987651156</c:v>
                </c:pt>
                <c:pt idx="8">
                  <c:v>-5.3256478933177602</c:v>
                </c:pt>
                <c:pt idx="9">
                  <c:v>-14.580532325480158</c:v>
                </c:pt>
                <c:pt idx="10">
                  <c:v>-10.176981941666311</c:v>
                </c:pt>
                <c:pt idx="11">
                  <c:v>-7.6491361305991017</c:v>
                </c:pt>
                <c:pt idx="12">
                  <c:v>-9.5175921386779585</c:v>
                </c:pt>
                <c:pt idx="13">
                  <c:v>-11.443366000766055</c:v>
                </c:pt>
                <c:pt idx="14">
                  <c:v>-8.352541120915701</c:v>
                </c:pt>
                <c:pt idx="15">
                  <c:v>-4.619218778274063</c:v>
                </c:pt>
                <c:pt idx="16">
                  <c:v>-4.8353396849442838</c:v>
                </c:pt>
                <c:pt idx="17">
                  <c:v>-8.4142176847263279</c:v>
                </c:pt>
                <c:pt idx="18">
                  <c:v>-5.3649298918435981</c:v>
                </c:pt>
              </c:numCache>
            </c:numRef>
          </c:val>
          <c:extLst>
            <c:ext xmlns:c16="http://schemas.microsoft.com/office/drawing/2014/chart" uri="{C3380CC4-5D6E-409C-BE32-E72D297353CC}">
              <c16:uniqueId val="{00000002-C100-4C74-84BF-B2EA44ADDC8A}"/>
            </c:ext>
          </c:extLst>
        </c:ser>
        <c:ser>
          <c:idx val="3"/>
          <c:order val="3"/>
          <c:tx>
            <c:strRef>
              <c:f>'Figure 2.1.3.1'!$B$7</c:f>
              <c:strCache>
                <c:ptCount val="1"/>
                <c:pt idx="0">
                  <c:v>Deficit to GDP (right axis) </c:v>
                </c:pt>
              </c:strCache>
            </c:strRef>
          </c:tx>
          <c:spPr>
            <a:solidFill>
              <a:srgbClr val="FF99CC"/>
            </a:solidFill>
            <a:ln w="12700">
              <a:solidFill>
                <a:srgbClr val="000000"/>
              </a:solidFill>
              <a:prstDash val="solid"/>
            </a:ln>
          </c:spPr>
          <c:cat>
            <c:strRef>
              <c:f>'Figure 2.1.3.1'!$C$4:$U$4</c:f>
              <c:strCache>
                <c:ptCount val="19"/>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pt idx="11">
                  <c:v>4 qtr 2009</c:v>
                </c:pt>
                <c:pt idx="12">
                  <c:v>1 qtr 2010</c:v>
                </c:pt>
                <c:pt idx="13">
                  <c:v>2 qtr 2010</c:v>
                </c:pt>
                <c:pt idx="14">
                  <c:v>3 qtr 2010</c:v>
                </c:pt>
                <c:pt idx="15">
                  <c:v>4 qtr 2010</c:v>
                </c:pt>
                <c:pt idx="16">
                  <c:v>1 qtr 2011</c:v>
                </c:pt>
                <c:pt idx="17">
                  <c:v>2 qtr 2011</c:v>
                </c:pt>
                <c:pt idx="18">
                  <c:v>3 qtr 2011</c:v>
                </c:pt>
              </c:strCache>
            </c:strRef>
          </c:cat>
          <c:val>
            <c:numRef>
              <c:f>'Figure 2.1.3.1'!$C$7:$U$7</c:f>
              <c:numCache>
                <c:formatCode>#\ ##0.0</c:formatCode>
                <c:ptCount val="19"/>
                <c:pt idx="0">
                  <c:v>-3.33942247038711</c:v>
                </c:pt>
                <c:pt idx="1">
                  <c:v>0.22637453028292714</c:v>
                </c:pt>
                <c:pt idx="2">
                  <c:v>-1.1790152441769144</c:v>
                </c:pt>
                <c:pt idx="3">
                  <c:v>-2.5281594286532818</c:v>
                </c:pt>
                <c:pt idx="4">
                  <c:v>0.72181494182357975</c:v>
                </c:pt>
                <c:pt idx="5">
                  <c:v>-3.3937570619351405</c:v>
                </c:pt>
                <c:pt idx="6">
                  <c:v>-2.6010296486873101</c:v>
                </c:pt>
                <c:pt idx="7">
                  <c:v>-2.3809868468227129</c:v>
                </c:pt>
                <c:pt idx="8">
                  <c:v>2.8569515928542697</c:v>
                </c:pt>
                <c:pt idx="9">
                  <c:v>-4.992398232469621</c:v>
                </c:pt>
                <c:pt idx="10">
                  <c:v>-3.2141856188207965</c:v>
                </c:pt>
                <c:pt idx="11">
                  <c:v>-4.3640437708581601</c:v>
                </c:pt>
                <c:pt idx="12">
                  <c:v>-0.56432461385054666</c:v>
                </c:pt>
                <c:pt idx="13">
                  <c:v>-3.8761118160371875</c:v>
                </c:pt>
                <c:pt idx="14">
                  <c:v>-4.4802057486441296</c:v>
                </c:pt>
                <c:pt idx="15">
                  <c:v>-1.0386243035011158</c:v>
                </c:pt>
                <c:pt idx="16">
                  <c:v>-1.92967218047682</c:v>
                </c:pt>
                <c:pt idx="17">
                  <c:v>-0.25482331448513246</c:v>
                </c:pt>
                <c:pt idx="18">
                  <c:v>-0.20619105560521225</c:v>
                </c:pt>
              </c:numCache>
            </c:numRef>
          </c:val>
          <c:extLst>
            <c:ext xmlns:c16="http://schemas.microsoft.com/office/drawing/2014/chart" uri="{C3380CC4-5D6E-409C-BE32-E72D297353CC}">
              <c16:uniqueId val="{00000003-C100-4C74-84BF-B2EA44ADDC8A}"/>
            </c:ext>
          </c:extLst>
        </c:ser>
        <c:dLbls>
          <c:showLegendKey val="0"/>
          <c:showVal val="0"/>
          <c:showCatName val="0"/>
          <c:showSerName val="0"/>
          <c:showPercent val="0"/>
          <c:showBubbleSize val="0"/>
        </c:dLbls>
        <c:axId val="3"/>
        <c:axId val="4"/>
      </c:areaChart>
      <c:catAx>
        <c:axId val="49611494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
          <c:min val="-3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0785869665124544E-2"/>
              <c:y val="0.3587973658981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11494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531766700368681"/>
              <c:y val="0.3564826253005799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solidFill>
          <a:srgbClr val="FFFFFF"/>
        </a:solidFill>
        <a:ln w="25400">
          <a:noFill/>
        </a:ln>
      </c:spPr>
    </c:plotArea>
    <c:legend>
      <c:legendPos val="r"/>
      <c:layout>
        <c:manualLayout>
          <c:xMode val="edge"/>
          <c:yMode val="edge"/>
          <c:wMode val="edge"/>
          <c:hMode val="edge"/>
          <c:x val="2.5291828793774319E-2"/>
          <c:y val="0.85628742514970058"/>
          <c:w val="0.98054474708171202"/>
          <c:h val="0.9580838323353293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C482-42BC-A0D0-373DE54032CA}"/>
            </c:ext>
          </c:extLst>
        </c:ser>
        <c:ser>
          <c:idx val="3"/>
          <c:order val="1"/>
          <c:spPr>
            <a:ln w="12700">
              <a:solidFill>
                <a:srgbClr val="00FF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C482-42BC-A0D0-373DE54032CA}"/>
            </c:ext>
          </c:extLst>
        </c:ser>
        <c:ser>
          <c:idx val="4"/>
          <c:order val="2"/>
          <c:spPr>
            <a:ln w="12700">
              <a:solidFill>
                <a:srgbClr val="8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C482-42BC-A0D0-373DE54032CA}"/>
            </c:ext>
          </c:extLst>
        </c:ser>
        <c:ser>
          <c:idx val="5"/>
          <c:order val="3"/>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C482-42BC-A0D0-373DE54032CA}"/>
            </c:ext>
          </c:extLst>
        </c:ser>
        <c:dLbls>
          <c:showLegendKey val="0"/>
          <c:showVal val="0"/>
          <c:showCatName val="0"/>
          <c:showSerName val="0"/>
          <c:showPercent val="0"/>
          <c:showBubbleSize val="0"/>
        </c:dLbls>
        <c:smooth val="0"/>
        <c:axId val="496132984"/>
        <c:axId val="1"/>
      </c:lineChart>
      <c:catAx>
        <c:axId val="496132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12700">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1" i="0" u="none" strike="noStrike" baseline="0">
                <a:solidFill>
                  <a:srgbClr val="000000"/>
                </a:solidFill>
                <a:latin typeface="Times New Roman"/>
                <a:ea typeface="Times New Roman"/>
                <a:cs typeface="Times New Roman"/>
              </a:defRPr>
            </a:pPr>
            <a:endParaRPr lang="ru-RU"/>
          </a:p>
        </c:txPr>
        <c:crossAx val="496132984"/>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20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BFB-462C-B093-A06ABADE2A2A}"/>
            </c:ext>
          </c:extLst>
        </c:ser>
        <c:ser>
          <c:idx val="1"/>
          <c:order val="1"/>
          <c:spPr>
            <a:ln w="25400">
              <a:solidFill>
                <a:srgbClr val="FF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ABFB-462C-B093-A06ABADE2A2A}"/>
            </c:ext>
          </c:extLst>
        </c:ser>
        <c:dLbls>
          <c:showLegendKey val="0"/>
          <c:showVal val="0"/>
          <c:showCatName val="0"/>
          <c:showSerName val="0"/>
          <c:showPercent val="0"/>
          <c:showBubbleSize val="0"/>
        </c:dLbls>
        <c:smooth val="0"/>
        <c:axId val="495332696"/>
        <c:axId val="1"/>
      </c:lineChart>
      <c:catAx>
        <c:axId val="495332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in val="100"/>
        </c:scaling>
        <c:delete val="0"/>
        <c:axPos val="l"/>
        <c:majorGridlines>
          <c:spPr>
            <a:ln w="12700">
              <a:solidFill>
                <a:srgbClr val="000000"/>
              </a:solidFill>
              <a:prstDash val="sysDash"/>
            </a:ln>
          </c:spPr>
        </c:majorGridlines>
        <c:title>
          <c:tx>
            <c:rich>
              <a:bodyPr/>
              <a:lstStyle/>
              <a:p>
                <a:pPr>
                  <a:defRPr sz="275" b="1" i="0" u="none" strike="noStrike" baseline="0">
                    <a:solidFill>
                      <a:srgbClr val="000000"/>
                    </a:solidFill>
                    <a:latin typeface="Times New Roman"/>
                    <a:ea typeface="Times New Roman"/>
                    <a:cs typeface="Times New Roman"/>
                  </a:defRPr>
                </a:pPr>
                <a:r>
                  <a:rPr lang="ru-RU"/>
                  <a:t>индекс (2000=100)</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1" i="0" u="none" strike="noStrike" baseline="0">
                <a:solidFill>
                  <a:srgbClr val="000000"/>
                </a:solidFill>
                <a:latin typeface="Times New Roman"/>
                <a:ea typeface="Times New Roman"/>
                <a:cs typeface="Times New Roman"/>
              </a:defRPr>
            </a:pPr>
            <a:endParaRPr lang="ru-RU"/>
          </a:p>
        </c:txPr>
        <c:crossAx val="495332696"/>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686469216259"/>
          <c:y val="3.8011804447084151E-2"/>
          <c:w val="0.81333465712021014"/>
          <c:h val="0.64035270568549463"/>
        </c:manualLayout>
      </c:layout>
      <c:barChart>
        <c:barDir val="col"/>
        <c:grouping val="stacked"/>
        <c:varyColors val="0"/>
        <c:ser>
          <c:idx val="3"/>
          <c:order val="0"/>
          <c:tx>
            <c:strRef>
              <c:f>'Figure 2.1.3.2'!$B$5</c:f>
              <c:strCache>
                <c:ptCount val="1"/>
                <c:pt idx="0">
                  <c:v>Internal government debt (KZT bln.)</c:v>
                </c:pt>
              </c:strCache>
            </c:strRef>
          </c:tx>
          <c:spPr>
            <a:solidFill>
              <a:srgbClr val="9999FF"/>
            </a:solidFill>
            <a:ln w="25400">
              <a:noFill/>
            </a:ln>
          </c:spPr>
          <c:invertIfNegative val="0"/>
          <c:cat>
            <c:strRef>
              <c:f>'Figure 2.1.3.2'!$C$4:$U$4</c:f>
              <c:strCache>
                <c:ptCount val="19"/>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pt idx="11">
                  <c:v>4 qtr 2009</c:v>
                </c:pt>
                <c:pt idx="12">
                  <c:v>1 qtr 2010</c:v>
                </c:pt>
                <c:pt idx="13">
                  <c:v>2 qtr 2010</c:v>
                </c:pt>
                <c:pt idx="14">
                  <c:v>3 qtr 2010</c:v>
                </c:pt>
                <c:pt idx="15">
                  <c:v>4 qtr 2010</c:v>
                </c:pt>
                <c:pt idx="16">
                  <c:v>1 qtr 2011</c:v>
                </c:pt>
                <c:pt idx="17">
                  <c:v>2 qtr 2011</c:v>
                </c:pt>
                <c:pt idx="18">
                  <c:v>3 qtr 2011</c:v>
                </c:pt>
              </c:strCache>
            </c:strRef>
          </c:cat>
          <c:val>
            <c:numRef>
              <c:f>'Figure 2.1.3.2'!$C$5:$U$5</c:f>
              <c:numCache>
                <c:formatCode>_(* #\ ##0.0_);_(* \(#\ ##0.0\);_(* "-"_);_(@_)</c:formatCode>
                <c:ptCount val="19"/>
                <c:pt idx="0">
                  <c:v>398.59927800000003</c:v>
                </c:pt>
                <c:pt idx="1">
                  <c:v>438.61008800000002</c:v>
                </c:pt>
                <c:pt idx="2">
                  <c:v>478.57238799999999</c:v>
                </c:pt>
                <c:pt idx="3">
                  <c:v>511.69307400000002</c:v>
                </c:pt>
                <c:pt idx="4">
                  <c:v>560.18900099999996</c:v>
                </c:pt>
                <c:pt idx="5">
                  <c:v>622.65272985000001</c:v>
                </c:pt>
                <c:pt idx="6">
                  <c:v>731.51496799999995</c:v>
                </c:pt>
                <c:pt idx="7">
                  <c:v>820.20685041943727</c:v>
                </c:pt>
                <c:pt idx="8">
                  <c:v>853.99146190660883</c:v>
                </c:pt>
                <c:pt idx="9">
                  <c:v>960.55112193885759</c:v>
                </c:pt>
                <c:pt idx="10">
                  <c:v>1120.0870635000001</c:v>
                </c:pt>
                <c:pt idx="11">
                  <c:v>1288.9732771400002</c:v>
                </c:pt>
                <c:pt idx="12">
                  <c:v>1373.4145131590346</c:v>
                </c:pt>
                <c:pt idx="13">
                  <c:v>1499.1782448757051</c:v>
                </c:pt>
                <c:pt idx="14">
                  <c:v>1634.9852380627526</c:v>
                </c:pt>
                <c:pt idx="15">
                  <c:v>1669.0638705334186</c:v>
                </c:pt>
                <c:pt idx="16">
                  <c:v>1753.2626846024398</c:v>
                </c:pt>
                <c:pt idx="17">
                  <c:v>1816.264938</c:v>
                </c:pt>
                <c:pt idx="18">
                  <c:v>1916.89071567</c:v>
                </c:pt>
              </c:numCache>
            </c:numRef>
          </c:val>
          <c:extLst>
            <c:ext xmlns:c16="http://schemas.microsoft.com/office/drawing/2014/chart" uri="{C3380CC4-5D6E-409C-BE32-E72D297353CC}">
              <c16:uniqueId val="{00000000-234B-49E0-8C76-161AB88AAA8D}"/>
            </c:ext>
          </c:extLst>
        </c:ser>
        <c:ser>
          <c:idx val="1"/>
          <c:order val="1"/>
          <c:tx>
            <c:strRef>
              <c:f>'Figure 2.1.3.2'!$B$6</c:f>
              <c:strCache>
                <c:ptCount val="1"/>
                <c:pt idx="0">
                  <c:v>External government debt (KZT bln.)</c:v>
                </c:pt>
              </c:strCache>
            </c:strRef>
          </c:tx>
          <c:spPr>
            <a:solidFill>
              <a:srgbClr val="FF99CC"/>
            </a:solidFill>
            <a:ln w="25400">
              <a:noFill/>
            </a:ln>
          </c:spPr>
          <c:invertIfNegative val="0"/>
          <c:cat>
            <c:strRef>
              <c:f>'Figure 2.1.3.2'!$C$4:$U$4</c:f>
              <c:strCache>
                <c:ptCount val="19"/>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pt idx="11">
                  <c:v>4 qtr 2009</c:v>
                </c:pt>
                <c:pt idx="12">
                  <c:v>1 qtr 2010</c:v>
                </c:pt>
                <c:pt idx="13">
                  <c:v>2 qtr 2010</c:v>
                </c:pt>
                <c:pt idx="14">
                  <c:v>3 qtr 2010</c:v>
                </c:pt>
                <c:pt idx="15">
                  <c:v>4 qtr 2010</c:v>
                </c:pt>
                <c:pt idx="16">
                  <c:v>1 qtr 2011</c:v>
                </c:pt>
                <c:pt idx="17">
                  <c:v>2 qtr 2011</c:v>
                </c:pt>
                <c:pt idx="18">
                  <c:v>3 qtr 2011</c:v>
                </c:pt>
              </c:strCache>
            </c:strRef>
          </c:cat>
          <c:val>
            <c:numRef>
              <c:f>'Figure 2.1.3.2'!$C$6:$U$6</c:f>
              <c:numCache>
                <c:formatCode>_(* #\ ##0.0_);_(* \(#\ ##0.0\);_(* "-"_);_(@_)</c:formatCode>
                <c:ptCount val="19"/>
                <c:pt idx="0">
                  <c:v>210.67584299999999</c:v>
                </c:pt>
                <c:pt idx="1">
                  <c:v>165.58198400000001</c:v>
                </c:pt>
                <c:pt idx="2">
                  <c:v>168.14460399999999</c:v>
                </c:pt>
                <c:pt idx="3">
                  <c:v>172.17299199999999</c:v>
                </c:pt>
                <c:pt idx="4">
                  <c:v>181.677942</c:v>
                </c:pt>
                <c:pt idx="5">
                  <c:v>177.44917897349998</c:v>
                </c:pt>
                <c:pt idx="6">
                  <c:v>180.02922599999999</c:v>
                </c:pt>
                <c:pt idx="7">
                  <c:v>195.4233245497</c:v>
                </c:pt>
                <c:pt idx="8">
                  <c:v>238.06006643840001</c:v>
                </c:pt>
                <c:pt idx="9">
                  <c:v>238.31920873136997</c:v>
                </c:pt>
                <c:pt idx="10">
                  <c:v>247.45847519</c:v>
                </c:pt>
                <c:pt idx="11">
                  <c:v>329.07418308188005</c:v>
                </c:pt>
                <c:pt idx="12">
                  <c:v>333.08809344990004</c:v>
                </c:pt>
                <c:pt idx="13">
                  <c:v>344.82466784250772</c:v>
                </c:pt>
                <c:pt idx="14">
                  <c:v>508.92664815075568</c:v>
                </c:pt>
                <c:pt idx="15">
                  <c:v>552.92139559176326</c:v>
                </c:pt>
                <c:pt idx="16">
                  <c:v>544.87553663323797</c:v>
                </c:pt>
                <c:pt idx="17">
                  <c:v>555.66102899999998</c:v>
                </c:pt>
                <c:pt idx="18">
                  <c:v>595.73643867999999</c:v>
                </c:pt>
              </c:numCache>
            </c:numRef>
          </c:val>
          <c:extLst>
            <c:ext xmlns:c16="http://schemas.microsoft.com/office/drawing/2014/chart" uri="{C3380CC4-5D6E-409C-BE32-E72D297353CC}">
              <c16:uniqueId val="{00000001-234B-49E0-8C76-161AB88AAA8D}"/>
            </c:ext>
          </c:extLst>
        </c:ser>
        <c:dLbls>
          <c:showLegendKey val="0"/>
          <c:showVal val="0"/>
          <c:showCatName val="0"/>
          <c:showSerName val="0"/>
          <c:showPercent val="0"/>
          <c:showBubbleSize val="0"/>
        </c:dLbls>
        <c:gapWidth val="100"/>
        <c:overlap val="100"/>
        <c:axId val="496131016"/>
        <c:axId val="1"/>
      </c:barChart>
      <c:lineChart>
        <c:grouping val="standard"/>
        <c:varyColors val="0"/>
        <c:ser>
          <c:idx val="0"/>
          <c:order val="2"/>
          <c:tx>
            <c:strRef>
              <c:f>'Figure 2.1.3.2'!$B$7</c:f>
              <c:strCache>
                <c:ptCount val="1"/>
                <c:pt idx="0">
                  <c:v>Government debt to GDP (right axis, in %)</c:v>
                </c:pt>
              </c:strCache>
            </c:strRef>
          </c:tx>
          <c:spPr>
            <a:ln w="12700">
              <a:solidFill>
                <a:srgbClr val="000080"/>
              </a:solidFill>
              <a:prstDash val="lgDash"/>
            </a:ln>
          </c:spPr>
          <c:marker>
            <c:symbol val="diamond"/>
            <c:size val="5"/>
            <c:spPr>
              <a:solidFill>
                <a:srgbClr val="000080"/>
              </a:solidFill>
              <a:ln>
                <a:solidFill>
                  <a:srgbClr val="000080"/>
                </a:solidFill>
                <a:prstDash val="solid"/>
              </a:ln>
            </c:spPr>
          </c:marker>
          <c:dLbls>
            <c:dLbl>
              <c:idx val="0"/>
              <c:tx>
                <c:rich>
                  <a:bodyPr/>
                  <a:lstStyle/>
                  <a:p>
                    <a:pPr>
                      <a:defRPr/>
                    </a:pPr>
                    <a:r>
                      <a:rPr lang="en-US"/>
                      <a:t>5.7</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4B-49E0-8C76-161AB88AAA8D}"/>
                </c:ext>
              </c:extLst>
            </c:dLbl>
            <c:dLbl>
              <c:idx val="1"/>
              <c:tx>
                <c:rich>
                  <a:bodyPr/>
                  <a:lstStyle/>
                  <a:p>
                    <a:pPr>
                      <a:defRPr/>
                    </a:pPr>
                    <a:r>
                      <a:rPr lang="en-US"/>
                      <a:t>5.3</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4B-49E0-8C76-161AB88AAA8D}"/>
                </c:ext>
              </c:extLst>
            </c:dLbl>
            <c:dLbl>
              <c:idx val="2"/>
              <c:tx>
                <c:rich>
                  <a:bodyPr/>
                  <a:lstStyle/>
                  <a:p>
                    <a:pPr>
                      <a:defRPr/>
                    </a:pPr>
                    <a:r>
                      <a:rPr lang="en-US"/>
                      <a:t>5.3</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4B-49E0-8C76-161AB88AAA8D}"/>
                </c:ext>
              </c:extLst>
            </c:dLbl>
            <c:dLbl>
              <c:idx val="3"/>
              <c:tx>
                <c:rich>
                  <a:bodyPr/>
                  <a:lstStyle/>
                  <a:p>
                    <a:pPr>
                      <a:defRPr/>
                    </a:pPr>
                    <a:r>
                      <a:rPr lang="en-US"/>
                      <a:t>5.3</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4B-49E0-8C76-161AB88AAA8D}"/>
                </c:ext>
              </c:extLst>
            </c:dLbl>
            <c:dLbl>
              <c:idx val="4"/>
              <c:tx>
                <c:rich>
                  <a:bodyPr/>
                  <a:lstStyle/>
                  <a:p>
                    <a:pPr>
                      <a:defRPr/>
                    </a:pPr>
                    <a:r>
                      <a:rPr lang="en-US"/>
                      <a:t>5.5</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4B-49E0-8C76-161AB88AAA8D}"/>
                </c:ext>
              </c:extLst>
            </c:dLbl>
            <c:dLbl>
              <c:idx val="5"/>
              <c:tx>
                <c:rich>
                  <a:bodyPr/>
                  <a:lstStyle/>
                  <a:p>
                    <a:pPr>
                      <a:defRPr/>
                    </a:pPr>
                    <a:r>
                      <a:rPr lang="en-US"/>
                      <a:t>5.5</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4B-49E0-8C76-161AB88AAA8D}"/>
                </c:ext>
              </c:extLst>
            </c:dLbl>
            <c:dLbl>
              <c:idx val="6"/>
              <c:tx>
                <c:rich>
                  <a:bodyPr/>
                  <a:lstStyle/>
                  <a:p>
                    <a:pPr>
                      <a:defRPr/>
                    </a:pPr>
                    <a:r>
                      <a:rPr lang="en-US"/>
                      <a:t>5.8</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4B-49E0-8C76-161AB88AAA8D}"/>
                </c:ext>
              </c:extLst>
            </c:dLbl>
            <c:dLbl>
              <c:idx val="7"/>
              <c:tx>
                <c:rich>
                  <a:bodyPr/>
                  <a:lstStyle/>
                  <a:p>
                    <a:pPr>
                      <a:defRPr/>
                    </a:pPr>
                    <a:r>
                      <a:rPr lang="en-US"/>
                      <a:t>6.3</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4B-49E0-8C76-161AB88AAA8D}"/>
                </c:ext>
              </c:extLst>
            </c:dLbl>
            <c:dLbl>
              <c:idx val="8"/>
              <c:tx>
                <c:rich>
                  <a:bodyPr/>
                  <a:lstStyle/>
                  <a:p>
                    <a:pPr>
                      <a:defRPr/>
                    </a:pPr>
                    <a:r>
                      <a:rPr lang="en-US"/>
                      <a:t>6.9</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4B-49E0-8C76-161AB88AAA8D}"/>
                </c:ext>
              </c:extLst>
            </c:dLbl>
            <c:dLbl>
              <c:idx val="9"/>
              <c:tx>
                <c:rich>
                  <a:bodyPr/>
                  <a:lstStyle/>
                  <a:p>
                    <a:pPr>
                      <a:defRPr/>
                    </a:pPr>
                    <a:r>
                      <a:rPr lang="en-US"/>
                      <a:t>7.7</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4B-49E0-8C76-161AB88AAA8D}"/>
                </c:ext>
              </c:extLst>
            </c:dLbl>
            <c:dLbl>
              <c:idx val="10"/>
              <c:tx>
                <c:rich>
                  <a:bodyPr/>
                  <a:lstStyle/>
                  <a:p>
                    <a:pPr>
                      <a:defRPr/>
                    </a:pPr>
                    <a:r>
                      <a:rPr lang="en-US"/>
                      <a:t>8.8</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4B-49E0-8C76-161AB88AAA8D}"/>
                </c:ext>
              </c:extLst>
            </c:dLbl>
            <c:dLbl>
              <c:idx val="11"/>
              <c:tx>
                <c:rich>
                  <a:bodyPr/>
                  <a:lstStyle/>
                  <a:p>
                    <a:pPr>
                      <a:defRPr/>
                    </a:pPr>
                    <a:r>
                      <a:rPr lang="en-US"/>
                      <a:t>9.5</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4B-49E0-8C76-161AB88AAA8D}"/>
                </c:ext>
              </c:extLst>
            </c:dLbl>
            <c:dLbl>
              <c:idx val="12"/>
              <c:tx>
                <c:rich>
                  <a:bodyPr/>
                  <a:lstStyle/>
                  <a:p>
                    <a:pPr>
                      <a:defRPr/>
                    </a:pPr>
                    <a:r>
                      <a:rPr lang="en-US"/>
                      <a:t>9.5</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4B-49E0-8C76-161AB88AAA8D}"/>
                </c:ext>
              </c:extLst>
            </c:dLbl>
            <c:dLbl>
              <c:idx val="13"/>
              <c:tx>
                <c:rich>
                  <a:bodyPr/>
                  <a:lstStyle/>
                  <a:p>
                    <a:pPr>
                      <a:defRPr/>
                    </a:pPr>
                    <a:r>
                      <a:rPr lang="en-US"/>
                      <a:t>9.7</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4B-49E0-8C76-161AB88AAA8D}"/>
                </c:ext>
              </c:extLst>
            </c:dLbl>
            <c:dLbl>
              <c:idx val="14"/>
              <c:tx>
                <c:rich>
                  <a:bodyPr/>
                  <a:lstStyle/>
                  <a:p>
                    <a:pPr>
                      <a:defRPr/>
                    </a:pPr>
                    <a:r>
                      <a:rPr lang="en-US"/>
                      <a:t>10.8</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4B-49E0-8C76-161AB88AAA8D}"/>
                </c:ext>
              </c:extLst>
            </c:dLbl>
            <c:dLbl>
              <c:idx val="15"/>
              <c:tx>
                <c:rich>
                  <a:bodyPr/>
                  <a:lstStyle/>
                  <a:p>
                    <a:pPr>
                      <a:defRPr/>
                    </a:pPr>
                    <a:r>
                      <a:rPr lang="en-US"/>
                      <a:t>10.2</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4B-49E0-8C76-161AB88AAA8D}"/>
                </c:ext>
              </c:extLst>
            </c:dLbl>
            <c:dLbl>
              <c:idx val="16"/>
              <c:tx>
                <c:rich>
                  <a:bodyPr/>
                  <a:lstStyle/>
                  <a:p>
                    <a:pPr>
                      <a:defRPr/>
                    </a:pPr>
                    <a:r>
                      <a:rPr lang="en-US"/>
                      <a:t>10.0</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34B-49E0-8C76-161AB88AAA8D}"/>
                </c:ext>
              </c:extLst>
            </c:dLbl>
            <c:dLbl>
              <c:idx val="17"/>
              <c:tx>
                <c:rich>
                  <a:bodyPr/>
                  <a:lstStyle/>
                  <a:p>
                    <a:pPr>
                      <a:defRPr/>
                    </a:pPr>
                    <a:r>
                      <a:rPr lang="en-US"/>
                      <a:t>9.8</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34B-49E0-8C76-161AB88AAA8D}"/>
                </c:ext>
              </c:extLst>
            </c:dLbl>
            <c:dLbl>
              <c:idx val="18"/>
              <c:tx>
                <c:rich>
                  <a:bodyPr/>
                  <a:lstStyle/>
                  <a:p>
                    <a:pPr>
                      <a:defRPr/>
                    </a:pPr>
                    <a:r>
                      <a:rPr lang="en-US"/>
                      <a:t>9.8</a:t>
                    </a:r>
                  </a:p>
                </c:rich>
              </c:tx>
              <c:numFmt formatCode="#,##0.0" sourceLinked="0"/>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34B-49E0-8C76-161AB88AAA8D}"/>
                </c:ext>
              </c:extLst>
            </c:dLbl>
            <c:numFmt formatCode="#,##0.0" sourceLinked="0"/>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2.1.3.2'!$C$4:$U$4</c:f>
              <c:strCache>
                <c:ptCount val="19"/>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pt idx="11">
                  <c:v>4 qtr 2009</c:v>
                </c:pt>
                <c:pt idx="12">
                  <c:v>1 qtr 2010</c:v>
                </c:pt>
                <c:pt idx="13">
                  <c:v>2 qtr 2010</c:v>
                </c:pt>
                <c:pt idx="14">
                  <c:v>3 qtr 2010</c:v>
                </c:pt>
                <c:pt idx="15">
                  <c:v>4 qtr 2010</c:v>
                </c:pt>
                <c:pt idx="16">
                  <c:v>1 qtr 2011</c:v>
                </c:pt>
                <c:pt idx="17">
                  <c:v>2 qtr 2011</c:v>
                </c:pt>
                <c:pt idx="18">
                  <c:v>3 qtr 2011</c:v>
                </c:pt>
              </c:strCache>
            </c:strRef>
          </c:cat>
          <c:val>
            <c:numRef>
              <c:f>'Figure 2.1.3.2'!$C$7:$U$7</c:f>
              <c:numCache>
                <c:formatCode>_(* #\ ##0.0_);_(* \(#\ ##0.0\);_(* "-"_);_(@_)</c:formatCode>
                <c:ptCount val="19"/>
                <c:pt idx="0">
                  <c:v>5.6893648850087857</c:v>
                </c:pt>
                <c:pt idx="1">
                  <c:v>5.2978829637928184</c:v>
                </c:pt>
                <c:pt idx="2">
                  <c:v>5.3200334948471273</c:v>
                </c:pt>
                <c:pt idx="3">
                  <c:v>5.3220002281748648</c:v>
                </c:pt>
                <c:pt idx="4">
                  <c:v>5.4868554446486852</c:v>
                </c:pt>
                <c:pt idx="5">
                  <c:v>5.5369083006403246</c:v>
                </c:pt>
                <c:pt idx="6">
                  <c:v>5.8217761861479103</c:v>
                </c:pt>
                <c:pt idx="7">
                  <c:v>6.3267631408070626</c:v>
                </c:pt>
                <c:pt idx="8">
                  <c:v>6.8678431872254935</c:v>
                </c:pt>
                <c:pt idx="9">
                  <c:v>7.7014913310386488</c:v>
                </c:pt>
                <c:pt idx="10">
                  <c:v>8.8398482064703625</c:v>
                </c:pt>
                <c:pt idx="11">
                  <c:v>9.5136467744296418</c:v>
                </c:pt>
                <c:pt idx="12">
                  <c:v>9.494674058541106</c:v>
                </c:pt>
                <c:pt idx="13">
                  <c:v>9.7001679289904352</c:v>
                </c:pt>
                <c:pt idx="14">
                  <c:v>10.761542576196661</c:v>
                </c:pt>
                <c:pt idx="15">
                  <c:v>10.185343148755916</c:v>
                </c:pt>
                <c:pt idx="16">
                  <c:v>10.010636690802079</c:v>
                </c:pt>
                <c:pt idx="17">
                  <c:v>9.8472430993705373</c:v>
                </c:pt>
                <c:pt idx="18">
                  <c:v>9.7986541240465641</c:v>
                </c:pt>
              </c:numCache>
            </c:numRef>
          </c:val>
          <c:smooth val="0"/>
          <c:extLst>
            <c:ext xmlns:c16="http://schemas.microsoft.com/office/drawing/2014/chart" uri="{C3380CC4-5D6E-409C-BE32-E72D297353CC}">
              <c16:uniqueId val="{00000015-234B-49E0-8C76-161AB88AAA8D}"/>
            </c:ext>
          </c:extLst>
        </c:ser>
        <c:dLbls>
          <c:showLegendKey val="0"/>
          <c:showVal val="0"/>
          <c:showCatName val="0"/>
          <c:showSerName val="0"/>
          <c:showPercent val="0"/>
          <c:showBubbleSize val="0"/>
        </c:dLbls>
        <c:marker val="1"/>
        <c:smooth val="0"/>
        <c:axId val="3"/>
        <c:axId val="4"/>
      </c:lineChart>
      <c:catAx>
        <c:axId val="496131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a:pPr>
                <a:r>
                  <a:rPr lang="en-US"/>
                  <a:t>KZT bln </a:t>
                </a:r>
              </a:p>
            </c:rich>
          </c:tx>
          <c:layout>
            <c:manualLayout>
              <c:xMode val="edge"/>
              <c:yMode val="edge"/>
              <c:x val="8.7608048993875771E-3"/>
              <c:y val="0.353306626145416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4961310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a:pPr>
                <a:r>
                  <a:rPr lang="ru-RU"/>
                  <a:t>%</a:t>
                </a:r>
              </a:p>
            </c:rich>
          </c:tx>
          <c:layout>
            <c:manualLayout>
              <c:xMode val="edge"/>
              <c:yMode val="edge"/>
              <c:x val="0.96370586176727913"/>
              <c:y val="0.402893585670212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ru-RU"/>
          </a:p>
        </c:txPr>
        <c:crossAx val="3"/>
        <c:crosses val="max"/>
        <c:crossBetween val="between"/>
      </c:valAx>
      <c:spPr>
        <a:solidFill>
          <a:srgbClr val="FFFFFF"/>
        </a:solidFill>
        <a:ln w="25400">
          <a:noFill/>
        </a:ln>
      </c:spPr>
    </c:plotArea>
    <c:legend>
      <c:legendPos val="b"/>
      <c:legendEntry>
        <c:idx val="1"/>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wMode val="edge"/>
          <c:hMode val="edge"/>
          <c:x val="1.3333333333333334E-2"/>
          <c:y val="0.85087964881582789"/>
          <c:w val="0.99333490813648295"/>
          <c:h val="0.9912308329879817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pie3DChart>
        <c:varyColors val="1"/>
        <c:ser>
          <c:idx val="0"/>
          <c:order val="0"/>
          <c:spPr>
            <a:solidFill>
              <a:srgbClr val="9999FF"/>
            </a:solidFill>
            <a:ln w="25400">
              <a:noFill/>
            </a:ln>
          </c:spPr>
          <c:explosion val="24"/>
          <c:dPt>
            <c:idx val="0"/>
            <c:bubble3D val="0"/>
            <c:extLst>
              <c:ext xmlns:c16="http://schemas.microsoft.com/office/drawing/2014/chart" uri="{C3380CC4-5D6E-409C-BE32-E72D297353CC}">
                <c16:uniqueId val="{00000000-B5CF-4956-B56A-D85CC2961DB1}"/>
              </c:ext>
            </c:extLst>
          </c:dPt>
          <c:dLbls>
            <c:dLbl>
              <c:idx val="0"/>
              <c:spPr>
                <a:noFill/>
                <a:ln w="25400">
                  <a:noFill/>
                </a:ln>
              </c:spPr>
              <c:txPr>
                <a:bodyPr/>
                <a:lstStyle/>
                <a:p>
                  <a:pPr>
                    <a:defRPr sz="325"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CF-4956-B56A-D85CC2961DB1}"/>
                </c:ext>
              </c:extLst>
            </c:dLbl>
            <c:dLbl>
              <c:idx val="1"/>
              <c:spPr>
                <a:noFill/>
                <a:ln w="25400">
                  <a:noFill/>
                </a:ln>
              </c:spPr>
              <c:txPr>
                <a:bodyPr/>
                <a:lstStyle/>
                <a:p>
                  <a:pPr>
                    <a:defRPr sz="325"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CF-4956-B56A-D85CC2961DB1}"/>
                </c:ext>
              </c:extLst>
            </c:dLbl>
            <c:dLbl>
              <c:idx val="2"/>
              <c:spPr>
                <a:noFill/>
                <a:ln w="25400">
                  <a:noFill/>
                </a:ln>
              </c:spPr>
              <c:txPr>
                <a:bodyPr/>
                <a:lstStyle/>
                <a:p>
                  <a:pPr>
                    <a:defRPr sz="325" b="1"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CF-4956-B56A-D85CC2961DB1}"/>
                </c:ext>
              </c:extLst>
            </c:dLbl>
            <c:spPr>
              <a:noFill/>
              <a:ln w="25400">
                <a:noFill/>
              </a:ln>
            </c:spPr>
            <c:txPr>
              <a:bodyPr wrap="square" lIns="38100" tIns="19050" rIns="38100" bIns="19050" anchor="ctr">
                <a:spAutoFit/>
              </a:bodyPr>
              <a:lstStyle/>
              <a:p>
                <a:pPr>
                  <a:defRPr sz="325" b="1" i="0" u="none" strike="noStrike" baseline="0">
                    <a:solidFill>
                      <a:srgbClr val="000000"/>
                    </a:solidFill>
                    <a:latin typeface="Times New Roman"/>
                    <a:ea typeface="Times New Roman"/>
                    <a:cs typeface="Times New Roman"/>
                  </a:defRPr>
                </a:pPr>
                <a:endParaRPr lang="ru-RU"/>
              </a:p>
            </c:txPr>
            <c:dLblPos val="outEnd"/>
            <c:showLegendKey val="0"/>
            <c:showVal val="1"/>
            <c:showCatName val="1"/>
            <c:showSerName val="0"/>
            <c:showPercent val="0"/>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3-B5CF-4956-B56A-D85CC2961DB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FFFFFF"/>
      </a:solidFill>
      <a:prstDash val="solid"/>
    </a:ln>
  </c:spPr>
  <c:txPr>
    <a:bodyPr/>
    <a:lstStyle/>
    <a:p>
      <a:pPr>
        <a:defRPr sz="27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64228932024858E-2"/>
          <c:y val="4.5226172267133026E-2"/>
          <c:w val="0.88201624750501817"/>
          <c:h val="0.73618158190388772"/>
        </c:manualLayout>
      </c:layout>
      <c:barChart>
        <c:barDir val="col"/>
        <c:grouping val="clustered"/>
        <c:varyColors val="0"/>
        <c:ser>
          <c:idx val="0"/>
          <c:order val="0"/>
          <c:tx>
            <c:strRef>
              <c:f>'Figure 2.1.3.3'!$B$5</c:f>
              <c:strCache>
                <c:ptCount val="1"/>
                <c:pt idx="0">
                  <c:v>Revenues to the NFRK </c:v>
                </c:pt>
              </c:strCache>
            </c:strRef>
          </c:tx>
          <c:spPr>
            <a:solidFill>
              <a:srgbClr val="9999FF"/>
            </a:solidFill>
            <a:ln w="3175">
              <a:solidFill>
                <a:srgbClr val="000000"/>
              </a:solidFill>
              <a:prstDash val="solid"/>
            </a:ln>
          </c:spPr>
          <c:invertIfNegative val="0"/>
          <c:cat>
            <c:strRef>
              <c:f>'Figure 2.1.3.3'!$C$4:$K$4</c:f>
              <c:strCache>
                <c:ptCount val="9"/>
                <c:pt idx="0">
                  <c:v>2007</c:v>
                </c:pt>
                <c:pt idx="1">
                  <c:v>2008</c:v>
                </c:pt>
                <c:pt idx="2">
                  <c:v>2009</c:v>
                </c:pt>
                <c:pt idx="3">
                  <c:v>2010</c:v>
                </c:pt>
                <c:pt idx="4">
                  <c:v>9 months of 2011</c:v>
                </c:pt>
                <c:pt idx="5">
                  <c:v>2011*</c:v>
                </c:pt>
                <c:pt idx="6">
                  <c:v>2012*</c:v>
                </c:pt>
                <c:pt idx="7">
                  <c:v>2013*</c:v>
                </c:pt>
                <c:pt idx="8">
                  <c:v>2014*</c:v>
                </c:pt>
              </c:strCache>
            </c:strRef>
          </c:cat>
          <c:val>
            <c:numRef>
              <c:f>'Figure 2.1.3.3'!$C$5:$K$5</c:f>
              <c:numCache>
                <c:formatCode>0.0</c:formatCode>
                <c:ptCount val="9"/>
                <c:pt idx="0">
                  <c:v>1200.470067</c:v>
                </c:pt>
                <c:pt idx="1">
                  <c:v>1604.4622450000002</c:v>
                </c:pt>
                <c:pt idx="2">
                  <c:v>2339.4995320000003</c:v>
                </c:pt>
                <c:pt idx="3">
                  <c:v>2394.5247759999997</c:v>
                </c:pt>
                <c:pt idx="4">
                  <c:v>2481.6021639999999</c:v>
                </c:pt>
                <c:pt idx="5">
                  <c:v>2592.3000000000002</c:v>
                </c:pt>
                <c:pt idx="6">
                  <c:v>2230.5</c:v>
                </c:pt>
                <c:pt idx="7">
                  <c:v>1849</c:v>
                </c:pt>
                <c:pt idx="8">
                  <c:v>1794.3</c:v>
                </c:pt>
              </c:numCache>
            </c:numRef>
          </c:val>
          <c:extLst>
            <c:ext xmlns:c16="http://schemas.microsoft.com/office/drawing/2014/chart" uri="{C3380CC4-5D6E-409C-BE32-E72D297353CC}">
              <c16:uniqueId val="{00000000-FDEA-4F4E-B22B-053CA3314486}"/>
            </c:ext>
          </c:extLst>
        </c:ser>
        <c:ser>
          <c:idx val="1"/>
          <c:order val="1"/>
          <c:tx>
            <c:strRef>
              <c:f>'Figure 2.1.3.3'!$B$6</c:f>
              <c:strCache>
                <c:ptCount val="1"/>
                <c:pt idx="0">
                  <c:v>Use of the NFRK funds </c:v>
                </c:pt>
              </c:strCache>
            </c:strRef>
          </c:tx>
          <c:spPr>
            <a:solidFill>
              <a:srgbClr val="993366"/>
            </a:solidFill>
            <a:ln w="12700">
              <a:solidFill>
                <a:srgbClr val="000000"/>
              </a:solidFill>
              <a:prstDash val="solid"/>
            </a:ln>
          </c:spPr>
          <c:invertIfNegative val="0"/>
          <c:cat>
            <c:strRef>
              <c:f>'Figure 2.1.3.3'!$C$4:$K$4</c:f>
              <c:strCache>
                <c:ptCount val="9"/>
                <c:pt idx="0">
                  <c:v>2007</c:v>
                </c:pt>
                <c:pt idx="1">
                  <c:v>2008</c:v>
                </c:pt>
                <c:pt idx="2">
                  <c:v>2009</c:v>
                </c:pt>
                <c:pt idx="3">
                  <c:v>2010</c:v>
                </c:pt>
                <c:pt idx="4">
                  <c:v>9 months of 2011</c:v>
                </c:pt>
                <c:pt idx="5">
                  <c:v>2011*</c:v>
                </c:pt>
                <c:pt idx="6">
                  <c:v>2012*</c:v>
                </c:pt>
                <c:pt idx="7">
                  <c:v>2013*</c:v>
                </c:pt>
                <c:pt idx="8">
                  <c:v>2014*</c:v>
                </c:pt>
              </c:strCache>
            </c:strRef>
          </c:cat>
          <c:val>
            <c:numRef>
              <c:f>'Figure 2.1.3.3'!$C$6:$K$6</c:f>
              <c:numCache>
                <c:formatCode>0.0</c:formatCode>
                <c:ptCount val="9"/>
                <c:pt idx="0">
                  <c:v>259.31739600000003</c:v>
                </c:pt>
                <c:pt idx="1">
                  <c:v>1075.0953729999999</c:v>
                </c:pt>
                <c:pt idx="2">
                  <c:v>1107.49803</c:v>
                </c:pt>
                <c:pt idx="3">
                  <c:v>1203.9822290000002</c:v>
                </c:pt>
                <c:pt idx="4">
                  <c:v>988.20962499999996</c:v>
                </c:pt>
                <c:pt idx="5">
                  <c:v>1200</c:v>
                </c:pt>
                <c:pt idx="6">
                  <c:v>1200</c:v>
                </c:pt>
                <c:pt idx="7">
                  <c:v>1200</c:v>
                </c:pt>
                <c:pt idx="8">
                  <c:v>1200</c:v>
                </c:pt>
              </c:numCache>
            </c:numRef>
          </c:val>
          <c:extLst>
            <c:ext xmlns:c16="http://schemas.microsoft.com/office/drawing/2014/chart" uri="{C3380CC4-5D6E-409C-BE32-E72D297353CC}">
              <c16:uniqueId val="{00000001-FDEA-4F4E-B22B-053CA3314486}"/>
            </c:ext>
          </c:extLst>
        </c:ser>
        <c:dLbls>
          <c:showLegendKey val="0"/>
          <c:showVal val="0"/>
          <c:showCatName val="0"/>
          <c:showSerName val="0"/>
          <c:showPercent val="0"/>
          <c:showBubbleSize val="0"/>
        </c:dLbls>
        <c:gapWidth val="150"/>
        <c:axId val="497630544"/>
        <c:axId val="1"/>
      </c:barChart>
      <c:catAx>
        <c:axId val="497630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 </a:t>
                </a:r>
              </a:p>
            </c:rich>
          </c:tx>
          <c:layout>
            <c:manualLayout>
              <c:xMode val="edge"/>
              <c:yMode val="edge"/>
              <c:x val="1.0071973047567949E-2"/>
              <c:y val="0.329146169432403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30544"/>
        <c:crosses val="autoZero"/>
        <c:crossBetween val="between"/>
      </c:valAx>
      <c:spPr>
        <a:solidFill>
          <a:srgbClr val="FFFFFF"/>
        </a:solidFill>
        <a:ln w="25400">
          <a:noFill/>
        </a:ln>
      </c:spPr>
    </c:plotArea>
    <c:legend>
      <c:legendPos val="r"/>
      <c:layout>
        <c:manualLayout>
          <c:xMode val="edge"/>
          <c:yMode val="edge"/>
          <c:x val="0.1860036832412523"/>
          <c:y val="0.89576547231270354"/>
          <c:w val="0.57274401473296499"/>
          <c:h val="9.1205211726384364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5562814886287"/>
          <c:y val="5.7778028550471136E-2"/>
          <c:w val="0.80861338476257005"/>
          <c:h val="0.50666886575028536"/>
        </c:manualLayout>
      </c:layout>
      <c:lineChart>
        <c:grouping val="standard"/>
        <c:varyColors val="0"/>
        <c:ser>
          <c:idx val="0"/>
          <c:order val="0"/>
          <c:tx>
            <c:strRef>
              <c:f>'Figure  2.2.1'!$B$5</c:f>
              <c:strCache>
                <c:ptCount val="1"/>
                <c:pt idx="0">
                  <c:v>Money supply/GDP</c:v>
                </c:pt>
              </c:strCache>
            </c:strRef>
          </c:tx>
          <c:spPr>
            <a:ln w="38100">
              <a:solidFill>
                <a:srgbClr val="008000"/>
              </a:solidFill>
              <a:prstDash val="solid"/>
            </a:ln>
          </c:spPr>
          <c:marker>
            <c:symbol val="none"/>
          </c:marker>
          <c:cat>
            <c:strRef>
              <c:f>'Figure  2.2.1'!$C$4:$J$4</c:f>
              <c:strCache>
                <c:ptCount val="8"/>
                <c:pt idx="0">
                  <c:v>2004</c:v>
                </c:pt>
                <c:pt idx="1">
                  <c:v>2005</c:v>
                </c:pt>
                <c:pt idx="2">
                  <c:v>2006</c:v>
                </c:pt>
                <c:pt idx="3">
                  <c:v>2007</c:v>
                </c:pt>
                <c:pt idx="4">
                  <c:v>2008</c:v>
                </c:pt>
                <c:pt idx="5">
                  <c:v>2009</c:v>
                </c:pt>
                <c:pt idx="6">
                  <c:v>2010</c:v>
                </c:pt>
                <c:pt idx="7">
                  <c:v>01.10.2011*</c:v>
                </c:pt>
              </c:strCache>
            </c:strRef>
          </c:cat>
          <c:val>
            <c:numRef>
              <c:f>'Figure  2.2.1'!$C$5:$J$5</c:f>
              <c:numCache>
                <c:formatCode>General</c:formatCode>
                <c:ptCount val="8"/>
                <c:pt idx="0">
                  <c:v>28.1</c:v>
                </c:pt>
                <c:pt idx="1">
                  <c:v>27.2</c:v>
                </c:pt>
                <c:pt idx="2">
                  <c:v>36.6</c:v>
                </c:pt>
                <c:pt idx="3">
                  <c:v>36.799999999999997</c:v>
                </c:pt>
                <c:pt idx="4" formatCode="0.00">
                  <c:v>39.040910160384001</c:v>
                </c:pt>
                <c:pt idx="5" formatCode="0.00">
                  <c:v>44.036764696368103</c:v>
                </c:pt>
                <c:pt idx="6" formatCode="0.00">
                  <c:v>38.884377573999302</c:v>
                </c:pt>
                <c:pt idx="7" formatCode="0.00">
                  <c:v>38.686295580835399</c:v>
                </c:pt>
              </c:numCache>
            </c:numRef>
          </c:val>
          <c:smooth val="0"/>
          <c:extLst>
            <c:ext xmlns:c16="http://schemas.microsoft.com/office/drawing/2014/chart" uri="{C3380CC4-5D6E-409C-BE32-E72D297353CC}">
              <c16:uniqueId val="{00000000-A3F8-42C2-A903-8582C44AE76F}"/>
            </c:ext>
          </c:extLst>
        </c:ser>
        <c:ser>
          <c:idx val="1"/>
          <c:order val="1"/>
          <c:tx>
            <c:strRef>
              <c:f>'Figure  2.2.1'!$B$6</c:f>
              <c:strCache>
                <c:ptCount val="1"/>
                <c:pt idx="0">
                  <c:v>Credits to GDP </c:v>
                </c:pt>
              </c:strCache>
            </c:strRef>
          </c:tx>
          <c:spPr>
            <a:ln w="25400">
              <a:solidFill>
                <a:srgbClr val="000080"/>
              </a:solidFill>
              <a:prstDash val="solid"/>
            </a:ln>
          </c:spPr>
          <c:marker>
            <c:symbol val="diamond"/>
            <c:size val="4"/>
            <c:spPr>
              <a:solidFill>
                <a:srgbClr val="0000FF"/>
              </a:solidFill>
              <a:ln>
                <a:solidFill>
                  <a:srgbClr val="0000FF"/>
                </a:solidFill>
                <a:prstDash val="solid"/>
              </a:ln>
            </c:spPr>
          </c:marker>
          <c:cat>
            <c:strRef>
              <c:f>'Figure  2.2.1'!$C$4:$J$4</c:f>
              <c:strCache>
                <c:ptCount val="8"/>
                <c:pt idx="0">
                  <c:v>2004</c:v>
                </c:pt>
                <c:pt idx="1">
                  <c:v>2005</c:v>
                </c:pt>
                <c:pt idx="2">
                  <c:v>2006</c:v>
                </c:pt>
                <c:pt idx="3">
                  <c:v>2007</c:v>
                </c:pt>
                <c:pt idx="4">
                  <c:v>2008</c:v>
                </c:pt>
                <c:pt idx="5">
                  <c:v>2009</c:v>
                </c:pt>
                <c:pt idx="6">
                  <c:v>2010</c:v>
                </c:pt>
                <c:pt idx="7">
                  <c:v>01.10.2011*</c:v>
                </c:pt>
              </c:strCache>
            </c:strRef>
          </c:cat>
          <c:val>
            <c:numRef>
              <c:f>'Figure  2.2.1'!$C$6:$J$6</c:f>
              <c:numCache>
                <c:formatCode>General</c:formatCode>
                <c:ptCount val="8"/>
                <c:pt idx="0">
                  <c:v>25.2</c:v>
                </c:pt>
                <c:pt idx="1">
                  <c:v>34.1</c:v>
                </c:pt>
                <c:pt idx="2">
                  <c:v>46.7</c:v>
                </c:pt>
                <c:pt idx="3">
                  <c:v>57.8</c:v>
                </c:pt>
                <c:pt idx="4" formatCode="0.00">
                  <c:v>46.473085379489198</c:v>
                </c:pt>
                <c:pt idx="5" formatCode="0.00">
                  <c:v>44.958575843242798</c:v>
                </c:pt>
                <c:pt idx="6" formatCode="0.00">
                  <c:v>34.821760126060703</c:v>
                </c:pt>
                <c:pt idx="7" formatCode="0.00">
                  <c:v>33.170799651297699</c:v>
                </c:pt>
              </c:numCache>
            </c:numRef>
          </c:val>
          <c:smooth val="0"/>
          <c:extLst>
            <c:ext xmlns:c16="http://schemas.microsoft.com/office/drawing/2014/chart" uri="{C3380CC4-5D6E-409C-BE32-E72D297353CC}">
              <c16:uniqueId val="{00000001-A3F8-42C2-A903-8582C44AE76F}"/>
            </c:ext>
          </c:extLst>
        </c:ser>
        <c:ser>
          <c:idx val="2"/>
          <c:order val="2"/>
          <c:tx>
            <c:strRef>
              <c:f>'Figure  2.2.1'!$B$7</c:f>
              <c:strCache>
                <c:ptCount val="1"/>
                <c:pt idx="0">
                  <c:v>Resident deposits to GDP </c:v>
                </c:pt>
              </c:strCache>
            </c:strRef>
          </c:tx>
          <c:spPr>
            <a:ln w="38100">
              <a:solidFill>
                <a:srgbClr val="FF0000"/>
              </a:solidFill>
              <a:prstDash val="sysDash"/>
            </a:ln>
          </c:spPr>
          <c:marker>
            <c:symbol val="none"/>
          </c:marker>
          <c:cat>
            <c:strRef>
              <c:f>'Figure  2.2.1'!$C$4:$J$4</c:f>
              <c:strCache>
                <c:ptCount val="8"/>
                <c:pt idx="0">
                  <c:v>2004</c:v>
                </c:pt>
                <c:pt idx="1">
                  <c:v>2005</c:v>
                </c:pt>
                <c:pt idx="2">
                  <c:v>2006</c:v>
                </c:pt>
                <c:pt idx="3">
                  <c:v>2007</c:v>
                </c:pt>
                <c:pt idx="4">
                  <c:v>2008</c:v>
                </c:pt>
                <c:pt idx="5">
                  <c:v>2009</c:v>
                </c:pt>
                <c:pt idx="6">
                  <c:v>2010</c:v>
                </c:pt>
                <c:pt idx="7">
                  <c:v>01.10.2011*</c:v>
                </c:pt>
              </c:strCache>
            </c:strRef>
          </c:cat>
          <c:val>
            <c:numRef>
              <c:f>'Figure  2.2.1'!$C$7:$J$7</c:f>
              <c:numCache>
                <c:formatCode>General</c:formatCode>
                <c:ptCount val="8"/>
                <c:pt idx="0">
                  <c:v>21.6</c:v>
                </c:pt>
                <c:pt idx="1">
                  <c:v>21.8</c:v>
                </c:pt>
                <c:pt idx="2">
                  <c:v>30.3</c:v>
                </c:pt>
                <c:pt idx="3">
                  <c:v>31</c:v>
                </c:pt>
                <c:pt idx="4" formatCode="0.00">
                  <c:v>33.697068076205802</c:v>
                </c:pt>
                <c:pt idx="5" formatCode="0.00">
                  <c:v>38.073822439662798</c:v>
                </c:pt>
                <c:pt idx="6" formatCode="0.00">
                  <c:v>33.619831242138297</c:v>
                </c:pt>
                <c:pt idx="7" formatCode="0.00">
                  <c:v>33.720365673031203</c:v>
                </c:pt>
              </c:numCache>
            </c:numRef>
          </c:val>
          <c:smooth val="0"/>
          <c:extLst>
            <c:ext xmlns:c16="http://schemas.microsoft.com/office/drawing/2014/chart" uri="{C3380CC4-5D6E-409C-BE32-E72D297353CC}">
              <c16:uniqueId val="{00000002-A3F8-42C2-A903-8582C44AE76F}"/>
            </c:ext>
          </c:extLst>
        </c:ser>
        <c:ser>
          <c:idx val="4"/>
          <c:order val="4"/>
          <c:tx>
            <c:strRef>
              <c:f>'Figure  2.2.1'!$B$9</c:f>
              <c:strCache>
                <c:ptCount val="1"/>
                <c:pt idx="0">
                  <c:v>Pension savings to GDP</c:v>
                </c:pt>
              </c:strCache>
            </c:strRef>
          </c:tx>
          <c:spPr>
            <a:ln w="25400">
              <a:solidFill>
                <a:srgbClr val="800080"/>
              </a:solidFill>
              <a:prstDash val="solid"/>
            </a:ln>
          </c:spPr>
          <c:marker>
            <c:symbol val="diamond"/>
            <c:size val="5"/>
            <c:spPr>
              <a:solidFill>
                <a:srgbClr val="008000"/>
              </a:solidFill>
              <a:ln>
                <a:solidFill>
                  <a:srgbClr val="008000"/>
                </a:solidFill>
                <a:prstDash val="solid"/>
              </a:ln>
            </c:spPr>
          </c:marker>
          <c:cat>
            <c:strRef>
              <c:f>'Figure  2.2.1'!$C$4:$J$4</c:f>
              <c:strCache>
                <c:ptCount val="8"/>
                <c:pt idx="0">
                  <c:v>2004</c:v>
                </c:pt>
                <c:pt idx="1">
                  <c:v>2005</c:v>
                </c:pt>
                <c:pt idx="2">
                  <c:v>2006</c:v>
                </c:pt>
                <c:pt idx="3">
                  <c:v>2007</c:v>
                </c:pt>
                <c:pt idx="4">
                  <c:v>2008</c:v>
                </c:pt>
                <c:pt idx="5">
                  <c:v>2009</c:v>
                </c:pt>
                <c:pt idx="6">
                  <c:v>2010</c:v>
                </c:pt>
                <c:pt idx="7">
                  <c:v>01.10.2011*</c:v>
                </c:pt>
              </c:strCache>
            </c:strRef>
          </c:cat>
          <c:val>
            <c:numRef>
              <c:f>'Figure  2.2.1'!$C$9:$J$9</c:f>
              <c:numCache>
                <c:formatCode>0.00</c:formatCode>
                <c:ptCount val="8"/>
                <c:pt idx="0">
                  <c:v>8.2449922991208506</c:v>
                </c:pt>
                <c:pt idx="1">
                  <c:v>8.5445402979545193</c:v>
                </c:pt>
                <c:pt idx="2">
                  <c:v>8.9066031104007823</c:v>
                </c:pt>
                <c:pt idx="3">
                  <c:v>9.4018700971525391</c:v>
                </c:pt>
                <c:pt idx="4">
                  <c:v>8.8489152021966202</c:v>
                </c:pt>
                <c:pt idx="5">
                  <c:v>10.93924691640178</c:v>
                </c:pt>
                <c:pt idx="6">
                  <c:v>10.351342271650037</c:v>
                </c:pt>
                <c:pt idx="7">
                  <c:v>9.9359822255636807</c:v>
                </c:pt>
              </c:numCache>
            </c:numRef>
          </c:val>
          <c:smooth val="0"/>
          <c:extLst>
            <c:ext xmlns:c16="http://schemas.microsoft.com/office/drawing/2014/chart" uri="{C3380CC4-5D6E-409C-BE32-E72D297353CC}">
              <c16:uniqueId val="{00000003-A3F8-42C2-A903-8582C44AE76F}"/>
            </c:ext>
          </c:extLst>
        </c:ser>
        <c:dLbls>
          <c:showLegendKey val="0"/>
          <c:showVal val="0"/>
          <c:showCatName val="0"/>
          <c:showSerName val="0"/>
          <c:showPercent val="0"/>
          <c:showBubbleSize val="0"/>
        </c:dLbls>
        <c:marker val="1"/>
        <c:smooth val="0"/>
        <c:axId val="495353032"/>
        <c:axId val="1"/>
      </c:lineChart>
      <c:lineChart>
        <c:grouping val="standard"/>
        <c:varyColors val="0"/>
        <c:ser>
          <c:idx val="3"/>
          <c:order val="3"/>
          <c:tx>
            <c:strRef>
              <c:f>'Figure  2.2.1'!$B$8</c:f>
              <c:strCache>
                <c:ptCount val="1"/>
                <c:pt idx="0">
                  <c:v>Insurance premiums to GDP (right axis) </c:v>
                </c:pt>
              </c:strCache>
            </c:strRef>
          </c:tx>
          <c:spPr>
            <a:ln w="25400">
              <a:solidFill>
                <a:srgbClr val="0066CC"/>
              </a:solidFill>
              <a:prstDash val="solid"/>
            </a:ln>
          </c:spPr>
          <c:marker>
            <c:symbol val="circle"/>
            <c:size val="5"/>
            <c:spPr>
              <a:solidFill>
                <a:srgbClr val="00FFFF"/>
              </a:solidFill>
              <a:ln>
                <a:solidFill>
                  <a:srgbClr val="00FFFF"/>
                </a:solidFill>
                <a:prstDash val="solid"/>
              </a:ln>
            </c:spPr>
          </c:marker>
          <c:cat>
            <c:strRef>
              <c:f>'Figure  2.2.1'!$C$4:$J$4</c:f>
              <c:strCache>
                <c:ptCount val="8"/>
                <c:pt idx="0">
                  <c:v>2004</c:v>
                </c:pt>
                <c:pt idx="1">
                  <c:v>2005</c:v>
                </c:pt>
                <c:pt idx="2">
                  <c:v>2006</c:v>
                </c:pt>
                <c:pt idx="3">
                  <c:v>2007</c:v>
                </c:pt>
                <c:pt idx="4">
                  <c:v>2008</c:v>
                </c:pt>
                <c:pt idx="5">
                  <c:v>2009</c:v>
                </c:pt>
                <c:pt idx="6">
                  <c:v>2010</c:v>
                </c:pt>
                <c:pt idx="7">
                  <c:v>01.10.2011*</c:v>
                </c:pt>
              </c:strCache>
            </c:strRef>
          </c:cat>
          <c:val>
            <c:numRef>
              <c:f>'Figure  2.2.1'!$C$8:$J$8</c:f>
              <c:numCache>
                <c:formatCode>0.00</c:formatCode>
                <c:ptCount val="8"/>
                <c:pt idx="0">
                  <c:v>0.68104483238726921</c:v>
                </c:pt>
                <c:pt idx="1">
                  <c:v>0.88429404528187938</c:v>
                </c:pt>
                <c:pt idx="2">
                  <c:v>1.1774922232147857</c:v>
                </c:pt>
                <c:pt idx="3">
                  <c:v>1.1466566037289472</c:v>
                </c:pt>
                <c:pt idx="4">
                  <c:v>0.8315471992159531</c:v>
                </c:pt>
                <c:pt idx="5">
                  <c:v>0.66611036788334088</c:v>
                </c:pt>
                <c:pt idx="6">
                  <c:v>0.64157956925797355</c:v>
                </c:pt>
                <c:pt idx="7">
                  <c:v>0.57755298303445002</c:v>
                </c:pt>
              </c:numCache>
            </c:numRef>
          </c:val>
          <c:smooth val="0"/>
          <c:extLst>
            <c:ext xmlns:c16="http://schemas.microsoft.com/office/drawing/2014/chart" uri="{C3380CC4-5D6E-409C-BE32-E72D297353CC}">
              <c16:uniqueId val="{00000004-A3F8-42C2-A903-8582C44AE76F}"/>
            </c:ext>
          </c:extLst>
        </c:ser>
        <c:dLbls>
          <c:showLegendKey val="0"/>
          <c:showVal val="0"/>
          <c:showCatName val="0"/>
          <c:showSerName val="0"/>
          <c:showPercent val="0"/>
          <c:showBubbleSize val="0"/>
        </c:dLbls>
        <c:marker val="1"/>
        <c:smooth val="0"/>
        <c:axId val="3"/>
        <c:axId val="4"/>
      </c:lineChart>
      <c:catAx>
        <c:axId val="495353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title>
          <c:tx>
            <c:rich>
              <a:bodyPr/>
              <a:lstStyle/>
              <a:p>
                <a:pPr>
                  <a:defRPr/>
                </a:pPr>
                <a:r>
                  <a:rPr lang="ru-RU"/>
                  <a:t>%</a:t>
                </a:r>
              </a:p>
            </c:rich>
          </c:tx>
          <c:layout>
            <c:manualLayout>
              <c:xMode val="edge"/>
              <c:yMode val="edge"/>
              <c:x val="1.5486568963568547E-2"/>
              <c:y val="0.261765412656751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ru-RU"/>
          </a:p>
        </c:txPr>
        <c:crossAx val="49535303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min val="0"/>
        </c:scaling>
        <c:delete val="0"/>
        <c:axPos val="r"/>
        <c:numFmt formatCode="#,##0.00" sourceLinked="0"/>
        <c:majorTickMark val="cross"/>
        <c:minorTickMark val="none"/>
        <c:tickLblPos val="nextTo"/>
        <c:spPr>
          <a:ln w="3175">
            <a:solidFill>
              <a:srgbClr val="000000"/>
            </a:solidFill>
            <a:prstDash val="solid"/>
          </a:ln>
        </c:spPr>
        <c:txPr>
          <a:bodyPr rot="0" vert="horz"/>
          <a:lstStyle/>
          <a:p>
            <a:pPr>
              <a:defRPr/>
            </a:pPr>
            <a:endParaRPr lang="ru-RU"/>
          </a:p>
        </c:txPr>
        <c:crossAx val="3"/>
        <c:crosses val="max"/>
        <c:crossBetween val="between"/>
      </c:valAx>
      <c:spPr>
        <a:noFill/>
        <a:ln w="25400">
          <a:noFill/>
        </a:ln>
      </c:spPr>
    </c:plotArea>
    <c:legend>
      <c:legendPos val="r"/>
      <c:layout>
        <c:manualLayout>
          <c:xMode val="edge"/>
          <c:yMode val="edge"/>
          <c:x val="1.1961722488038277E-2"/>
          <c:y val="0.75111111111111106"/>
          <c:w val="0.97846889952153115"/>
          <c:h val="0.2355555555555555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29373155448082E-2"/>
          <c:y val="4.008908685968824E-2"/>
          <c:w val="0.89285862573512198"/>
          <c:h val="0.54342984409799555"/>
        </c:manualLayout>
      </c:layout>
      <c:lineChart>
        <c:grouping val="standard"/>
        <c:varyColors val="0"/>
        <c:ser>
          <c:idx val="0"/>
          <c:order val="0"/>
          <c:tx>
            <c:strRef>
              <c:f>'Figure  2.2.2'!$D$4</c:f>
              <c:strCache>
                <c:ptCount val="1"/>
                <c:pt idx="0">
                  <c:v>Agriculture </c:v>
                </c:pt>
              </c:strCache>
            </c:strRef>
          </c:tx>
          <c:spPr>
            <a:ln w="25400">
              <a:solidFill>
                <a:srgbClr val="008000"/>
              </a:solidFill>
              <a:prstDash val="lgDash"/>
            </a:ln>
          </c:spPr>
          <c:marker>
            <c:symbol val="square"/>
            <c:size val="5"/>
            <c:spPr>
              <a:solidFill>
                <a:srgbClr val="008000"/>
              </a:solidFill>
              <a:ln>
                <a:solidFill>
                  <a:srgbClr val="008000"/>
                </a:solidFill>
                <a:prstDash val="solid"/>
              </a:ln>
            </c:spPr>
          </c:marker>
          <c:cat>
            <c:multiLvlStrRef>
              <c:f>'Figure  2.2.2'!$B$5:$C$35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Corporate sector debt-to asset ratio </c:v>
                  </c:pt>
                  <c:pt idx="16">
                    <c:v>Ratio of the corporate sector debt to the banks to corporate sector liabilities </c:v>
                  </c:pt>
                </c:lvl>
              </c:multiLvlStrCache>
            </c:multiLvlStrRef>
          </c:cat>
          <c:val>
            <c:numRef>
              <c:f>'Figure  2.2.2'!$D$5:$D$35</c:f>
              <c:numCache>
                <c:formatCode>0.00</c:formatCode>
                <c:ptCount val="31"/>
                <c:pt idx="0">
                  <c:v>0.16880071245463607</c:v>
                </c:pt>
                <c:pt idx="1">
                  <c:v>0.17957828843454052</c:v>
                </c:pt>
                <c:pt idx="2">
                  <c:v>0.16166894840229712</c:v>
                </c:pt>
                <c:pt idx="3">
                  <c:v>0.14326216209061524</c:v>
                </c:pt>
                <c:pt idx="4">
                  <c:v>0.14132110208342005</c:v>
                </c:pt>
                <c:pt idx="5">
                  <c:v>0.16387431097101832</c:v>
                </c:pt>
                <c:pt idx="6">
                  <c:v>0.1570599594253704</c:v>
                </c:pt>
                <c:pt idx="7">
                  <c:v>0.13879076563171464</c:v>
                </c:pt>
                <c:pt idx="8">
                  <c:v>0.14033225407102057</c:v>
                </c:pt>
                <c:pt idx="9">
                  <c:v>0.13984532549567324</c:v>
                </c:pt>
                <c:pt idx="10">
                  <c:v>0.15025340765298892</c:v>
                </c:pt>
                <c:pt idx="11">
                  <c:v>0.16424300293168159</c:v>
                </c:pt>
                <c:pt idx="12">
                  <c:v>0.16170602673765533</c:v>
                </c:pt>
                <c:pt idx="13">
                  <c:v>0.15941501930600224</c:v>
                </c:pt>
                <c:pt idx="14">
                  <c:v>0.17525989003560319</c:v>
                </c:pt>
                <c:pt idx="16">
                  <c:v>0.27539514638868873</c:v>
                </c:pt>
                <c:pt idx="17">
                  <c:v>0.27282587813523324</c:v>
                </c:pt>
                <c:pt idx="18">
                  <c:v>0.21654470480031243</c:v>
                </c:pt>
                <c:pt idx="19">
                  <c:v>0.22244687775503799</c:v>
                </c:pt>
                <c:pt idx="20">
                  <c:v>0.21884238628961172</c:v>
                </c:pt>
                <c:pt idx="21">
                  <c:v>0.22575616379517616</c:v>
                </c:pt>
                <c:pt idx="22">
                  <c:v>0.22108703924783507</c:v>
                </c:pt>
                <c:pt idx="23">
                  <c:v>0.20435726599246395</c:v>
                </c:pt>
                <c:pt idx="24">
                  <c:v>0.19895071559616948</c:v>
                </c:pt>
                <c:pt idx="25">
                  <c:v>0.19353466166051367</c:v>
                </c:pt>
                <c:pt idx="26">
                  <c:v>0.21033500753024037</c:v>
                </c:pt>
                <c:pt idx="27">
                  <c:v>0.23154615568226825</c:v>
                </c:pt>
                <c:pt idx="28">
                  <c:v>0.22536820019507103</c:v>
                </c:pt>
                <c:pt idx="29">
                  <c:v>0.21357232351858543</c:v>
                </c:pt>
                <c:pt idx="30">
                  <c:v>0.23588256418154802</c:v>
                </c:pt>
              </c:numCache>
            </c:numRef>
          </c:val>
          <c:smooth val="0"/>
          <c:extLst>
            <c:ext xmlns:c16="http://schemas.microsoft.com/office/drawing/2014/chart" uri="{C3380CC4-5D6E-409C-BE32-E72D297353CC}">
              <c16:uniqueId val="{00000000-5211-40CE-8281-E6D17E2E219D}"/>
            </c:ext>
          </c:extLst>
        </c:ser>
        <c:ser>
          <c:idx val="1"/>
          <c:order val="1"/>
          <c:tx>
            <c:strRef>
              <c:f>'Figure  2.2.2'!$E$4</c:f>
              <c:strCache>
                <c:ptCount val="1"/>
                <c:pt idx="0">
                  <c:v>Industry </c:v>
                </c:pt>
              </c:strCache>
            </c:strRef>
          </c:tx>
          <c:spPr>
            <a:ln w="25400">
              <a:solidFill>
                <a:srgbClr val="FF00FF"/>
              </a:solidFill>
              <a:prstDash val="solid"/>
            </a:ln>
          </c:spPr>
          <c:marker>
            <c:symbol val="dot"/>
            <c:size val="5"/>
            <c:spPr>
              <a:solidFill>
                <a:srgbClr val="FF00FF"/>
              </a:solidFill>
              <a:ln>
                <a:solidFill>
                  <a:srgbClr val="FF00FF"/>
                </a:solidFill>
                <a:prstDash val="solid"/>
              </a:ln>
            </c:spPr>
          </c:marker>
          <c:cat>
            <c:multiLvlStrRef>
              <c:f>'Figure  2.2.2'!$B$5:$C$35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Corporate sector debt-to asset ratio </c:v>
                  </c:pt>
                  <c:pt idx="16">
                    <c:v>Ratio of the corporate sector debt to the banks to corporate sector liabilities </c:v>
                  </c:pt>
                </c:lvl>
              </c:multiLvlStrCache>
            </c:multiLvlStrRef>
          </c:cat>
          <c:val>
            <c:numRef>
              <c:f>'Figure  2.2.2'!$E$5:$E$35</c:f>
              <c:numCache>
                <c:formatCode>0.00</c:formatCode>
                <c:ptCount val="31"/>
                <c:pt idx="0">
                  <c:v>7.4896522447591207E-2</c:v>
                </c:pt>
                <c:pt idx="1">
                  <c:v>7.8652098277980961E-2</c:v>
                </c:pt>
                <c:pt idx="2">
                  <c:v>7.6258327138231885E-2</c:v>
                </c:pt>
                <c:pt idx="3">
                  <c:v>8.2968020839724363E-2</c:v>
                </c:pt>
                <c:pt idx="4">
                  <c:v>9.1005490202690248E-2</c:v>
                </c:pt>
                <c:pt idx="5">
                  <c:v>8.5265046213828508E-2</c:v>
                </c:pt>
                <c:pt idx="6">
                  <c:v>8.9940593493684814E-2</c:v>
                </c:pt>
                <c:pt idx="7">
                  <c:v>7.8329445752613705E-2</c:v>
                </c:pt>
                <c:pt idx="8">
                  <c:v>8.0530729817301694E-2</c:v>
                </c:pt>
                <c:pt idx="9">
                  <c:v>8.5062463619038117E-2</c:v>
                </c:pt>
                <c:pt idx="10">
                  <c:v>9.3906451170684996E-2</c:v>
                </c:pt>
                <c:pt idx="11">
                  <c:v>9.0264445571446417E-2</c:v>
                </c:pt>
                <c:pt idx="12">
                  <c:v>8.7059027771121233E-2</c:v>
                </c:pt>
                <c:pt idx="13">
                  <c:v>8.5772834064226394E-2</c:v>
                </c:pt>
                <c:pt idx="14">
                  <c:v>7.8620228091587918E-2</c:v>
                </c:pt>
                <c:pt idx="16">
                  <c:v>0.1769806326330424</c:v>
                </c:pt>
                <c:pt idx="17">
                  <c:v>0.18344560416955849</c:v>
                </c:pt>
                <c:pt idx="18">
                  <c:v>0.1780746797349349</c:v>
                </c:pt>
                <c:pt idx="19">
                  <c:v>0.19031762053438109</c:v>
                </c:pt>
                <c:pt idx="20">
                  <c:v>0.20532024906675708</c:v>
                </c:pt>
                <c:pt idx="21">
                  <c:v>0.18665649032438678</c:v>
                </c:pt>
                <c:pt idx="22">
                  <c:v>0.19409390470092361</c:v>
                </c:pt>
                <c:pt idx="23">
                  <c:v>0.17006597439472484</c:v>
                </c:pt>
                <c:pt idx="24">
                  <c:v>0.18107354950368462</c:v>
                </c:pt>
                <c:pt idx="25">
                  <c:v>0.19016233447810221</c:v>
                </c:pt>
                <c:pt idx="26">
                  <c:v>0.21123669344674406</c:v>
                </c:pt>
                <c:pt idx="27">
                  <c:v>0.20468791870122682</c:v>
                </c:pt>
                <c:pt idx="28">
                  <c:v>0.19607290939598845</c:v>
                </c:pt>
                <c:pt idx="29">
                  <c:v>0.19203303798199881</c:v>
                </c:pt>
                <c:pt idx="30">
                  <c:v>0.17846558561583861</c:v>
                </c:pt>
              </c:numCache>
            </c:numRef>
          </c:val>
          <c:smooth val="0"/>
          <c:extLst>
            <c:ext xmlns:c16="http://schemas.microsoft.com/office/drawing/2014/chart" uri="{C3380CC4-5D6E-409C-BE32-E72D297353CC}">
              <c16:uniqueId val="{00000001-5211-40CE-8281-E6D17E2E219D}"/>
            </c:ext>
          </c:extLst>
        </c:ser>
        <c:ser>
          <c:idx val="2"/>
          <c:order val="2"/>
          <c:tx>
            <c:strRef>
              <c:f>'Figure  2.2.2'!$F$4</c:f>
              <c:strCache>
                <c:ptCount val="1"/>
                <c:pt idx="0">
                  <c:v>Construction </c:v>
                </c:pt>
              </c:strCache>
            </c:strRef>
          </c:tx>
          <c:spPr>
            <a:ln w="25400">
              <a:solidFill>
                <a:srgbClr val="FF6600"/>
              </a:solidFill>
              <a:prstDash val="solid"/>
            </a:ln>
          </c:spPr>
          <c:marker>
            <c:symbol val="diamond"/>
            <c:size val="5"/>
            <c:spPr>
              <a:solidFill>
                <a:srgbClr val="FF6600"/>
              </a:solidFill>
              <a:ln>
                <a:solidFill>
                  <a:srgbClr val="FF6600"/>
                </a:solidFill>
                <a:prstDash val="solid"/>
              </a:ln>
            </c:spPr>
          </c:marker>
          <c:cat>
            <c:multiLvlStrRef>
              <c:f>'Figure  2.2.2'!$B$5:$C$35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Corporate sector debt-to asset ratio </c:v>
                  </c:pt>
                  <c:pt idx="16">
                    <c:v>Ratio of the corporate sector debt to the banks to corporate sector liabilities </c:v>
                  </c:pt>
                </c:lvl>
              </c:multiLvlStrCache>
            </c:multiLvlStrRef>
          </c:cat>
          <c:val>
            <c:numRef>
              <c:f>'Figure  2.2.2'!$F$5:$F$35</c:f>
              <c:numCache>
                <c:formatCode>0.00</c:formatCode>
                <c:ptCount val="31"/>
                <c:pt idx="0">
                  <c:v>0.15916249922075945</c:v>
                </c:pt>
                <c:pt idx="1">
                  <c:v>0.1600663779711381</c:v>
                </c:pt>
                <c:pt idx="2">
                  <c:v>0.20174560698793181</c:v>
                </c:pt>
                <c:pt idx="3">
                  <c:v>0.22118431475882325</c:v>
                </c:pt>
                <c:pt idx="4">
                  <c:v>0.19173172198157074</c:v>
                </c:pt>
                <c:pt idx="5">
                  <c:v>0.19798461734764522</c:v>
                </c:pt>
                <c:pt idx="6">
                  <c:v>0.19811036837952195</c:v>
                </c:pt>
                <c:pt idx="7">
                  <c:v>0.19048859495976173</c:v>
                </c:pt>
                <c:pt idx="8">
                  <c:v>0.20315924875777139</c:v>
                </c:pt>
                <c:pt idx="9">
                  <c:v>0.18817412052968827</c:v>
                </c:pt>
                <c:pt idx="10">
                  <c:v>0.18101229082459894</c:v>
                </c:pt>
                <c:pt idx="11">
                  <c:v>0.18698604985003642</c:v>
                </c:pt>
                <c:pt idx="12">
                  <c:v>0.20764899747898971</c:v>
                </c:pt>
                <c:pt idx="13">
                  <c:v>0.1911750275750847</c:v>
                </c:pt>
                <c:pt idx="14">
                  <c:v>0.17790678965768267</c:v>
                </c:pt>
                <c:pt idx="16">
                  <c:v>0.17554643401368822</c:v>
                </c:pt>
                <c:pt idx="17">
                  <c:v>0.18017774744732773</c:v>
                </c:pt>
                <c:pt idx="18">
                  <c:v>0.22629855677155408</c:v>
                </c:pt>
                <c:pt idx="19">
                  <c:v>0.24610080353067096</c:v>
                </c:pt>
                <c:pt idx="20">
                  <c:v>0.21382538980424612</c:v>
                </c:pt>
                <c:pt idx="21">
                  <c:v>0.1998130699033932</c:v>
                </c:pt>
                <c:pt idx="22">
                  <c:v>0.20288198945720579</c:v>
                </c:pt>
                <c:pt idx="23">
                  <c:v>0.21009861239839081</c:v>
                </c:pt>
                <c:pt idx="24">
                  <c:v>0.2308772502377201</c:v>
                </c:pt>
                <c:pt idx="25">
                  <c:v>0.21156352959628572</c:v>
                </c:pt>
                <c:pt idx="26">
                  <c:v>0.21214356587570096</c:v>
                </c:pt>
                <c:pt idx="27">
                  <c:v>0.22150101496212224</c:v>
                </c:pt>
                <c:pt idx="28">
                  <c:v>0.25115336217060485</c:v>
                </c:pt>
                <c:pt idx="29">
                  <c:v>0.24174001334154047</c:v>
                </c:pt>
                <c:pt idx="30">
                  <c:v>0.23817089435698635</c:v>
                </c:pt>
              </c:numCache>
            </c:numRef>
          </c:val>
          <c:smooth val="0"/>
          <c:extLst>
            <c:ext xmlns:c16="http://schemas.microsoft.com/office/drawing/2014/chart" uri="{C3380CC4-5D6E-409C-BE32-E72D297353CC}">
              <c16:uniqueId val="{00000002-5211-40CE-8281-E6D17E2E219D}"/>
            </c:ext>
          </c:extLst>
        </c:ser>
        <c:ser>
          <c:idx val="3"/>
          <c:order val="3"/>
          <c:tx>
            <c:strRef>
              <c:f>'Figure  2.2.2'!$G$4</c:f>
              <c:strCache>
                <c:ptCount val="1"/>
                <c:pt idx="0">
                  <c:v>Trade</c:v>
                </c:pt>
              </c:strCache>
            </c:strRef>
          </c:tx>
          <c:spPr>
            <a:ln w="25400">
              <a:solidFill>
                <a:srgbClr val="0000FF"/>
              </a:solidFill>
              <a:prstDash val="sysDash"/>
            </a:ln>
          </c:spPr>
          <c:marker>
            <c:symbol val="circle"/>
            <c:size val="5"/>
            <c:spPr>
              <a:solidFill>
                <a:srgbClr val="0000FF"/>
              </a:solidFill>
              <a:ln>
                <a:solidFill>
                  <a:srgbClr val="0000FF"/>
                </a:solidFill>
                <a:prstDash val="solid"/>
              </a:ln>
            </c:spPr>
          </c:marker>
          <c:cat>
            <c:multiLvlStrRef>
              <c:f>'Figure  2.2.2'!$B$5:$C$35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Corporate sector debt-to asset ratio </c:v>
                  </c:pt>
                  <c:pt idx="16">
                    <c:v>Ratio of the corporate sector debt to the banks to corporate sector liabilities </c:v>
                  </c:pt>
                </c:lvl>
              </c:multiLvlStrCache>
            </c:multiLvlStrRef>
          </c:cat>
          <c:val>
            <c:numRef>
              <c:f>'Figure  2.2.2'!$G$5:$G$35</c:f>
              <c:numCache>
                <c:formatCode>0.00</c:formatCode>
                <c:ptCount val="31"/>
                <c:pt idx="0">
                  <c:v>0.27397360895862211</c:v>
                </c:pt>
                <c:pt idx="1">
                  <c:v>0.25515436593919305</c:v>
                </c:pt>
                <c:pt idx="2">
                  <c:v>0.22647008263135926</c:v>
                </c:pt>
                <c:pt idx="3">
                  <c:v>0.22268151037866896</c:v>
                </c:pt>
                <c:pt idx="4">
                  <c:v>0.21165774900403087</c:v>
                </c:pt>
                <c:pt idx="5">
                  <c:v>0.24392414341277288</c:v>
                </c:pt>
                <c:pt idx="6">
                  <c:v>0.23610450990663734</c:v>
                </c:pt>
                <c:pt idx="7">
                  <c:v>0.19868191100954549</c:v>
                </c:pt>
                <c:pt idx="8">
                  <c:v>0.20699813216183774</c:v>
                </c:pt>
                <c:pt idx="9">
                  <c:v>0.18553447599034312</c:v>
                </c:pt>
                <c:pt idx="10">
                  <c:v>0.1814171253797143</c:v>
                </c:pt>
                <c:pt idx="11">
                  <c:v>0.17555898345532234</c:v>
                </c:pt>
                <c:pt idx="12">
                  <c:v>0.16721046479604945</c:v>
                </c:pt>
                <c:pt idx="13">
                  <c:v>0.16942841015796734</c:v>
                </c:pt>
                <c:pt idx="14">
                  <c:v>0.16404103016938834</c:v>
                </c:pt>
                <c:pt idx="16">
                  <c:v>0.33823769316966373</c:v>
                </c:pt>
                <c:pt idx="17">
                  <c:v>0.31995810040571082</c:v>
                </c:pt>
                <c:pt idx="18">
                  <c:v>0.28517180692490063</c:v>
                </c:pt>
                <c:pt idx="19">
                  <c:v>0.28052644029876561</c:v>
                </c:pt>
                <c:pt idx="20">
                  <c:v>0.27124389520489817</c:v>
                </c:pt>
                <c:pt idx="21">
                  <c:v>0.29189205048345851</c:v>
                </c:pt>
                <c:pt idx="22">
                  <c:v>0.31152972743075075</c:v>
                </c:pt>
                <c:pt idx="23">
                  <c:v>0.25467374842775387</c:v>
                </c:pt>
                <c:pt idx="24">
                  <c:v>0.25633844009782292</c:v>
                </c:pt>
                <c:pt idx="25">
                  <c:v>0.25547306824611288</c:v>
                </c:pt>
                <c:pt idx="26">
                  <c:v>0.25229241299350968</c:v>
                </c:pt>
                <c:pt idx="27">
                  <c:v>0.29067249879360679</c:v>
                </c:pt>
                <c:pt idx="28">
                  <c:v>0.25526032726700154</c:v>
                </c:pt>
                <c:pt idx="29">
                  <c:v>0.24432452801029333</c:v>
                </c:pt>
                <c:pt idx="30">
                  <c:v>0.24385566067602563</c:v>
                </c:pt>
              </c:numCache>
            </c:numRef>
          </c:val>
          <c:smooth val="0"/>
          <c:extLst>
            <c:ext xmlns:c16="http://schemas.microsoft.com/office/drawing/2014/chart" uri="{C3380CC4-5D6E-409C-BE32-E72D297353CC}">
              <c16:uniqueId val="{00000003-5211-40CE-8281-E6D17E2E219D}"/>
            </c:ext>
          </c:extLst>
        </c:ser>
        <c:ser>
          <c:idx val="4"/>
          <c:order val="4"/>
          <c:tx>
            <c:strRef>
              <c:f>'Figure  2.2.2'!$H$4</c:f>
              <c:strCache>
                <c:ptCount val="1"/>
                <c:pt idx="0">
                  <c:v>Transport and communication </c:v>
                </c:pt>
              </c:strCache>
            </c:strRef>
          </c:tx>
          <c:spPr>
            <a:ln w="25400">
              <a:solidFill>
                <a:srgbClr val="800080"/>
              </a:solidFill>
              <a:prstDash val="solid"/>
            </a:ln>
          </c:spPr>
          <c:marker>
            <c:symbol val="star"/>
            <c:size val="5"/>
            <c:spPr>
              <a:noFill/>
              <a:ln>
                <a:solidFill>
                  <a:srgbClr val="800080"/>
                </a:solidFill>
                <a:prstDash val="solid"/>
              </a:ln>
            </c:spPr>
          </c:marker>
          <c:cat>
            <c:multiLvlStrRef>
              <c:f>'Figure  2.2.2'!$B$5:$C$35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Corporate sector debt-to asset ratio </c:v>
                  </c:pt>
                  <c:pt idx="16">
                    <c:v>Ratio of the corporate sector debt to the banks to corporate sector liabilities </c:v>
                  </c:pt>
                </c:lvl>
              </c:multiLvlStrCache>
            </c:multiLvlStrRef>
          </c:cat>
          <c:val>
            <c:numRef>
              <c:f>'Figure  2.2.2'!$H$5:$H$35</c:f>
              <c:numCache>
                <c:formatCode>0.00</c:formatCode>
                <c:ptCount val="31"/>
                <c:pt idx="0">
                  <c:v>0.11425816522344809</c:v>
                </c:pt>
                <c:pt idx="1">
                  <c:v>0.117506067455629</c:v>
                </c:pt>
                <c:pt idx="2">
                  <c:v>0.11716939025454524</c:v>
                </c:pt>
                <c:pt idx="3">
                  <c:v>0.17555248166342122</c:v>
                </c:pt>
                <c:pt idx="4">
                  <c:v>0.25336326979808133</c:v>
                </c:pt>
                <c:pt idx="5">
                  <c:v>0.27952921467539943</c:v>
                </c:pt>
                <c:pt idx="6">
                  <c:v>0.27237863495164694</c:v>
                </c:pt>
                <c:pt idx="7">
                  <c:v>0.24815973483081194</c:v>
                </c:pt>
                <c:pt idx="8">
                  <c:v>0.25043415638671435</c:v>
                </c:pt>
                <c:pt idx="9">
                  <c:v>0.25826593982722895</c:v>
                </c:pt>
                <c:pt idx="10">
                  <c:v>0.24777574089141885</c:v>
                </c:pt>
                <c:pt idx="11">
                  <c:v>0.25252566982782643</c:v>
                </c:pt>
                <c:pt idx="12">
                  <c:v>0.23791396538186221</c:v>
                </c:pt>
                <c:pt idx="13">
                  <c:v>0.23477411895575567</c:v>
                </c:pt>
                <c:pt idx="14">
                  <c:v>0.23992604248741498</c:v>
                </c:pt>
                <c:pt idx="16">
                  <c:v>0.26296116729504992</c:v>
                </c:pt>
                <c:pt idx="17">
                  <c:v>0.27856304466176329</c:v>
                </c:pt>
                <c:pt idx="18">
                  <c:v>0.25744612408257789</c:v>
                </c:pt>
                <c:pt idx="19">
                  <c:v>0.37020027687911</c:v>
                </c:pt>
                <c:pt idx="20">
                  <c:v>0.4138165963283143</c:v>
                </c:pt>
                <c:pt idx="21">
                  <c:v>0.47103303945959085</c:v>
                </c:pt>
                <c:pt idx="22">
                  <c:v>0.47731993303856368</c:v>
                </c:pt>
                <c:pt idx="23">
                  <c:v>0.45566981704694992</c:v>
                </c:pt>
                <c:pt idx="24">
                  <c:v>0.47480994429601842</c:v>
                </c:pt>
                <c:pt idx="25">
                  <c:v>0.48761180639004581</c:v>
                </c:pt>
                <c:pt idx="26">
                  <c:v>0.47158575011188525</c:v>
                </c:pt>
                <c:pt idx="27">
                  <c:v>0.46829083818609712</c:v>
                </c:pt>
                <c:pt idx="28">
                  <c:v>0.44042645762116533</c:v>
                </c:pt>
                <c:pt idx="29">
                  <c:v>0.43422060830922576</c:v>
                </c:pt>
                <c:pt idx="30">
                  <c:v>0.44604303179169846</c:v>
                </c:pt>
              </c:numCache>
            </c:numRef>
          </c:val>
          <c:smooth val="0"/>
          <c:extLst>
            <c:ext xmlns:c16="http://schemas.microsoft.com/office/drawing/2014/chart" uri="{C3380CC4-5D6E-409C-BE32-E72D297353CC}">
              <c16:uniqueId val="{00000004-5211-40CE-8281-E6D17E2E219D}"/>
            </c:ext>
          </c:extLst>
        </c:ser>
        <c:ser>
          <c:idx val="5"/>
          <c:order val="5"/>
          <c:tx>
            <c:strRef>
              <c:f>'Figure  2.2.2'!$I$4</c:f>
              <c:strCache>
                <c:ptCount val="1"/>
                <c:pt idx="0">
                  <c:v>Other </c:v>
                </c:pt>
              </c:strCache>
            </c:strRef>
          </c:tx>
          <c:spPr>
            <a:ln w="25400">
              <a:solidFill>
                <a:srgbClr val="800000"/>
              </a:solidFill>
              <a:prstDash val="solid"/>
            </a:ln>
          </c:spPr>
          <c:marker>
            <c:symbol val="circle"/>
            <c:size val="5"/>
            <c:spPr>
              <a:solidFill>
                <a:srgbClr val="800000"/>
              </a:solidFill>
              <a:ln>
                <a:solidFill>
                  <a:srgbClr val="800000"/>
                </a:solidFill>
                <a:prstDash val="solid"/>
              </a:ln>
            </c:spPr>
          </c:marker>
          <c:cat>
            <c:multiLvlStrRef>
              <c:f>'Figure  2.2.2'!$B$5:$C$35</c:f>
              <c:multiLvlStrCache>
                <c:ptCount val="31"/>
                <c:lvl>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pt idx="16">
                    <c:v>01.04.2008</c:v>
                  </c:pt>
                  <c:pt idx="17">
                    <c:v>01.07.2008</c:v>
                  </c:pt>
                  <c:pt idx="18">
                    <c:v>01.10.2008</c:v>
                  </c:pt>
                  <c:pt idx="19">
                    <c:v>01.01.2009</c:v>
                  </c:pt>
                  <c:pt idx="20">
                    <c:v>01.04.2009</c:v>
                  </c:pt>
                  <c:pt idx="21">
                    <c:v>01.07.2009</c:v>
                  </c:pt>
                  <c:pt idx="22">
                    <c:v>01.10.2009</c:v>
                  </c:pt>
                  <c:pt idx="23">
                    <c:v>01.01.2010</c:v>
                  </c:pt>
                  <c:pt idx="24">
                    <c:v>01.04.2010</c:v>
                  </c:pt>
                  <c:pt idx="25">
                    <c:v>01.07.2010</c:v>
                  </c:pt>
                  <c:pt idx="26">
                    <c:v>01.10.2010</c:v>
                  </c:pt>
                  <c:pt idx="27">
                    <c:v>01.01.2011</c:v>
                  </c:pt>
                  <c:pt idx="28">
                    <c:v>01.04.2011</c:v>
                  </c:pt>
                  <c:pt idx="29">
                    <c:v>01.07.2011</c:v>
                  </c:pt>
                  <c:pt idx="30">
                    <c:v>01.10.2011</c:v>
                  </c:pt>
                </c:lvl>
                <c:lvl>
                  <c:pt idx="0">
                    <c:v>Corporate sector debt-to asset ratio </c:v>
                  </c:pt>
                  <c:pt idx="16">
                    <c:v>Ratio of the corporate sector debt to the banks to corporate sector liabilities </c:v>
                  </c:pt>
                </c:lvl>
              </c:multiLvlStrCache>
            </c:multiLvlStrRef>
          </c:cat>
          <c:val>
            <c:numRef>
              <c:f>'Figure  2.2.2'!$I$5:$I$35</c:f>
              <c:numCache>
                <c:formatCode>0.00</c:formatCode>
                <c:ptCount val="31"/>
                <c:pt idx="0">
                  <c:v>5.70932450060012E-2</c:v>
                </c:pt>
                <c:pt idx="1">
                  <c:v>6.790283824827098E-2</c:v>
                </c:pt>
                <c:pt idx="2">
                  <c:v>6.3936096739031709E-2</c:v>
                </c:pt>
                <c:pt idx="3">
                  <c:v>6.1428398530847736E-2</c:v>
                </c:pt>
                <c:pt idx="4">
                  <c:v>6.6711096830590733E-2</c:v>
                </c:pt>
                <c:pt idx="5">
                  <c:v>7.0851697528980517E-2</c:v>
                </c:pt>
                <c:pt idx="6">
                  <c:v>5.4387165471577105E-2</c:v>
                </c:pt>
                <c:pt idx="7">
                  <c:v>8.437328145506888E-2</c:v>
                </c:pt>
                <c:pt idx="8">
                  <c:v>4.5284446116641203E-2</c:v>
                </c:pt>
                <c:pt idx="9">
                  <c:v>4.7102520741674196E-2</c:v>
                </c:pt>
                <c:pt idx="10">
                  <c:v>6.5632233795667988E-2</c:v>
                </c:pt>
                <c:pt idx="11">
                  <c:v>4.717694574229158E-2</c:v>
                </c:pt>
                <c:pt idx="12">
                  <c:v>3.8468612694520038E-2</c:v>
                </c:pt>
                <c:pt idx="13">
                  <c:v>3.428819529577453E-2</c:v>
                </c:pt>
                <c:pt idx="14">
                  <c:v>4.5461214449010461E-2</c:v>
                </c:pt>
                <c:pt idx="16">
                  <c:v>6.6305151881459579E-2</c:v>
                </c:pt>
                <c:pt idx="17">
                  <c:v>7.9714026452587489E-2</c:v>
                </c:pt>
                <c:pt idx="18">
                  <c:v>7.4944906638100439E-2</c:v>
                </c:pt>
                <c:pt idx="19">
                  <c:v>7.0582090609114329E-2</c:v>
                </c:pt>
                <c:pt idx="20">
                  <c:v>7.7023336277381657E-2</c:v>
                </c:pt>
                <c:pt idx="21">
                  <c:v>7.1373356984325273E-2</c:v>
                </c:pt>
                <c:pt idx="22">
                  <c:v>5.6117812033468523E-2</c:v>
                </c:pt>
                <c:pt idx="23">
                  <c:v>9.2266248185975716E-2</c:v>
                </c:pt>
                <c:pt idx="24">
                  <c:v>5.016472169322099E-2</c:v>
                </c:pt>
                <c:pt idx="25">
                  <c:v>5.2712825515291467E-2</c:v>
                </c:pt>
                <c:pt idx="26">
                  <c:v>7.2807818792343021E-2</c:v>
                </c:pt>
                <c:pt idx="27">
                  <c:v>5.2584760556062704E-2</c:v>
                </c:pt>
                <c:pt idx="28">
                  <c:v>4.2251042448909357E-2</c:v>
                </c:pt>
                <c:pt idx="29">
                  <c:v>3.7376320157360692E-2</c:v>
                </c:pt>
                <c:pt idx="30">
                  <c:v>5.0006025513764631E-2</c:v>
                </c:pt>
              </c:numCache>
            </c:numRef>
          </c:val>
          <c:smooth val="0"/>
          <c:extLst>
            <c:ext xmlns:c16="http://schemas.microsoft.com/office/drawing/2014/chart" uri="{C3380CC4-5D6E-409C-BE32-E72D297353CC}">
              <c16:uniqueId val="{00000005-5211-40CE-8281-E6D17E2E219D}"/>
            </c:ext>
          </c:extLst>
        </c:ser>
        <c:dLbls>
          <c:showLegendKey val="0"/>
          <c:showVal val="0"/>
          <c:showCatName val="0"/>
          <c:showSerName val="0"/>
          <c:showPercent val="0"/>
          <c:showBubbleSize val="0"/>
        </c:dLbls>
        <c:marker val="1"/>
        <c:smooth val="0"/>
        <c:axId val="495321216"/>
        <c:axId val="1"/>
      </c:lineChart>
      <c:catAx>
        <c:axId val="49532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C0C0C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5321216"/>
        <c:crosses val="autoZero"/>
        <c:crossBetween val="between"/>
      </c:valAx>
      <c:spPr>
        <a:noFill/>
        <a:ln w="25400">
          <a:noFill/>
        </a:ln>
      </c:spPr>
    </c:plotArea>
    <c:legend>
      <c:legendPos val="r"/>
      <c:layout>
        <c:manualLayout>
          <c:xMode val="edge"/>
          <c:yMode val="edge"/>
          <c:x val="2.6143790849673203E-2"/>
          <c:y val="0.88472622478386165"/>
          <c:w val="0.90631808278867099"/>
          <c:h val="0.106628242074927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0-FF47-4A6A-9907-1F8C3247A30E}"/>
            </c:ext>
          </c:extLst>
        </c:ser>
        <c:ser>
          <c:idx val="1"/>
          <c:order val="1"/>
          <c:tx>
            <c:v>#ССЫЛКА!</c:v>
          </c:tx>
          <c:spPr>
            <a:ln w="12700">
              <a:solidFill>
                <a:srgbClr val="FF00FF"/>
              </a:solidFill>
              <a:prstDash val="solid"/>
            </a:ln>
          </c:spPr>
          <c:marker>
            <c:symbol val="square"/>
            <c:size val="5"/>
            <c:spPr>
              <a:solidFill>
                <a:srgbClr val="FF00FF"/>
              </a:solidFill>
              <a:ln>
                <a:solidFill>
                  <a:srgbClr val="FF00FF"/>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1-FF47-4A6A-9907-1F8C3247A30E}"/>
            </c:ext>
          </c:extLst>
        </c:ser>
        <c:ser>
          <c:idx val="2"/>
          <c:order val="2"/>
          <c:tx>
            <c:v>#ССЫЛКА!</c:v>
          </c:tx>
          <c:spPr>
            <a:ln w="12700">
              <a:solidFill>
                <a:srgbClr val="FFFF00"/>
              </a:solidFill>
              <a:prstDash val="solid"/>
            </a:ln>
          </c:spPr>
          <c:marker>
            <c:symbol val="triangle"/>
            <c:size val="5"/>
            <c:spPr>
              <a:solidFill>
                <a:srgbClr val="FFFF00"/>
              </a:solidFill>
              <a:ln>
                <a:solidFill>
                  <a:srgbClr val="FFFF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FF47-4A6A-9907-1F8C3247A30E}"/>
            </c:ext>
          </c:extLst>
        </c:ser>
        <c:ser>
          <c:idx val="3"/>
          <c:order val="3"/>
          <c:tx>
            <c:v>#ССЫЛКА!</c:v>
          </c:tx>
          <c:spPr>
            <a:ln w="12700">
              <a:solidFill>
                <a:srgbClr val="00FFFF"/>
              </a:solidFill>
              <a:prstDash val="solid"/>
            </a:ln>
          </c:spPr>
          <c:marker>
            <c:symbol val="x"/>
            <c:size val="5"/>
            <c:spPr>
              <a:noFill/>
              <a:ln>
                <a:solidFill>
                  <a:srgbClr val="00FFFF"/>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FF47-4A6A-9907-1F8C3247A30E}"/>
            </c:ext>
          </c:extLst>
        </c:ser>
        <c:ser>
          <c:idx val="4"/>
          <c:order val="4"/>
          <c:tx>
            <c:v>#ССЫЛКА!</c:v>
          </c:tx>
          <c:spPr>
            <a:ln w="12700">
              <a:solidFill>
                <a:srgbClr val="800080"/>
              </a:solidFill>
              <a:prstDash val="solid"/>
            </a:ln>
          </c:spPr>
          <c:marker>
            <c:symbol val="star"/>
            <c:size val="5"/>
            <c:spPr>
              <a:noFill/>
              <a:ln>
                <a:solidFill>
                  <a:srgbClr val="80008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FF47-4A6A-9907-1F8C3247A30E}"/>
            </c:ext>
          </c:extLst>
        </c:ser>
        <c:ser>
          <c:idx val="5"/>
          <c:order val="5"/>
          <c:tx>
            <c:v>#ССЫЛКА!</c:v>
          </c:tx>
          <c:spPr>
            <a:ln w="12700">
              <a:solidFill>
                <a:srgbClr val="800000"/>
              </a:solidFill>
              <a:prstDash val="solid"/>
            </a:ln>
          </c:spPr>
          <c:marker>
            <c:symbol val="circle"/>
            <c:size val="5"/>
            <c:spPr>
              <a:solidFill>
                <a:srgbClr val="800000"/>
              </a:solidFill>
              <a:ln>
                <a:solidFill>
                  <a:srgbClr val="8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5-FF47-4A6A-9907-1F8C3247A30E}"/>
            </c:ext>
          </c:extLst>
        </c:ser>
        <c:dLbls>
          <c:showLegendKey val="0"/>
          <c:showVal val="0"/>
          <c:showCatName val="0"/>
          <c:showSerName val="0"/>
          <c:showPercent val="0"/>
          <c:showBubbleSize val="0"/>
        </c:dLbls>
        <c:marker val="1"/>
        <c:smooth val="0"/>
        <c:axId val="495323184"/>
        <c:axId val="1"/>
      </c:lineChart>
      <c:catAx>
        <c:axId val="495323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Times New Roman"/>
                <a:ea typeface="Times New Roman"/>
                <a:cs typeface="Times New Roman"/>
              </a:defRPr>
            </a:pPr>
            <a:endParaRPr lang="ru-RU"/>
          </a:p>
        </c:txPr>
        <c:crossAx val="49532318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58120811370875E-2"/>
          <c:y val="4.1850332790378884E-2"/>
          <c:w val="0.89789409665685282"/>
          <c:h val="0.68722651739990659"/>
        </c:manualLayout>
      </c:layout>
      <c:barChart>
        <c:barDir val="col"/>
        <c:grouping val="clustered"/>
        <c:varyColors val="0"/>
        <c:ser>
          <c:idx val="0"/>
          <c:order val="0"/>
          <c:tx>
            <c:strRef>
              <c:f>'Figure  2.2.2'!$B$38</c:f>
              <c:strCache>
                <c:ptCount val="1"/>
                <c:pt idx="0">
                  <c:v>Household debt to GDP ratio</c:v>
                </c:pt>
              </c:strCache>
            </c:strRef>
          </c:tx>
          <c:spPr>
            <a:solidFill>
              <a:srgbClr val="0000FF"/>
            </a:solidFill>
            <a:ln w="25400">
              <a:noFill/>
            </a:ln>
          </c:spPr>
          <c:invertIfNegative val="0"/>
          <c:cat>
            <c:strRef>
              <c:f>'Figure  2.2.2'!$C$37:$Q$37</c:f>
              <c:strCache>
                <c:ptCount val="15"/>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strCache>
            </c:strRef>
          </c:cat>
          <c:val>
            <c:numRef>
              <c:f>'Figure  2.2.2'!$C$38:$Q$38</c:f>
              <c:numCache>
                <c:formatCode>0%</c:formatCode>
                <c:ptCount val="15"/>
                <c:pt idx="0">
                  <c:v>0.20968193322051731</c:v>
                </c:pt>
                <c:pt idx="1">
                  <c:v>0.19312981472578886</c:v>
                </c:pt>
                <c:pt idx="2">
                  <c:v>0.17494544823402286</c:v>
                </c:pt>
                <c:pt idx="3">
                  <c:v>0.16816283580288605</c:v>
                </c:pt>
                <c:pt idx="4">
                  <c:v>0.17869820760622893</c:v>
                </c:pt>
                <c:pt idx="5">
                  <c:v>0.17462407087063286</c:v>
                </c:pt>
                <c:pt idx="6">
                  <c:v>0.17231712744866887</c:v>
                </c:pt>
                <c:pt idx="7">
                  <c:v>0.15151579497233275</c:v>
                </c:pt>
                <c:pt idx="8">
                  <c:v>0.13628095407296584</c:v>
                </c:pt>
                <c:pt idx="9">
                  <c:v>0.12475133302844191</c:v>
                </c:pt>
                <c:pt idx="10">
                  <c:v>0.12125394085591651</c:v>
                </c:pt>
                <c:pt idx="11">
                  <c:v>0.1117681809722445</c:v>
                </c:pt>
                <c:pt idx="12">
                  <c:v>0.10613083802671652</c:v>
                </c:pt>
                <c:pt idx="13">
                  <c:v>0.10444782795580003</c:v>
                </c:pt>
                <c:pt idx="14">
                  <c:v>0.1052737905340265</c:v>
                </c:pt>
              </c:numCache>
            </c:numRef>
          </c:val>
          <c:extLst>
            <c:ext xmlns:c16="http://schemas.microsoft.com/office/drawing/2014/chart" uri="{C3380CC4-5D6E-409C-BE32-E72D297353CC}">
              <c16:uniqueId val="{00000000-B6E9-4130-9A12-2B45FC725DE0}"/>
            </c:ext>
          </c:extLst>
        </c:ser>
        <c:ser>
          <c:idx val="1"/>
          <c:order val="1"/>
          <c:tx>
            <c:strRef>
              <c:f>'Figure  2.2.2'!$B$39</c:f>
              <c:strCache>
                <c:ptCount val="1"/>
                <c:pt idx="0">
                  <c:v>Household debt to assets ratio</c:v>
                </c:pt>
              </c:strCache>
            </c:strRef>
          </c:tx>
          <c:spPr>
            <a:solidFill>
              <a:srgbClr val="FF6600"/>
            </a:solidFill>
            <a:ln w="25400">
              <a:noFill/>
            </a:ln>
          </c:spPr>
          <c:invertIfNegative val="0"/>
          <c:cat>
            <c:strRef>
              <c:f>'Figure  2.2.2'!$C$37:$Q$37</c:f>
              <c:strCache>
                <c:ptCount val="15"/>
                <c:pt idx="0">
                  <c:v>01.04.2008</c:v>
                </c:pt>
                <c:pt idx="1">
                  <c:v>01.07.2008</c:v>
                </c:pt>
                <c:pt idx="2">
                  <c:v>01.10.2008</c:v>
                </c:pt>
                <c:pt idx="3">
                  <c:v>01.01.2009</c:v>
                </c:pt>
                <c:pt idx="4">
                  <c:v>01.04.2009</c:v>
                </c:pt>
                <c:pt idx="5">
                  <c:v>01.07.2009</c:v>
                </c:pt>
                <c:pt idx="6">
                  <c:v>01.10.2009</c:v>
                </c:pt>
                <c:pt idx="7">
                  <c:v>01.01.2010</c:v>
                </c:pt>
                <c:pt idx="8">
                  <c:v>01.04.2010</c:v>
                </c:pt>
                <c:pt idx="9">
                  <c:v>01.07.2010</c:v>
                </c:pt>
                <c:pt idx="10">
                  <c:v>01.10.2010</c:v>
                </c:pt>
                <c:pt idx="11">
                  <c:v>01.01.2011</c:v>
                </c:pt>
                <c:pt idx="12">
                  <c:v>01.04.2011</c:v>
                </c:pt>
                <c:pt idx="13">
                  <c:v>01.07.2011</c:v>
                </c:pt>
                <c:pt idx="14">
                  <c:v>01.10.2011</c:v>
                </c:pt>
              </c:strCache>
            </c:strRef>
          </c:cat>
          <c:val>
            <c:numRef>
              <c:f>'Figure  2.2.2'!$C$39:$Q$39</c:f>
              <c:numCache>
                <c:formatCode>0%</c:formatCode>
                <c:ptCount val="15"/>
                <c:pt idx="0">
                  <c:v>0.12599261161276826</c:v>
                </c:pt>
                <c:pt idx="1">
                  <c:v>0.12956719847440795</c:v>
                </c:pt>
                <c:pt idx="2">
                  <c:v>0.13045251663845917</c:v>
                </c:pt>
                <c:pt idx="3">
                  <c:v>0.13092876138642554</c:v>
                </c:pt>
                <c:pt idx="4">
                  <c:v>0.14136014660074775</c:v>
                </c:pt>
                <c:pt idx="5">
                  <c:v>0.13566010664192041</c:v>
                </c:pt>
                <c:pt idx="6">
                  <c:v>0.13536513005178938</c:v>
                </c:pt>
                <c:pt idx="7">
                  <c:v>0.12852459414783504</c:v>
                </c:pt>
                <c:pt idx="8">
                  <c:v>0.11171790912076224</c:v>
                </c:pt>
                <c:pt idx="9">
                  <c:v>0.11324290055043892</c:v>
                </c:pt>
                <c:pt idx="10">
                  <c:v>0.10988538043154343</c:v>
                </c:pt>
                <c:pt idx="11">
                  <c:v>0.10874544734575417</c:v>
                </c:pt>
                <c:pt idx="12">
                  <c:v>0.10712225067203174</c:v>
                </c:pt>
                <c:pt idx="13">
                  <c:v>0.10644743662131634</c:v>
                </c:pt>
                <c:pt idx="14">
                  <c:v>9.8780884844407252E-2</c:v>
                </c:pt>
              </c:numCache>
            </c:numRef>
          </c:val>
          <c:extLst>
            <c:ext xmlns:c16="http://schemas.microsoft.com/office/drawing/2014/chart" uri="{C3380CC4-5D6E-409C-BE32-E72D297353CC}">
              <c16:uniqueId val="{00000001-B6E9-4130-9A12-2B45FC725DE0}"/>
            </c:ext>
          </c:extLst>
        </c:ser>
        <c:dLbls>
          <c:showLegendKey val="0"/>
          <c:showVal val="0"/>
          <c:showCatName val="0"/>
          <c:showSerName val="0"/>
          <c:showPercent val="0"/>
          <c:showBubbleSize val="0"/>
        </c:dLbls>
        <c:gapWidth val="150"/>
        <c:axId val="495330728"/>
        <c:axId val="1"/>
      </c:barChart>
      <c:catAx>
        <c:axId val="495330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5330728"/>
        <c:crosses val="autoZero"/>
        <c:crossBetween val="between"/>
      </c:valAx>
      <c:spPr>
        <a:noFill/>
        <a:ln w="25400">
          <a:noFill/>
        </a:ln>
      </c:spPr>
    </c:plotArea>
    <c:legend>
      <c:legendPos val="r"/>
      <c:layout>
        <c:manualLayout>
          <c:xMode val="edge"/>
          <c:yMode val="edge"/>
          <c:x val="0.16597510373443983"/>
          <c:y val="0.89743589743589747"/>
          <c:w val="0.57883817427385897"/>
          <c:h val="9.4017094017094016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48792522128615E-2"/>
          <c:y val="4.0511832522218703E-2"/>
          <c:w val="0.82799376597027541"/>
          <c:h val="0.54371143648240894"/>
        </c:manualLayout>
      </c:layout>
      <c:barChart>
        <c:barDir val="col"/>
        <c:grouping val="clustered"/>
        <c:varyColors val="0"/>
        <c:ser>
          <c:idx val="2"/>
          <c:order val="1"/>
          <c:tx>
            <c:strRef>
              <c:f>'Figure 2.2.3'!$B$6</c:f>
              <c:strCache>
                <c:ptCount val="1"/>
                <c:pt idx="0">
                  <c:v>Banks with 50% or more share of foreign participation in the charter capital</c:v>
                </c:pt>
              </c:strCache>
            </c:strRef>
          </c:tx>
          <c:spPr>
            <a:solidFill>
              <a:srgbClr val="800080"/>
            </a:solidFill>
            <a:ln w="25400">
              <a:noFill/>
            </a:ln>
          </c:spPr>
          <c:invertIfNegative val="0"/>
          <c:cat>
            <c:strRef>
              <c:f>'Figure 2.2.3'!$C$4:$F$4</c:f>
              <c:strCache>
                <c:ptCount val="4"/>
                <c:pt idx="0">
                  <c:v>2008</c:v>
                </c:pt>
                <c:pt idx="1">
                  <c:v>2009</c:v>
                </c:pt>
                <c:pt idx="2">
                  <c:v>2010</c:v>
                </c:pt>
                <c:pt idx="3">
                  <c:v>01.10.2011*</c:v>
                </c:pt>
              </c:strCache>
            </c:strRef>
          </c:cat>
          <c:val>
            <c:numRef>
              <c:f>'Figure 2.2.3'!$C$6:$F$6</c:f>
              <c:numCache>
                <c:formatCode>0.00%</c:formatCode>
                <c:ptCount val="4"/>
                <c:pt idx="0">
                  <c:v>1.0080695312535481</c:v>
                </c:pt>
                <c:pt idx="1">
                  <c:v>1.2259171341567812</c:v>
                </c:pt>
                <c:pt idx="2">
                  <c:v>1.1220552918515203</c:v>
                </c:pt>
                <c:pt idx="3">
                  <c:v>1.1721499240016746</c:v>
                </c:pt>
              </c:numCache>
            </c:numRef>
          </c:val>
          <c:extLst>
            <c:ext xmlns:c16="http://schemas.microsoft.com/office/drawing/2014/chart" uri="{C3380CC4-5D6E-409C-BE32-E72D297353CC}">
              <c16:uniqueId val="{00000000-E904-4DFF-BBE7-046B8A21E191}"/>
            </c:ext>
          </c:extLst>
        </c:ser>
        <c:ser>
          <c:idx val="3"/>
          <c:order val="2"/>
          <c:tx>
            <c:strRef>
              <c:f>'Figure 2.2.3'!$B$7</c:f>
              <c:strCache>
                <c:ptCount val="1"/>
                <c:pt idx="0">
                  <c:v>Restructured banks </c:v>
                </c:pt>
              </c:strCache>
            </c:strRef>
          </c:tx>
          <c:spPr>
            <a:solidFill>
              <a:srgbClr val="FF6600"/>
            </a:solidFill>
            <a:ln w="25400">
              <a:noFill/>
            </a:ln>
          </c:spPr>
          <c:invertIfNegative val="0"/>
          <c:cat>
            <c:strRef>
              <c:f>'Figure 2.2.3'!$C$4:$F$4</c:f>
              <c:strCache>
                <c:ptCount val="4"/>
                <c:pt idx="0">
                  <c:v>2008</c:v>
                </c:pt>
                <c:pt idx="1">
                  <c:v>2009</c:v>
                </c:pt>
                <c:pt idx="2">
                  <c:v>2010</c:v>
                </c:pt>
                <c:pt idx="3">
                  <c:v>01.10.2011*</c:v>
                </c:pt>
              </c:strCache>
            </c:strRef>
          </c:cat>
          <c:val>
            <c:numRef>
              <c:f>'Figure 2.2.3'!$C$7:$F$7</c:f>
              <c:numCache>
                <c:formatCode>0.00%</c:formatCode>
                <c:ptCount val="4"/>
                <c:pt idx="0">
                  <c:v>1.0064311545211133</c:v>
                </c:pt>
                <c:pt idx="1">
                  <c:v>1.0075700100199281</c:v>
                </c:pt>
                <c:pt idx="2">
                  <c:v>0.72990603177955404</c:v>
                </c:pt>
                <c:pt idx="3">
                  <c:v>1.1799010725078589</c:v>
                </c:pt>
              </c:numCache>
            </c:numRef>
          </c:val>
          <c:extLst>
            <c:ext xmlns:c16="http://schemas.microsoft.com/office/drawing/2014/chart" uri="{C3380CC4-5D6E-409C-BE32-E72D297353CC}">
              <c16:uniqueId val="{00000001-E904-4DFF-BBE7-046B8A21E191}"/>
            </c:ext>
          </c:extLst>
        </c:ser>
        <c:ser>
          <c:idx val="4"/>
          <c:order val="3"/>
          <c:tx>
            <c:strRef>
              <c:f>'Figure 2.2.3'!$B$8</c:f>
              <c:strCache>
                <c:ptCount val="1"/>
                <c:pt idx="0">
                  <c:v>Large banks (with assets exceeding KZT 1 trln. as at 01.10.2011)</c:v>
                </c:pt>
              </c:strCache>
            </c:strRef>
          </c:tx>
          <c:spPr>
            <a:solidFill>
              <a:srgbClr val="008000"/>
            </a:solidFill>
            <a:ln w="25400">
              <a:noFill/>
            </a:ln>
          </c:spPr>
          <c:invertIfNegative val="0"/>
          <c:cat>
            <c:strRef>
              <c:f>'Figure 2.2.3'!$C$4:$F$4</c:f>
              <c:strCache>
                <c:ptCount val="4"/>
                <c:pt idx="0">
                  <c:v>2008</c:v>
                </c:pt>
                <c:pt idx="1">
                  <c:v>2009</c:v>
                </c:pt>
                <c:pt idx="2">
                  <c:v>2010</c:v>
                </c:pt>
                <c:pt idx="3">
                  <c:v>01.10.2011*</c:v>
                </c:pt>
              </c:strCache>
            </c:strRef>
          </c:cat>
          <c:val>
            <c:numRef>
              <c:f>'Figure 2.2.3'!$C$8:$F$8</c:f>
              <c:numCache>
                <c:formatCode>0.00%</c:formatCode>
                <c:ptCount val="4"/>
                <c:pt idx="0">
                  <c:v>1.0174599534842039</c:v>
                </c:pt>
                <c:pt idx="1">
                  <c:v>1.0402155150317351</c:v>
                </c:pt>
                <c:pt idx="2">
                  <c:v>1.0166487523187779</c:v>
                </c:pt>
                <c:pt idx="3">
                  <c:v>1.0113996049647391</c:v>
                </c:pt>
              </c:numCache>
            </c:numRef>
          </c:val>
          <c:extLst>
            <c:ext xmlns:c16="http://schemas.microsoft.com/office/drawing/2014/chart" uri="{C3380CC4-5D6E-409C-BE32-E72D297353CC}">
              <c16:uniqueId val="{00000002-E904-4DFF-BBE7-046B8A21E191}"/>
            </c:ext>
          </c:extLst>
        </c:ser>
        <c:ser>
          <c:idx val="5"/>
          <c:order val="4"/>
          <c:tx>
            <c:strRef>
              <c:f>'Figure 2.2.3'!$B$9</c:f>
              <c:strCache>
                <c:ptCount val="1"/>
                <c:pt idx="0">
                  <c:v>Other banks </c:v>
                </c:pt>
              </c:strCache>
            </c:strRef>
          </c:tx>
          <c:spPr>
            <a:solidFill>
              <a:srgbClr val="0000FF"/>
            </a:solidFill>
            <a:ln w="25400">
              <a:noFill/>
            </a:ln>
          </c:spPr>
          <c:invertIfNegative val="0"/>
          <c:cat>
            <c:strRef>
              <c:f>'Figure 2.2.3'!$C$4:$F$4</c:f>
              <c:strCache>
                <c:ptCount val="4"/>
                <c:pt idx="0">
                  <c:v>2008</c:v>
                </c:pt>
                <c:pt idx="1">
                  <c:v>2009</c:v>
                </c:pt>
                <c:pt idx="2">
                  <c:v>2010</c:v>
                </c:pt>
                <c:pt idx="3">
                  <c:v>01.10.2011*</c:v>
                </c:pt>
              </c:strCache>
            </c:strRef>
          </c:cat>
          <c:val>
            <c:numRef>
              <c:f>'Figure 2.2.3'!$C$9:$F$9</c:f>
              <c:numCache>
                <c:formatCode>0.00%</c:formatCode>
                <c:ptCount val="4"/>
                <c:pt idx="0">
                  <c:v>1.7415980594419915</c:v>
                </c:pt>
                <c:pt idx="1">
                  <c:v>0.87385144028712103</c:v>
                </c:pt>
                <c:pt idx="2">
                  <c:v>1.0972846142050314</c:v>
                </c:pt>
                <c:pt idx="3">
                  <c:v>1.3728012491932442</c:v>
                </c:pt>
              </c:numCache>
            </c:numRef>
          </c:val>
          <c:extLst>
            <c:ext xmlns:c16="http://schemas.microsoft.com/office/drawing/2014/chart" uri="{C3380CC4-5D6E-409C-BE32-E72D297353CC}">
              <c16:uniqueId val="{00000003-E904-4DFF-BBE7-046B8A21E191}"/>
            </c:ext>
          </c:extLst>
        </c:ser>
        <c:dLbls>
          <c:showLegendKey val="0"/>
          <c:showVal val="0"/>
          <c:showCatName val="0"/>
          <c:showSerName val="0"/>
          <c:showPercent val="0"/>
          <c:showBubbleSize val="0"/>
        </c:dLbls>
        <c:gapWidth val="150"/>
        <c:axId val="497630216"/>
        <c:axId val="1"/>
      </c:barChart>
      <c:lineChart>
        <c:grouping val="standard"/>
        <c:varyColors val="0"/>
        <c:ser>
          <c:idx val="0"/>
          <c:order val="0"/>
          <c:tx>
            <c:strRef>
              <c:f>'Figure 2.2.3'!$B$5</c:f>
              <c:strCache>
                <c:ptCount val="1"/>
                <c:pt idx="0">
                  <c:v>Share of assets of the banks with 50% or more of foreign participation in the banks' total assets (right scale)</c:v>
                </c:pt>
              </c:strCache>
            </c:strRef>
          </c:tx>
          <c:spPr>
            <a:ln w="38100">
              <a:solidFill>
                <a:srgbClr val="FF0000"/>
              </a:solidFill>
              <a:prstDash val="sysDash"/>
            </a:ln>
          </c:spPr>
          <c:marker>
            <c:symbol val="diamond"/>
            <c:size val="5"/>
            <c:spPr>
              <a:solidFill>
                <a:srgbClr val="000080"/>
              </a:solidFill>
              <a:ln>
                <a:solidFill>
                  <a:srgbClr val="000080"/>
                </a:solidFill>
                <a:prstDash val="solid"/>
              </a:ln>
            </c:spPr>
          </c:marker>
          <c:cat>
            <c:strRef>
              <c:f>'Figure 2.2.3'!$C$4:$F$4</c:f>
              <c:strCache>
                <c:ptCount val="4"/>
                <c:pt idx="0">
                  <c:v>2008</c:v>
                </c:pt>
                <c:pt idx="1">
                  <c:v>2009</c:v>
                </c:pt>
                <c:pt idx="2">
                  <c:v>2010</c:v>
                </c:pt>
                <c:pt idx="3">
                  <c:v>01.10.2011*</c:v>
                </c:pt>
              </c:strCache>
            </c:strRef>
          </c:cat>
          <c:val>
            <c:numRef>
              <c:f>'Figure 2.2.3'!$C$5:$F$5</c:f>
              <c:numCache>
                <c:formatCode>0.00%</c:formatCode>
                <c:ptCount val="4"/>
                <c:pt idx="0">
                  <c:v>0.15231593645330416</c:v>
                </c:pt>
                <c:pt idx="1">
                  <c:v>0.22741857700937609</c:v>
                </c:pt>
                <c:pt idx="2">
                  <c:v>0.23433819961473151</c:v>
                </c:pt>
                <c:pt idx="3">
                  <c:v>0.26500877045791238</c:v>
                </c:pt>
              </c:numCache>
            </c:numRef>
          </c:val>
          <c:smooth val="0"/>
          <c:extLst>
            <c:ext xmlns:c16="http://schemas.microsoft.com/office/drawing/2014/chart" uri="{C3380CC4-5D6E-409C-BE32-E72D297353CC}">
              <c16:uniqueId val="{00000004-E904-4DFF-BBE7-046B8A21E191}"/>
            </c:ext>
          </c:extLst>
        </c:ser>
        <c:dLbls>
          <c:showLegendKey val="0"/>
          <c:showVal val="0"/>
          <c:showCatName val="0"/>
          <c:showSerName val="0"/>
          <c:showPercent val="0"/>
          <c:showBubbleSize val="0"/>
        </c:dLbls>
        <c:marker val="1"/>
        <c:smooth val="0"/>
        <c:axId val="3"/>
        <c:axId val="4"/>
      </c:lineChart>
      <c:catAx>
        <c:axId val="497630216"/>
        <c:scaling>
          <c:orientation val="minMax"/>
        </c:scaling>
        <c:delete val="0"/>
        <c:axPos val="b"/>
        <c:numFmt formatCode="General" sourceLinked="0"/>
        <c:majorTickMark val="out"/>
        <c:minorTickMark val="none"/>
        <c:tickLblPos val="low"/>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
          <c:min val="-0.2"/>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7630216"/>
        <c:crosses val="autoZero"/>
        <c:crossBetween val="between"/>
        <c:majorUnit val="0.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3.6876355748373099E-2"/>
          <c:y val="0.63360881542699721"/>
          <c:w val="0.91757049891540132"/>
          <c:h val="0.3526170798898071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6"/>
          <c:order val="0"/>
          <c:tx>
            <c:v>#ССЫЛКА!</c:v>
          </c:tx>
          <c:spPr>
            <a:solidFill>
              <a:srgbClr val="80008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742B-4DFB-86D4-7156EA4665EE}"/>
            </c:ext>
          </c:extLst>
        </c:ser>
        <c:ser>
          <c:idx val="7"/>
          <c:order val="1"/>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742B-4DFB-86D4-7156EA4665EE}"/>
            </c:ext>
          </c:extLst>
        </c:ser>
        <c:ser>
          <c:idx val="8"/>
          <c:order val="2"/>
          <c:tx>
            <c:v>#ССЫЛКА!</c:v>
          </c:tx>
          <c:spPr>
            <a:solidFill>
              <a:srgbClr val="0080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742B-4DFB-86D4-7156EA4665EE}"/>
            </c:ext>
          </c:extLst>
        </c:ser>
        <c:ser>
          <c:idx val="9"/>
          <c:order val="3"/>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3-742B-4DFB-86D4-7156EA4665EE}"/>
            </c:ext>
          </c:extLst>
        </c:ser>
        <c:dLbls>
          <c:showLegendKey val="0"/>
          <c:showVal val="0"/>
          <c:showCatName val="0"/>
          <c:showSerName val="0"/>
          <c:showPercent val="0"/>
          <c:showBubbleSize val="0"/>
        </c:dLbls>
        <c:gapWidth val="150"/>
        <c:axId val="497626936"/>
        <c:axId val="1"/>
      </c:barChart>
      <c:catAx>
        <c:axId val="497626936"/>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497626936"/>
        <c:crosses val="autoZero"/>
        <c:crossBetween val="between"/>
        <c:majorUnit val="0.1"/>
        <c:minorUnit val="0.05"/>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1"/>
          <c:tx>
            <c:v>#ССЫЛКА!</c:v>
          </c:tx>
          <c:spPr>
            <a:solidFill>
              <a:srgbClr val="80008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88C7-41E4-9626-D5E02069361B}"/>
            </c:ext>
          </c:extLst>
        </c:ser>
        <c:ser>
          <c:idx val="3"/>
          <c:order val="2"/>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88C7-41E4-9626-D5E02069361B}"/>
            </c:ext>
          </c:extLst>
        </c:ser>
        <c:ser>
          <c:idx val="4"/>
          <c:order val="3"/>
          <c:tx>
            <c:v>#ССЫЛКА!</c:v>
          </c:tx>
          <c:spPr>
            <a:solidFill>
              <a:srgbClr val="0080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88C7-41E4-9626-D5E02069361B}"/>
            </c:ext>
          </c:extLst>
        </c:ser>
        <c:ser>
          <c:idx val="5"/>
          <c:order val="4"/>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3-88C7-41E4-9626-D5E02069361B}"/>
            </c:ext>
          </c:extLst>
        </c:ser>
        <c:dLbls>
          <c:showLegendKey val="0"/>
          <c:showVal val="0"/>
          <c:showCatName val="0"/>
          <c:showSerName val="0"/>
          <c:showPercent val="0"/>
          <c:showBubbleSize val="0"/>
        </c:dLbls>
        <c:gapWidth val="150"/>
        <c:axId val="497636120"/>
        <c:axId val="1"/>
      </c:barChart>
      <c:lineChart>
        <c:grouping val="standard"/>
        <c:varyColors val="0"/>
        <c:ser>
          <c:idx val="0"/>
          <c:order val="0"/>
          <c:tx>
            <c:v>#ССЫЛКА!</c:v>
          </c:tx>
          <c:spPr>
            <a:ln w="38100">
              <a:solidFill>
                <a:srgbClr val="FF0000"/>
              </a:solidFill>
              <a:prstDash val="sysDash"/>
            </a:ln>
          </c:spPr>
          <c:marker>
            <c:symbol val="diamond"/>
            <c:size val="5"/>
            <c:spPr>
              <a:solidFill>
                <a:srgbClr val="000080"/>
              </a:solidFill>
              <a:ln>
                <a:solidFill>
                  <a:srgbClr val="00008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88C7-41E4-9626-D5E02069361B}"/>
            </c:ext>
          </c:extLst>
        </c:ser>
        <c:dLbls>
          <c:showLegendKey val="0"/>
          <c:showVal val="0"/>
          <c:showCatName val="0"/>
          <c:showSerName val="0"/>
          <c:showPercent val="0"/>
          <c:showBubbleSize val="0"/>
        </c:dLbls>
        <c:marker val="1"/>
        <c:smooth val="0"/>
        <c:axId val="3"/>
        <c:axId val="4"/>
      </c:lineChart>
      <c:catAx>
        <c:axId val="497636120"/>
        <c:scaling>
          <c:orientation val="minMax"/>
        </c:scaling>
        <c:delete val="0"/>
        <c:axPos val="b"/>
        <c:numFmt formatCode="General" sourceLinked="0"/>
        <c:majorTickMark val="out"/>
        <c:minorTickMark val="none"/>
        <c:tickLblPos val="low"/>
        <c:spPr>
          <a:ln w="3175">
            <a:solidFill>
              <a:srgbClr val="000000"/>
            </a:solidFill>
            <a:prstDash val="solid"/>
          </a:ln>
        </c:spPr>
        <c:txPr>
          <a:bodyPr rot="0" vert="horz"/>
          <a:lstStyle/>
          <a:p>
            <a:pPr>
              <a:defRPr sz="22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Times New Roman"/>
                <a:ea typeface="Times New Roman"/>
                <a:cs typeface="Times New Roman"/>
              </a:defRPr>
            </a:pPr>
            <a:endParaRPr lang="ru-RU"/>
          </a:p>
        </c:txPr>
        <c:crossAx val="4976361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overlay val="0"/>
      <c:spPr>
        <a:solidFill>
          <a:srgbClr val="FFFFFF"/>
        </a:solidFill>
        <a:ln w="25400">
          <a:noFill/>
        </a:ln>
      </c:spPr>
      <c:txPr>
        <a:bodyPr/>
        <a:lstStyle/>
        <a:p>
          <a:pPr>
            <a:defRPr sz="59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437246963562792E-2"/>
          <c:y val="3.6259541984732829E-2"/>
          <c:w val="0.92914979757085092"/>
          <c:h val="0.79580152671755733"/>
        </c:manualLayout>
      </c:layout>
      <c:barChart>
        <c:barDir val="bar"/>
        <c:grouping val="clustered"/>
        <c:varyColors val="0"/>
        <c:ser>
          <c:idx val="0"/>
          <c:order val="0"/>
          <c:tx>
            <c:strRef>
              <c:f>'Figure 2.1.1.2'!$C$4</c:f>
              <c:strCache>
                <c:ptCount val="1"/>
                <c:pt idx="0">
                  <c:v>9 months of 2009</c:v>
                </c:pt>
              </c:strCache>
            </c:strRef>
          </c:tx>
          <c:spPr>
            <a:solidFill>
              <a:srgbClr val="9999FF"/>
            </a:solidFill>
            <a:ln w="25400">
              <a:noFill/>
            </a:ln>
          </c:spPr>
          <c:invertIfNegative val="0"/>
          <c:cat>
            <c:strRef>
              <c:f>'Figure 2.1.1.2'!$B$5:$B$9</c:f>
              <c:strCache>
                <c:ptCount val="5"/>
                <c:pt idx="0">
                  <c:v>Real property transactions </c:v>
                </c:pt>
                <c:pt idx="1">
                  <c:v>Financial and insurance activity </c:v>
                </c:pt>
                <c:pt idx="2">
                  <c:v>Information and communication </c:v>
                </c:pt>
                <c:pt idx="3">
                  <c:v>Transport </c:v>
                </c:pt>
                <c:pt idx="4">
                  <c:v>Trade </c:v>
                </c:pt>
              </c:strCache>
            </c:strRef>
          </c:cat>
          <c:val>
            <c:numRef>
              <c:f>'Figure 2.1.1.2'!$C$5:$C$9</c:f>
              <c:numCache>
                <c:formatCode>General</c:formatCode>
                <c:ptCount val="5"/>
                <c:pt idx="0">
                  <c:v>1.8</c:v>
                </c:pt>
                <c:pt idx="1">
                  <c:v>-6.0999999999999943</c:v>
                </c:pt>
                <c:pt idx="2">
                  <c:v>6.3</c:v>
                </c:pt>
                <c:pt idx="3">
                  <c:v>-10.7</c:v>
                </c:pt>
                <c:pt idx="4">
                  <c:v>-2.2999999999999998</c:v>
                </c:pt>
              </c:numCache>
            </c:numRef>
          </c:val>
          <c:extLst>
            <c:ext xmlns:c16="http://schemas.microsoft.com/office/drawing/2014/chart" uri="{C3380CC4-5D6E-409C-BE32-E72D297353CC}">
              <c16:uniqueId val="{00000000-6EBB-4C99-BA70-A9F059D376C0}"/>
            </c:ext>
          </c:extLst>
        </c:ser>
        <c:ser>
          <c:idx val="1"/>
          <c:order val="1"/>
          <c:tx>
            <c:strRef>
              <c:f>'Figure 2.1.1.2'!$D$4</c:f>
              <c:strCache>
                <c:ptCount val="1"/>
                <c:pt idx="0">
                  <c:v>9 months of 2010</c:v>
                </c:pt>
              </c:strCache>
            </c:strRef>
          </c:tx>
          <c:spPr>
            <a:solidFill>
              <a:srgbClr val="FFFF99"/>
            </a:solidFill>
            <a:ln w="25400">
              <a:noFill/>
            </a:ln>
          </c:spPr>
          <c:invertIfNegative val="0"/>
          <c:cat>
            <c:strRef>
              <c:f>'Figure 2.1.1.2'!$B$5:$B$9</c:f>
              <c:strCache>
                <c:ptCount val="5"/>
                <c:pt idx="0">
                  <c:v>Real property transactions </c:v>
                </c:pt>
                <c:pt idx="1">
                  <c:v>Financial and insurance activity </c:v>
                </c:pt>
                <c:pt idx="2">
                  <c:v>Information and communication </c:v>
                </c:pt>
                <c:pt idx="3">
                  <c:v>Transport </c:v>
                </c:pt>
                <c:pt idx="4">
                  <c:v>Trade </c:v>
                </c:pt>
              </c:strCache>
            </c:strRef>
          </c:cat>
          <c:val>
            <c:numRef>
              <c:f>'Figure 2.1.1.2'!$D$5:$D$9</c:f>
              <c:numCache>
                <c:formatCode>General</c:formatCode>
                <c:ptCount val="5"/>
                <c:pt idx="0">
                  <c:v>2.9000000000000057</c:v>
                </c:pt>
                <c:pt idx="1">
                  <c:v>-8.3000000000000007</c:v>
                </c:pt>
                <c:pt idx="2">
                  <c:v>10.199999999999999</c:v>
                </c:pt>
                <c:pt idx="3">
                  <c:v>7.2</c:v>
                </c:pt>
                <c:pt idx="4">
                  <c:v>12.9</c:v>
                </c:pt>
              </c:numCache>
            </c:numRef>
          </c:val>
          <c:extLst>
            <c:ext xmlns:c16="http://schemas.microsoft.com/office/drawing/2014/chart" uri="{C3380CC4-5D6E-409C-BE32-E72D297353CC}">
              <c16:uniqueId val="{00000001-6EBB-4C99-BA70-A9F059D376C0}"/>
            </c:ext>
          </c:extLst>
        </c:ser>
        <c:ser>
          <c:idx val="2"/>
          <c:order val="2"/>
          <c:tx>
            <c:strRef>
              <c:f>'Figure 2.1.1.2'!$E$4</c:f>
              <c:strCache>
                <c:ptCount val="1"/>
                <c:pt idx="0">
                  <c:v>9 months of 2011</c:v>
                </c:pt>
              </c:strCache>
            </c:strRef>
          </c:tx>
          <c:spPr>
            <a:solidFill>
              <a:srgbClr val="FF99CC"/>
            </a:solidFill>
            <a:ln w="25400">
              <a:noFill/>
            </a:ln>
          </c:spPr>
          <c:invertIfNegative val="0"/>
          <c:cat>
            <c:strRef>
              <c:f>'Figure 2.1.1.2'!$B$5:$B$9</c:f>
              <c:strCache>
                <c:ptCount val="5"/>
                <c:pt idx="0">
                  <c:v>Real property transactions </c:v>
                </c:pt>
                <c:pt idx="1">
                  <c:v>Financial and insurance activity </c:v>
                </c:pt>
                <c:pt idx="2">
                  <c:v>Information and communication </c:v>
                </c:pt>
                <c:pt idx="3">
                  <c:v>Transport </c:v>
                </c:pt>
                <c:pt idx="4">
                  <c:v>Trade </c:v>
                </c:pt>
              </c:strCache>
            </c:strRef>
          </c:cat>
          <c:val>
            <c:numRef>
              <c:f>'Figure 2.1.1.2'!$E$5:$E$9</c:f>
              <c:numCache>
                <c:formatCode>General</c:formatCode>
                <c:ptCount val="5"/>
                <c:pt idx="0">
                  <c:v>0.90000000000000568</c:v>
                </c:pt>
                <c:pt idx="1">
                  <c:v>-4.5999999999999943</c:v>
                </c:pt>
                <c:pt idx="2">
                  <c:v>18</c:v>
                </c:pt>
                <c:pt idx="3">
                  <c:v>6.5</c:v>
                </c:pt>
                <c:pt idx="4">
                  <c:v>14.8</c:v>
                </c:pt>
              </c:numCache>
            </c:numRef>
          </c:val>
          <c:extLst>
            <c:ext xmlns:c16="http://schemas.microsoft.com/office/drawing/2014/chart" uri="{C3380CC4-5D6E-409C-BE32-E72D297353CC}">
              <c16:uniqueId val="{00000002-6EBB-4C99-BA70-A9F059D376C0}"/>
            </c:ext>
          </c:extLst>
        </c:ser>
        <c:dLbls>
          <c:showLegendKey val="0"/>
          <c:showVal val="0"/>
          <c:showCatName val="0"/>
          <c:showSerName val="0"/>
          <c:showPercent val="0"/>
          <c:showBubbleSize val="0"/>
        </c:dLbls>
        <c:gapWidth val="90"/>
        <c:axId val="495333024"/>
        <c:axId val="1"/>
      </c:barChart>
      <c:catAx>
        <c:axId val="4953330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50"/>
        <c:tickLblSkip val="1"/>
        <c:tickMarkSkip val="1"/>
        <c:noMultiLvlLbl val="0"/>
      </c:catAx>
      <c:valAx>
        <c:axId val="1"/>
        <c:scaling>
          <c:orientation val="minMax"/>
          <c:max val="20"/>
        </c:scaling>
        <c:delete val="0"/>
        <c:axPos val="b"/>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5333024"/>
        <c:crosses val="autoZero"/>
        <c:crossBetween val="between"/>
        <c:majorUnit val="2"/>
      </c:valAx>
      <c:spPr>
        <a:solidFill>
          <a:srgbClr val="FFFFFF"/>
        </a:solidFill>
        <a:ln w="25400">
          <a:noFill/>
        </a:ln>
      </c:spPr>
    </c:plotArea>
    <c:legend>
      <c:legendPos val="b"/>
      <c:layout>
        <c:manualLayout>
          <c:xMode val="edge"/>
          <c:yMode val="edge"/>
          <c:x val="0.16062176165803108"/>
          <c:y val="0.90864197530864199"/>
          <c:w val="0.63212435233160624"/>
          <c:h val="7.9012345679012344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7718226430523E-2"/>
          <c:y val="5.6213078656343902E-2"/>
          <c:w val="0.89949004907357499"/>
          <c:h val="0.64201252991719049"/>
        </c:manualLayout>
      </c:layout>
      <c:barChart>
        <c:barDir val="col"/>
        <c:grouping val="clustered"/>
        <c:varyColors val="0"/>
        <c:ser>
          <c:idx val="6"/>
          <c:order val="0"/>
          <c:tx>
            <c:strRef>
              <c:f>'Figure 2.2.4'!$B$5</c:f>
              <c:strCache>
                <c:ptCount val="1"/>
                <c:pt idx="0">
                  <c:v>Banks with 50% or more percent of foreign participation in the charter capital</c:v>
                </c:pt>
              </c:strCache>
            </c:strRef>
          </c:tx>
          <c:spPr>
            <a:solidFill>
              <a:srgbClr val="800080"/>
            </a:solidFill>
            <a:ln w="25400">
              <a:noFill/>
            </a:ln>
          </c:spPr>
          <c:invertIfNegative val="0"/>
          <c:cat>
            <c:strRef>
              <c:f>'Figure 2.2.4'!$C$4:$F$4</c:f>
              <c:strCache>
                <c:ptCount val="4"/>
                <c:pt idx="0">
                  <c:v>2008</c:v>
                </c:pt>
                <c:pt idx="1">
                  <c:v>2009</c:v>
                </c:pt>
                <c:pt idx="2">
                  <c:v>2010</c:v>
                </c:pt>
                <c:pt idx="3">
                  <c:v>01.10.2011*</c:v>
                </c:pt>
              </c:strCache>
            </c:strRef>
          </c:cat>
          <c:val>
            <c:numRef>
              <c:f>'Figure 2.2.4'!$C$5:$F$5</c:f>
              <c:numCache>
                <c:formatCode>0.00%</c:formatCode>
                <c:ptCount val="4"/>
                <c:pt idx="0">
                  <c:v>7.9446604012469293E-2</c:v>
                </c:pt>
                <c:pt idx="1">
                  <c:v>0.11531342333719997</c:v>
                </c:pt>
                <c:pt idx="2">
                  <c:v>0.12800606447557547</c:v>
                </c:pt>
                <c:pt idx="3">
                  <c:v>0.17279644284998003</c:v>
                </c:pt>
              </c:numCache>
            </c:numRef>
          </c:val>
          <c:extLst>
            <c:ext xmlns:c16="http://schemas.microsoft.com/office/drawing/2014/chart" uri="{C3380CC4-5D6E-409C-BE32-E72D297353CC}">
              <c16:uniqueId val="{00000000-E649-4EE9-8744-4DAA3843F368}"/>
            </c:ext>
          </c:extLst>
        </c:ser>
        <c:ser>
          <c:idx val="7"/>
          <c:order val="1"/>
          <c:tx>
            <c:strRef>
              <c:f>'Figure 2.2.4'!$B$6</c:f>
              <c:strCache>
                <c:ptCount val="1"/>
                <c:pt idx="0">
                  <c:v>Restructured banks </c:v>
                </c:pt>
              </c:strCache>
            </c:strRef>
          </c:tx>
          <c:spPr>
            <a:solidFill>
              <a:srgbClr val="FF6600"/>
            </a:solidFill>
            <a:ln w="25400">
              <a:noFill/>
            </a:ln>
          </c:spPr>
          <c:invertIfNegative val="0"/>
          <c:cat>
            <c:strRef>
              <c:f>'Figure 2.2.4'!$C$4:$F$4</c:f>
              <c:strCache>
                <c:ptCount val="4"/>
                <c:pt idx="0">
                  <c:v>2008</c:v>
                </c:pt>
                <c:pt idx="1">
                  <c:v>2009</c:v>
                </c:pt>
                <c:pt idx="2">
                  <c:v>2010</c:v>
                </c:pt>
                <c:pt idx="3">
                  <c:v>01.10.2011*</c:v>
                </c:pt>
              </c:strCache>
            </c:strRef>
          </c:cat>
          <c:val>
            <c:numRef>
              <c:f>'Figure 2.2.4'!$C$6:$F$6</c:f>
              <c:numCache>
                <c:formatCode>0.00%</c:formatCode>
                <c:ptCount val="4"/>
                <c:pt idx="0">
                  <c:v>5.5994817632373538E-2</c:v>
                </c:pt>
                <c:pt idx="1">
                  <c:v>0.75261865454184818</c:v>
                </c:pt>
                <c:pt idx="2">
                  <c:v>0.64496942760245823</c:v>
                </c:pt>
                <c:pt idx="3">
                  <c:v>0.7116157364421245</c:v>
                </c:pt>
              </c:numCache>
            </c:numRef>
          </c:val>
          <c:extLst>
            <c:ext xmlns:c16="http://schemas.microsoft.com/office/drawing/2014/chart" uri="{C3380CC4-5D6E-409C-BE32-E72D297353CC}">
              <c16:uniqueId val="{00000001-E649-4EE9-8744-4DAA3843F368}"/>
            </c:ext>
          </c:extLst>
        </c:ser>
        <c:ser>
          <c:idx val="8"/>
          <c:order val="2"/>
          <c:tx>
            <c:strRef>
              <c:f>'Figure 2.2.4'!$B$7</c:f>
              <c:strCache>
                <c:ptCount val="1"/>
                <c:pt idx="0">
                  <c:v>Large banks (with assets more than KZT 1 trln. as at  01.10.2011)</c:v>
                </c:pt>
              </c:strCache>
            </c:strRef>
          </c:tx>
          <c:spPr>
            <a:solidFill>
              <a:srgbClr val="008000"/>
            </a:solidFill>
            <a:ln w="25400">
              <a:noFill/>
            </a:ln>
          </c:spPr>
          <c:invertIfNegative val="0"/>
          <c:cat>
            <c:strRef>
              <c:f>'Figure 2.2.4'!$C$4:$F$4</c:f>
              <c:strCache>
                <c:ptCount val="4"/>
                <c:pt idx="0">
                  <c:v>2008</c:v>
                </c:pt>
                <c:pt idx="1">
                  <c:v>2009</c:v>
                </c:pt>
                <c:pt idx="2">
                  <c:v>2010</c:v>
                </c:pt>
                <c:pt idx="3">
                  <c:v>01.10.2011*</c:v>
                </c:pt>
              </c:strCache>
            </c:strRef>
          </c:cat>
          <c:val>
            <c:numRef>
              <c:f>'Figure 2.2.4'!$C$7:$F$7</c:f>
              <c:numCache>
                <c:formatCode>0.00%</c:formatCode>
                <c:ptCount val="4"/>
                <c:pt idx="0">
                  <c:v>8.4822410960972178E-2</c:v>
                </c:pt>
                <c:pt idx="1">
                  <c:v>0.22469480042996198</c:v>
                </c:pt>
                <c:pt idx="2">
                  <c:v>0.27131615712528467</c:v>
                </c:pt>
                <c:pt idx="3">
                  <c:v>0.29667281160888354</c:v>
                </c:pt>
              </c:numCache>
            </c:numRef>
          </c:val>
          <c:extLst>
            <c:ext xmlns:c16="http://schemas.microsoft.com/office/drawing/2014/chart" uri="{C3380CC4-5D6E-409C-BE32-E72D297353CC}">
              <c16:uniqueId val="{00000002-E649-4EE9-8744-4DAA3843F368}"/>
            </c:ext>
          </c:extLst>
        </c:ser>
        <c:ser>
          <c:idx val="9"/>
          <c:order val="3"/>
          <c:tx>
            <c:strRef>
              <c:f>'Figure 2.2.4'!$B$8</c:f>
              <c:strCache>
                <c:ptCount val="1"/>
                <c:pt idx="0">
                  <c:v>Other banks </c:v>
                </c:pt>
              </c:strCache>
            </c:strRef>
          </c:tx>
          <c:spPr>
            <a:solidFill>
              <a:srgbClr val="0000FF"/>
            </a:solidFill>
            <a:ln w="25400">
              <a:noFill/>
            </a:ln>
          </c:spPr>
          <c:invertIfNegative val="0"/>
          <c:cat>
            <c:strRef>
              <c:f>'Figure 2.2.4'!$C$4:$F$4</c:f>
              <c:strCache>
                <c:ptCount val="4"/>
                <c:pt idx="0">
                  <c:v>2008</c:v>
                </c:pt>
                <c:pt idx="1">
                  <c:v>2009</c:v>
                </c:pt>
                <c:pt idx="2">
                  <c:v>2010</c:v>
                </c:pt>
                <c:pt idx="3">
                  <c:v>01.10.2011*</c:v>
                </c:pt>
              </c:strCache>
            </c:strRef>
          </c:cat>
          <c:val>
            <c:numRef>
              <c:f>'Figure 2.2.4'!$C$8:$F$8</c:f>
              <c:numCache>
                <c:formatCode>0.00%</c:formatCode>
                <c:ptCount val="4"/>
                <c:pt idx="0">
                  <c:v>4.2019243695894777E-2</c:v>
                </c:pt>
                <c:pt idx="1">
                  <c:v>6.6061390345365761E-2</c:v>
                </c:pt>
                <c:pt idx="2">
                  <c:v>0.20315369859950563</c:v>
                </c:pt>
                <c:pt idx="3">
                  <c:v>0.16231026793736464</c:v>
                </c:pt>
              </c:numCache>
            </c:numRef>
          </c:val>
          <c:extLst>
            <c:ext xmlns:c16="http://schemas.microsoft.com/office/drawing/2014/chart" uri="{C3380CC4-5D6E-409C-BE32-E72D297353CC}">
              <c16:uniqueId val="{00000003-E649-4EE9-8744-4DAA3843F368}"/>
            </c:ext>
          </c:extLst>
        </c:ser>
        <c:dLbls>
          <c:showLegendKey val="0"/>
          <c:showVal val="0"/>
          <c:showCatName val="0"/>
          <c:showSerName val="0"/>
          <c:showPercent val="0"/>
          <c:showBubbleSize val="0"/>
        </c:dLbls>
        <c:gapWidth val="150"/>
        <c:axId val="497637104"/>
        <c:axId val="1"/>
      </c:barChart>
      <c:catAx>
        <c:axId val="49763710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8"/>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497637104"/>
        <c:crosses val="autoZero"/>
        <c:crossBetween val="between"/>
        <c:majorUnit val="0.1"/>
        <c:minorUnit val="0.05"/>
      </c:valAx>
      <c:spPr>
        <a:noFill/>
        <a:ln w="25400">
          <a:noFill/>
        </a:ln>
      </c:spPr>
    </c:plotArea>
    <c:legend>
      <c:legendPos val="r"/>
      <c:layout>
        <c:manualLayout>
          <c:xMode val="edge"/>
          <c:yMode val="edge"/>
          <c:wMode val="edge"/>
          <c:hMode val="edge"/>
          <c:x val="4.5851528384279479E-2"/>
          <c:y val="0.78927203065134099"/>
          <c:w val="0.94323144104803491"/>
          <c:h val="0.980842911877394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432651620903932E-2"/>
          <c:y val="6.250021192834454E-2"/>
          <c:w val="0.90638329260281369"/>
          <c:h val="0.69097456520780842"/>
        </c:manualLayout>
      </c:layout>
      <c:barChart>
        <c:barDir val="col"/>
        <c:grouping val="clustered"/>
        <c:varyColors val="0"/>
        <c:ser>
          <c:idx val="1"/>
          <c:order val="0"/>
          <c:tx>
            <c:strRef>
              <c:f>'Figure 2.2.5'!$B$5</c:f>
              <c:strCache>
                <c:ptCount val="1"/>
                <c:pt idx="0">
                  <c:v>Total demand of non-financial organizations</c:v>
                </c:pt>
              </c:strCache>
            </c:strRef>
          </c:tx>
          <c:spPr>
            <a:solidFill>
              <a:srgbClr val="0000FF"/>
            </a:solidFill>
            <a:ln w="25400">
              <a:noFill/>
            </a:ln>
          </c:spPr>
          <c:invertIfNegative val="0"/>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2.2.5'!$C$5:$M$5</c:f>
              <c:numCache>
                <c:formatCode>0.00%</c:formatCode>
                <c:ptCount val="11"/>
                <c:pt idx="0">
                  <c:v>8.8235294117647078E-2</c:v>
                </c:pt>
                <c:pt idx="1">
                  <c:v>0.15151515151515149</c:v>
                </c:pt>
                <c:pt idx="2">
                  <c:v>6.0606060606060608E-2</c:v>
                </c:pt>
                <c:pt idx="3">
                  <c:v>0.27272727272727271</c:v>
                </c:pt>
                <c:pt idx="4">
                  <c:v>0.48484848484848486</c:v>
                </c:pt>
                <c:pt idx="5">
                  <c:v>0.42424242424242425</c:v>
                </c:pt>
                <c:pt idx="6">
                  <c:v>0.39393939393939392</c:v>
                </c:pt>
                <c:pt idx="7">
                  <c:v>0.4242424242424242</c:v>
                </c:pt>
                <c:pt idx="8">
                  <c:v>0.5</c:v>
                </c:pt>
                <c:pt idx="9">
                  <c:v>0.76470588235294124</c:v>
                </c:pt>
                <c:pt idx="10">
                  <c:v>0.73529411764705888</c:v>
                </c:pt>
              </c:numCache>
            </c:numRef>
          </c:val>
          <c:extLst>
            <c:ext xmlns:c16="http://schemas.microsoft.com/office/drawing/2014/chart" uri="{C3380CC4-5D6E-409C-BE32-E72D297353CC}">
              <c16:uniqueId val="{00000000-7BAD-49FB-A63B-4BD80EED041E}"/>
            </c:ext>
          </c:extLst>
        </c:ser>
        <c:ser>
          <c:idx val="0"/>
          <c:order val="1"/>
          <c:tx>
            <c:strRef>
              <c:f>'Figure 2.2.5'!$B$6</c:f>
              <c:strCache>
                <c:ptCount val="1"/>
                <c:pt idx="0">
                  <c:v>Demand - large business </c:v>
                </c:pt>
              </c:strCache>
            </c:strRef>
          </c:tx>
          <c:spPr>
            <a:solidFill>
              <a:srgbClr val="008000"/>
            </a:solidFill>
            <a:ln w="25400">
              <a:noFill/>
            </a:ln>
          </c:spPr>
          <c:invertIfNegative val="0"/>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2.2.5'!$C$6:$M$6</c:f>
              <c:numCache>
                <c:formatCode>0.00%</c:formatCode>
                <c:ptCount val="11"/>
                <c:pt idx="0">
                  <c:v>0</c:v>
                </c:pt>
                <c:pt idx="1">
                  <c:v>0.1818181818181818</c:v>
                </c:pt>
                <c:pt idx="2">
                  <c:v>6.0606060606060608E-2</c:v>
                </c:pt>
                <c:pt idx="3">
                  <c:v>0.21875</c:v>
                </c:pt>
                <c:pt idx="4">
                  <c:v>0.38709677419354838</c:v>
                </c:pt>
                <c:pt idx="5">
                  <c:v>0.41935483870967738</c:v>
                </c:pt>
                <c:pt idx="6">
                  <c:v>0.38709677419354838</c:v>
                </c:pt>
                <c:pt idx="7">
                  <c:v>0.45161290322580649</c:v>
                </c:pt>
                <c:pt idx="8">
                  <c:v>0.45454545454545453</c:v>
                </c:pt>
                <c:pt idx="9">
                  <c:v>0.60606060606060608</c:v>
                </c:pt>
                <c:pt idx="10">
                  <c:v>0.5757575757575758</c:v>
                </c:pt>
              </c:numCache>
            </c:numRef>
          </c:val>
          <c:extLst>
            <c:ext xmlns:c16="http://schemas.microsoft.com/office/drawing/2014/chart" uri="{C3380CC4-5D6E-409C-BE32-E72D297353CC}">
              <c16:uniqueId val="{00000001-7BAD-49FB-A63B-4BD80EED041E}"/>
            </c:ext>
          </c:extLst>
        </c:ser>
        <c:ser>
          <c:idx val="6"/>
          <c:order val="2"/>
          <c:tx>
            <c:strRef>
              <c:f>'Figure 2.2.5'!$B$7</c:f>
              <c:strCache>
                <c:ptCount val="1"/>
                <c:pt idx="0">
                  <c:v>Demand - medium-size business </c:v>
                </c:pt>
              </c:strCache>
            </c:strRef>
          </c:tx>
          <c:spPr>
            <a:solidFill>
              <a:srgbClr val="FF6600"/>
            </a:solidFill>
            <a:ln w="25400">
              <a:noFill/>
            </a:ln>
          </c:spPr>
          <c:invertIfNegative val="0"/>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2.2.5'!$C$7:$M$7</c:f>
              <c:numCache>
                <c:formatCode>0.00%</c:formatCode>
                <c:ptCount val="11"/>
                <c:pt idx="0">
                  <c:v>6.4516129032258035E-2</c:v>
                </c:pt>
                <c:pt idx="1">
                  <c:v>6.6666666666666652E-2</c:v>
                </c:pt>
                <c:pt idx="2">
                  <c:v>6.6666666666666652E-2</c:v>
                </c:pt>
                <c:pt idx="3">
                  <c:v>0.19354838709677424</c:v>
                </c:pt>
                <c:pt idx="4">
                  <c:v>0.45161290322580649</c:v>
                </c:pt>
                <c:pt idx="5">
                  <c:v>0.45161290322580649</c:v>
                </c:pt>
                <c:pt idx="6">
                  <c:v>0.46666666666666667</c:v>
                </c:pt>
                <c:pt idx="7">
                  <c:v>0.40625</c:v>
                </c:pt>
                <c:pt idx="8">
                  <c:v>0.41935483870967749</c:v>
                </c:pt>
                <c:pt idx="9">
                  <c:v>0.80645161290322587</c:v>
                </c:pt>
                <c:pt idx="10">
                  <c:v>0.64516129032258063</c:v>
                </c:pt>
              </c:numCache>
            </c:numRef>
          </c:val>
          <c:extLst>
            <c:ext xmlns:c16="http://schemas.microsoft.com/office/drawing/2014/chart" uri="{C3380CC4-5D6E-409C-BE32-E72D297353CC}">
              <c16:uniqueId val="{00000002-7BAD-49FB-A63B-4BD80EED041E}"/>
            </c:ext>
          </c:extLst>
        </c:ser>
        <c:ser>
          <c:idx val="7"/>
          <c:order val="3"/>
          <c:tx>
            <c:strRef>
              <c:f>'Figure 2.2.5'!$B$8</c:f>
              <c:strCache>
                <c:ptCount val="1"/>
                <c:pt idx="0">
                  <c:v>Demand - small business </c:v>
                </c:pt>
              </c:strCache>
            </c:strRef>
          </c:tx>
          <c:spPr>
            <a:solidFill>
              <a:srgbClr val="800080"/>
            </a:solidFill>
            <a:ln w="25400">
              <a:noFill/>
            </a:ln>
          </c:spPr>
          <c:invertIfNegative val="0"/>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2.2.5'!$C$8:$M$8</c:f>
              <c:numCache>
                <c:formatCode>0.00%</c:formatCode>
                <c:ptCount val="11"/>
                <c:pt idx="0">
                  <c:v>3.3333333333333326E-2</c:v>
                </c:pt>
                <c:pt idx="1">
                  <c:v>0.27586206896551729</c:v>
                </c:pt>
                <c:pt idx="2">
                  <c:v>6.8965517241379309E-2</c:v>
                </c:pt>
                <c:pt idx="3">
                  <c:v>6.8965517241379323E-2</c:v>
                </c:pt>
                <c:pt idx="4">
                  <c:v>0.33333333333333331</c:v>
                </c:pt>
                <c:pt idx="5">
                  <c:v>0.3666666666666667</c:v>
                </c:pt>
                <c:pt idx="6">
                  <c:v>0.25</c:v>
                </c:pt>
                <c:pt idx="7">
                  <c:v>0.32258064516129037</c:v>
                </c:pt>
                <c:pt idx="8">
                  <c:v>0.34482758620689652</c:v>
                </c:pt>
                <c:pt idx="9">
                  <c:v>0.62068965517241381</c:v>
                </c:pt>
                <c:pt idx="10">
                  <c:v>0.5</c:v>
                </c:pt>
              </c:numCache>
            </c:numRef>
          </c:val>
          <c:extLst>
            <c:ext xmlns:c16="http://schemas.microsoft.com/office/drawing/2014/chart" uri="{C3380CC4-5D6E-409C-BE32-E72D297353CC}">
              <c16:uniqueId val="{00000003-7BAD-49FB-A63B-4BD80EED041E}"/>
            </c:ext>
          </c:extLst>
        </c:ser>
        <c:dLbls>
          <c:showLegendKey val="0"/>
          <c:showVal val="0"/>
          <c:showCatName val="0"/>
          <c:showSerName val="0"/>
          <c:showPercent val="0"/>
          <c:showBubbleSize val="0"/>
        </c:dLbls>
        <c:gapWidth val="150"/>
        <c:axId val="497638088"/>
        <c:axId val="1"/>
      </c:barChart>
      <c:lineChart>
        <c:grouping val="standard"/>
        <c:varyColors val="0"/>
        <c:ser>
          <c:idx val="2"/>
          <c:order val="4"/>
          <c:tx>
            <c:strRef>
              <c:f>'Figure 2.2.5'!$B$9</c:f>
              <c:strCache>
                <c:ptCount val="1"/>
                <c:pt idx="0">
                  <c:v>Willingness  to lend in general </c:v>
                </c:pt>
              </c:strCache>
            </c:strRef>
          </c:tx>
          <c:spPr>
            <a:ln w="25400">
              <a:solidFill>
                <a:srgbClr val="00FF00"/>
              </a:solidFill>
              <a:prstDash val="solid"/>
            </a:ln>
          </c:spPr>
          <c:marker>
            <c:symbol val="circle"/>
            <c:size val="4"/>
            <c:spPr>
              <a:solidFill>
                <a:srgbClr val="00FF00"/>
              </a:solidFill>
              <a:ln>
                <a:solidFill>
                  <a:srgbClr val="00FF00"/>
                </a:solidFill>
                <a:prstDash val="solid"/>
              </a:ln>
            </c:spPr>
          </c:marker>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2.2.5'!$C$9:$M$9</c:f>
              <c:numCache>
                <c:formatCode>0.00%</c:formatCode>
                <c:ptCount val="11"/>
                <c:pt idx="0">
                  <c:v>2.9411764705882359E-2</c:v>
                </c:pt>
                <c:pt idx="1">
                  <c:v>9.0909090909090884E-2</c:v>
                </c:pt>
                <c:pt idx="2">
                  <c:v>0.1818181818181818</c:v>
                </c:pt>
                <c:pt idx="3">
                  <c:v>0.24242424242424243</c:v>
                </c:pt>
                <c:pt idx="4">
                  <c:v>0.51515151515151514</c:v>
                </c:pt>
                <c:pt idx="5">
                  <c:v>0.48484848484848486</c:v>
                </c:pt>
                <c:pt idx="6">
                  <c:v>0.57575757575757569</c:v>
                </c:pt>
                <c:pt idx="7">
                  <c:v>0.5757575757575758</c:v>
                </c:pt>
                <c:pt idx="8">
                  <c:v>0.67647058823529405</c:v>
                </c:pt>
                <c:pt idx="9">
                  <c:v>0.67647058823529416</c:v>
                </c:pt>
                <c:pt idx="10">
                  <c:v>0.55882352941176505</c:v>
                </c:pt>
              </c:numCache>
            </c:numRef>
          </c:val>
          <c:smooth val="0"/>
          <c:extLst>
            <c:ext xmlns:c16="http://schemas.microsoft.com/office/drawing/2014/chart" uri="{C3380CC4-5D6E-409C-BE32-E72D297353CC}">
              <c16:uniqueId val="{00000004-7BAD-49FB-A63B-4BD80EED041E}"/>
            </c:ext>
          </c:extLst>
        </c:ser>
        <c:ser>
          <c:idx val="3"/>
          <c:order val="5"/>
          <c:tx>
            <c:strRef>
              <c:f>'Figure 2.2.5'!$B$10</c:f>
              <c:strCache>
                <c:ptCount val="1"/>
                <c:pt idx="0">
                  <c:v>Willingness  to lend  - large business </c:v>
                </c:pt>
              </c:strCache>
            </c:strRef>
          </c:tx>
          <c:spPr>
            <a:ln w="25400">
              <a:solidFill>
                <a:srgbClr val="FF0000"/>
              </a:solidFill>
              <a:prstDash val="sysDash"/>
            </a:ln>
          </c:spPr>
          <c:marker>
            <c:symbol val="diamond"/>
            <c:size val="3"/>
            <c:spPr>
              <a:solidFill>
                <a:srgbClr val="0000FF"/>
              </a:solidFill>
              <a:ln>
                <a:solidFill>
                  <a:srgbClr val="0000FF"/>
                </a:solidFill>
                <a:prstDash val="solid"/>
              </a:ln>
            </c:spPr>
          </c:marker>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2.2.5'!$C$10:$M$10</c:f>
              <c:numCache>
                <c:formatCode>0.00%</c:formatCode>
                <c:ptCount val="11"/>
                <c:pt idx="0">
                  <c:v>-6.25E-2</c:v>
                </c:pt>
                <c:pt idx="1">
                  <c:v>0.125</c:v>
                </c:pt>
                <c:pt idx="2">
                  <c:v>0.125</c:v>
                </c:pt>
                <c:pt idx="3">
                  <c:v>0.16129032258064516</c:v>
                </c:pt>
                <c:pt idx="4">
                  <c:v>0.4375</c:v>
                </c:pt>
                <c:pt idx="5">
                  <c:v>0.4375</c:v>
                </c:pt>
                <c:pt idx="6">
                  <c:v>0.53125</c:v>
                </c:pt>
                <c:pt idx="7">
                  <c:v>0.40625</c:v>
                </c:pt>
                <c:pt idx="8">
                  <c:v>0.57575757575757569</c:v>
                </c:pt>
                <c:pt idx="9">
                  <c:v>0.57575757575757569</c:v>
                </c:pt>
                <c:pt idx="10">
                  <c:v>0.42424242424242425</c:v>
                </c:pt>
              </c:numCache>
            </c:numRef>
          </c:val>
          <c:smooth val="0"/>
          <c:extLst>
            <c:ext xmlns:c16="http://schemas.microsoft.com/office/drawing/2014/chart" uri="{C3380CC4-5D6E-409C-BE32-E72D297353CC}">
              <c16:uniqueId val="{00000005-7BAD-49FB-A63B-4BD80EED041E}"/>
            </c:ext>
          </c:extLst>
        </c:ser>
        <c:ser>
          <c:idx val="4"/>
          <c:order val="6"/>
          <c:tx>
            <c:strRef>
              <c:f>'Figure 2.2.5'!$B$11</c:f>
              <c:strCache>
                <c:ptCount val="1"/>
                <c:pt idx="0">
                  <c:v>Willingness  to lend - medium-size business</c:v>
                </c:pt>
              </c:strCache>
            </c:strRef>
          </c:tx>
          <c:spPr>
            <a:ln w="25400">
              <a:solidFill>
                <a:srgbClr val="800080"/>
              </a:solidFill>
              <a:prstDash val="solid"/>
            </a:ln>
          </c:spPr>
          <c:marker>
            <c:symbol val="triangle"/>
            <c:size val="4"/>
            <c:spPr>
              <a:solidFill>
                <a:srgbClr val="FF0000"/>
              </a:solidFill>
              <a:ln>
                <a:solidFill>
                  <a:srgbClr val="FF0000"/>
                </a:solidFill>
                <a:prstDash val="solid"/>
              </a:ln>
            </c:spPr>
          </c:marker>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2.2.5'!$C$11:$M$11</c:f>
              <c:numCache>
                <c:formatCode>0.00%</c:formatCode>
                <c:ptCount val="11"/>
                <c:pt idx="0">
                  <c:v>0.22580645161290325</c:v>
                </c:pt>
                <c:pt idx="1">
                  <c:v>0.23333333333333336</c:v>
                </c:pt>
                <c:pt idx="2">
                  <c:v>0.26666666666666672</c:v>
                </c:pt>
                <c:pt idx="3">
                  <c:v>0.32258064516129026</c:v>
                </c:pt>
                <c:pt idx="4">
                  <c:v>0.4838709677419355</c:v>
                </c:pt>
                <c:pt idx="5">
                  <c:v>0.35483870967741937</c:v>
                </c:pt>
                <c:pt idx="6">
                  <c:v>0.58064516129032262</c:v>
                </c:pt>
                <c:pt idx="7">
                  <c:v>0.65625</c:v>
                </c:pt>
                <c:pt idx="8">
                  <c:v>0.70967741935483875</c:v>
                </c:pt>
                <c:pt idx="9">
                  <c:v>0.77419354838709675</c:v>
                </c:pt>
                <c:pt idx="10">
                  <c:v>0.67741935483870974</c:v>
                </c:pt>
              </c:numCache>
            </c:numRef>
          </c:val>
          <c:smooth val="0"/>
          <c:extLst>
            <c:ext xmlns:c16="http://schemas.microsoft.com/office/drawing/2014/chart" uri="{C3380CC4-5D6E-409C-BE32-E72D297353CC}">
              <c16:uniqueId val="{00000006-7BAD-49FB-A63B-4BD80EED041E}"/>
            </c:ext>
          </c:extLst>
        </c:ser>
        <c:ser>
          <c:idx val="5"/>
          <c:order val="7"/>
          <c:tx>
            <c:strRef>
              <c:f>'Figure 2.2.5'!$B$12</c:f>
              <c:strCache>
                <c:ptCount val="1"/>
                <c:pt idx="0">
                  <c:v>Willingness  to lend - small business </c:v>
                </c:pt>
              </c:strCache>
            </c:strRef>
          </c:tx>
          <c:spPr>
            <a:ln w="25400">
              <a:solidFill>
                <a:srgbClr val="00FFFF"/>
              </a:solidFill>
              <a:prstDash val="solid"/>
            </a:ln>
          </c:spPr>
          <c:marker>
            <c:symbol val="diamond"/>
            <c:size val="4"/>
            <c:spPr>
              <a:solidFill>
                <a:srgbClr val="FF0000"/>
              </a:solidFill>
              <a:ln>
                <a:solidFill>
                  <a:srgbClr val="FF0000"/>
                </a:solidFill>
                <a:prstDash val="solid"/>
              </a:ln>
            </c:spPr>
          </c:marker>
          <c:cat>
            <c:strRef>
              <c:f>'Figure 2.2.5'!$C$4:$M$4</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2.2.5'!$C$12:$M$12</c:f>
              <c:numCache>
                <c:formatCode>0.00%</c:formatCode>
                <c:ptCount val="11"/>
                <c:pt idx="0">
                  <c:v>0.1333333333333333</c:v>
                </c:pt>
                <c:pt idx="1">
                  <c:v>0.16666666666666666</c:v>
                </c:pt>
                <c:pt idx="2">
                  <c:v>0.1</c:v>
                </c:pt>
                <c:pt idx="3">
                  <c:v>0.13333333333333336</c:v>
                </c:pt>
                <c:pt idx="4">
                  <c:v>0.4</c:v>
                </c:pt>
                <c:pt idx="5">
                  <c:v>0.23333333333333331</c:v>
                </c:pt>
                <c:pt idx="6">
                  <c:v>0.41379310344827586</c:v>
                </c:pt>
                <c:pt idx="7">
                  <c:v>0.51724137931034486</c:v>
                </c:pt>
                <c:pt idx="8">
                  <c:v>0.65517241379310354</c:v>
                </c:pt>
                <c:pt idx="9">
                  <c:v>0.68965517241379315</c:v>
                </c:pt>
                <c:pt idx="10">
                  <c:v>0.62068965517241381</c:v>
                </c:pt>
              </c:numCache>
            </c:numRef>
          </c:val>
          <c:smooth val="0"/>
          <c:extLst>
            <c:ext xmlns:c16="http://schemas.microsoft.com/office/drawing/2014/chart" uri="{C3380CC4-5D6E-409C-BE32-E72D297353CC}">
              <c16:uniqueId val="{00000007-7BAD-49FB-A63B-4BD80EED041E}"/>
            </c:ext>
          </c:extLst>
        </c:ser>
        <c:dLbls>
          <c:showLegendKey val="0"/>
          <c:showVal val="0"/>
          <c:showCatName val="0"/>
          <c:showSerName val="0"/>
          <c:showPercent val="0"/>
          <c:showBubbleSize val="0"/>
        </c:dLbls>
        <c:marker val="1"/>
        <c:smooth val="0"/>
        <c:axId val="3"/>
        <c:axId val="4"/>
      </c:lineChart>
      <c:catAx>
        <c:axId val="4976380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9"/>
        </c:scaling>
        <c:delete val="0"/>
        <c:axPos val="l"/>
        <c:majorGridlines>
          <c:spPr>
            <a:ln w="3175">
              <a:solidFill>
                <a:srgbClr val="80808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38088"/>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25400">
          <a:noFill/>
        </a:ln>
      </c:spPr>
    </c:plotArea>
    <c:legend>
      <c:legendPos val="r"/>
      <c:layout>
        <c:manualLayout>
          <c:xMode val="edge"/>
          <c:yMode val="edge"/>
          <c:wMode val="edge"/>
          <c:hMode val="edge"/>
          <c:x val="1.8181818181818181E-2"/>
          <c:y val="0.77130044843049328"/>
          <c:w val="0.97636363636363632"/>
          <c:h val="0.9730941704035874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33" r="0.75000000000000033" t="1" header="0.5" footer="0.5"/>
    <c:pageSetup paperSize="9"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47259163811714E-2"/>
          <c:y val="7.0234113712374549E-2"/>
          <c:w val="0.89562918659710467"/>
          <c:h val="0.7491638795986626"/>
        </c:manualLayout>
      </c:layout>
      <c:barChart>
        <c:barDir val="col"/>
        <c:grouping val="clustered"/>
        <c:varyColors val="0"/>
        <c:ser>
          <c:idx val="1"/>
          <c:order val="0"/>
          <c:tx>
            <c:strRef>
              <c:f>'Figure 2.2.5'!$B$38</c:f>
              <c:strCache>
                <c:ptCount val="1"/>
                <c:pt idx="0">
                  <c:v>Mortgage lending </c:v>
                </c:pt>
              </c:strCache>
            </c:strRef>
          </c:tx>
          <c:spPr>
            <a:solidFill>
              <a:srgbClr val="0000FF"/>
            </a:solidFill>
            <a:ln w="25400">
              <a:noFill/>
            </a:ln>
          </c:spPr>
          <c:invertIfNegative val="0"/>
          <c:cat>
            <c:strRef>
              <c:f>'Figure 2.2.5'!$C$37:$M$37</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2.2.5'!$C$38:$M$38</c:f>
              <c:numCache>
                <c:formatCode>0.00%</c:formatCode>
                <c:ptCount val="11"/>
                <c:pt idx="0">
                  <c:v>-0.19354838709677422</c:v>
                </c:pt>
                <c:pt idx="1">
                  <c:v>-9.6774193548387066E-2</c:v>
                </c:pt>
                <c:pt idx="2">
                  <c:v>6.4516129032258063E-2</c:v>
                </c:pt>
                <c:pt idx="3">
                  <c:v>0</c:v>
                </c:pt>
                <c:pt idx="4">
                  <c:v>0.17241379310344829</c:v>
                </c:pt>
                <c:pt idx="5">
                  <c:v>0.27586206896551724</c:v>
                </c:pt>
                <c:pt idx="6">
                  <c:v>0.25925925925925924</c:v>
                </c:pt>
                <c:pt idx="7">
                  <c:v>0.18518518518518517</c:v>
                </c:pt>
                <c:pt idx="8">
                  <c:v>0.22222222222222221</c:v>
                </c:pt>
                <c:pt idx="9">
                  <c:v>0.4642857142857143</c:v>
                </c:pt>
                <c:pt idx="10">
                  <c:v>0.5862068965517242</c:v>
                </c:pt>
              </c:numCache>
            </c:numRef>
          </c:val>
          <c:extLst>
            <c:ext xmlns:c16="http://schemas.microsoft.com/office/drawing/2014/chart" uri="{C3380CC4-5D6E-409C-BE32-E72D297353CC}">
              <c16:uniqueId val="{00000000-9DF9-4FBC-A499-419B7DD77737}"/>
            </c:ext>
          </c:extLst>
        </c:ser>
        <c:ser>
          <c:idx val="0"/>
          <c:order val="1"/>
          <c:tx>
            <c:strRef>
              <c:f>'Figure 2.2.5'!$B$39</c:f>
              <c:strCache>
                <c:ptCount val="1"/>
                <c:pt idx="0">
                  <c:v>Consumer lending </c:v>
                </c:pt>
              </c:strCache>
            </c:strRef>
          </c:tx>
          <c:spPr>
            <a:solidFill>
              <a:srgbClr val="FF6600"/>
            </a:solidFill>
            <a:ln w="25400">
              <a:noFill/>
            </a:ln>
          </c:spPr>
          <c:invertIfNegative val="0"/>
          <c:cat>
            <c:strRef>
              <c:f>'Figure 2.2.5'!$C$37:$M$37</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2.2.5'!$C$39:$M$39</c:f>
              <c:numCache>
                <c:formatCode>0.00%</c:formatCode>
                <c:ptCount val="11"/>
                <c:pt idx="0">
                  <c:v>-9.375E-2</c:v>
                </c:pt>
                <c:pt idx="1">
                  <c:v>0.15625</c:v>
                </c:pt>
                <c:pt idx="2">
                  <c:v>0.125</c:v>
                </c:pt>
                <c:pt idx="3">
                  <c:v>-9.375E-2</c:v>
                </c:pt>
                <c:pt idx="4">
                  <c:v>0.38709677419354838</c:v>
                </c:pt>
                <c:pt idx="5">
                  <c:v>0.38709677419354838</c:v>
                </c:pt>
                <c:pt idx="6">
                  <c:v>0.33333333333333331</c:v>
                </c:pt>
                <c:pt idx="7">
                  <c:v>0.3</c:v>
                </c:pt>
                <c:pt idx="8">
                  <c:v>0.54838709677419351</c:v>
                </c:pt>
                <c:pt idx="9">
                  <c:v>0.90625</c:v>
                </c:pt>
                <c:pt idx="10">
                  <c:v>0.63636363636363646</c:v>
                </c:pt>
              </c:numCache>
            </c:numRef>
          </c:val>
          <c:extLst>
            <c:ext xmlns:c16="http://schemas.microsoft.com/office/drawing/2014/chart" uri="{C3380CC4-5D6E-409C-BE32-E72D297353CC}">
              <c16:uniqueId val="{00000001-9DF9-4FBC-A499-419B7DD77737}"/>
            </c:ext>
          </c:extLst>
        </c:ser>
        <c:dLbls>
          <c:showLegendKey val="0"/>
          <c:showVal val="0"/>
          <c:showCatName val="0"/>
          <c:showSerName val="0"/>
          <c:showPercent val="0"/>
          <c:showBubbleSize val="0"/>
        </c:dLbls>
        <c:gapWidth val="150"/>
        <c:axId val="497635792"/>
        <c:axId val="1"/>
      </c:barChart>
      <c:lineChart>
        <c:grouping val="standard"/>
        <c:varyColors val="0"/>
        <c:ser>
          <c:idx val="2"/>
          <c:order val="2"/>
          <c:tx>
            <c:strRef>
              <c:f>'Figure 2.2.5'!$B$40</c:f>
              <c:strCache>
                <c:ptCount val="1"/>
                <c:pt idx="0">
                  <c:v>Willingness to lend - mortgage </c:v>
                </c:pt>
              </c:strCache>
            </c:strRef>
          </c:tx>
          <c:spPr>
            <a:ln w="25400">
              <a:solidFill>
                <a:srgbClr val="008000"/>
              </a:solidFill>
              <a:prstDash val="solid"/>
            </a:ln>
          </c:spPr>
          <c:marker>
            <c:symbol val="triangle"/>
            <c:size val="4"/>
            <c:spPr>
              <a:solidFill>
                <a:srgbClr val="00FF00"/>
              </a:solidFill>
              <a:ln>
                <a:solidFill>
                  <a:srgbClr val="00FF00"/>
                </a:solidFill>
                <a:prstDash val="solid"/>
              </a:ln>
            </c:spPr>
          </c:marker>
          <c:cat>
            <c:strRef>
              <c:f>'Figure 2.2.5'!$C$37:$M$37</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2.2.5'!$C$40:$M$40</c:f>
              <c:numCache>
                <c:formatCode>0.00%</c:formatCode>
                <c:ptCount val="11"/>
                <c:pt idx="0">
                  <c:v>-0.15625</c:v>
                </c:pt>
                <c:pt idx="1">
                  <c:v>6.25E-2</c:v>
                </c:pt>
                <c:pt idx="2">
                  <c:v>9.375E-2</c:v>
                </c:pt>
                <c:pt idx="3">
                  <c:v>3.125E-2</c:v>
                </c:pt>
                <c:pt idx="4">
                  <c:v>0.2</c:v>
                </c:pt>
                <c:pt idx="5">
                  <c:v>0.3</c:v>
                </c:pt>
                <c:pt idx="6">
                  <c:v>0.2857142857142857</c:v>
                </c:pt>
                <c:pt idx="7">
                  <c:v>0.31034482758620691</c:v>
                </c:pt>
                <c:pt idx="8">
                  <c:v>0.37931034482758619</c:v>
                </c:pt>
                <c:pt idx="9">
                  <c:v>0.46666666666666667</c:v>
                </c:pt>
                <c:pt idx="10">
                  <c:v>0.54838709677419351</c:v>
                </c:pt>
              </c:numCache>
            </c:numRef>
          </c:val>
          <c:smooth val="0"/>
          <c:extLst>
            <c:ext xmlns:c16="http://schemas.microsoft.com/office/drawing/2014/chart" uri="{C3380CC4-5D6E-409C-BE32-E72D297353CC}">
              <c16:uniqueId val="{00000002-9DF9-4FBC-A499-419B7DD77737}"/>
            </c:ext>
          </c:extLst>
        </c:ser>
        <c:ser>
          <c:idx val="3"/>
          <c:order val="3"/>
          <c:tx>
            <c:strRef>
              <c:f>'Figure 2.2.5'!$B$41</c:f>
              <c:strCache>
                <c:ptCount val="1"/>
                <c:pt idx="0">
                  <c:v>Willingness to lend - consumer lending </c:v>
                </c:pt>
              </c:strCache>
            </c:strRef>
          </c:tx>
          <c:spPr>
            <a:ln w="25400">
              <a:solidFill>
                <a:srgbClr val="FF0000"/>
              </a:solidFill>
              <a:prstDash val="sysDash"/>
            </a:ln>
          </c:spPr>
          <c:marker>
            <c:symbol val="diamond"/>
            <c:size val="4"/>
            <c:spPr>
              <a:solidFill>
                <a:srgbClr val="000000"/>
              </a:solidFill>
              <a:ln>
                <a:solidFill>
                  <a:srgbClr val="000000"/>
                </a:solidFill>
                <a:prstDash val="solid"/>
              </a:ln>
            </c:spPr>
          </c:marker>
          <c:cat>
            <c:strRef>
              <c:f>'Figure 2.2.5'!$C$37:$M$37</c:f>
              <c:strCache>
                <c:ptCount val="11"/>
                <c:pt idx="0">
                  <c:v>I_2009</c:v>
                </c:pt>
                <c:pt idx="1">
                  <c:v>II_2009</c:v>
                </c:pt>
                <c:pt idx="2">
                  <c:v>III_2009</c:v>
                </c:pt>
                <c:pt idx="3">
                  <c:v>IV_2009</c:v>
                </c:pt>
                <c:pt idx="4">
                  <c:v>I_2010</c:v>
                </c:pt>
                <c:pt idx="5">
                  <c:v>II_2010</c:v>
                </c:pt>
                <c:pt idx="6">
                  <c:v>III_2010</c:v>
                </c:pt>
                <c:pt idx="7">
                  <c:v>IV_2010</c:v>
                </c:pt>
                <c:pt idx="8">
                  <c:v>I_2011</c:v>
                </c:pt>
                <c:pt idx="9">
                  <c:v>II_2011</c:v>
                </c:pt>
                <c:pt idx="10">
                  <c:v>III_2011</c:v>
                </c:pt>
              </c:strCache>
            </c:strRef>
          </c:cat>
          <c:val>
            <c:numRef>
              <c:f>'Figure 2.2.5'!$C$41:$M$41</c:f>
              <c:numCache>
                <c:formatCode>0.00%</c:formatCode>
                <c:ptCount val="11"/>
                <c:pt idx="0">
                  <c:v>0.21875</c:v>
                </c:pt>
                <c:pt idx="1">
                  <c:v>0.125</c:v>
                </c:pt>
                <c:pt idx="2">
                  <c:v>0.15625</c:v>
                </c:pt>
                <c:pt idx="3">
                  <c:v>0.25</c:v>
                </c:pt>
                <c:pt idx="4">
                  <c:v>0.54838709677419351</c:v>
                </c:pt>
                <c:pt idx="5">
                  <c:v>0.54838709677419351</c:v>
                </c:pt>
                <c:pt idx="6">
                  <c:v>0.56666666666666665</c:v>
                </c:pt>
                <c:pt idx="7">
                  <c:v>0.53333333333333333</c:v>
                </c:pt>
                <c:pt idx="8">
                  <c:v>0.80645161290322576</c:v>
                </c:pt>
                <c:pt idx="9">
                  <c:v>0.78125</c:v>
                </c:pt>
                <c:pt idx="10">
                  <c:v>0.81818181818181823</c:v>
                </c:pt>
              </c:numCache>
            </c:numRef>
          </c:val>
          <c:smooth val="0"/>
          <c:extLst>
            <c:ext xmlns:c16="http://schemas.microsoft.com/office/drawing/2014/chart" uri="{C3380CC4-5D6E-409C-BE32-E72D297353CC}">
              <c16:uniqueId val="{00000003-9DF9-4FBC-A499-419B7DD77737}"/>
            </c:ext>
          </c:extLst>
        </c:ser>
        <c:dLbls>
          <c:showLegendKey val="0"/>
          <c:showVal val="0"/>
          <c:showCatName val="0"/>
          <c:showSerName val="0"/>
          <c:showPercent val="0"/>
          <c:showBubbleSize val="0"/>
        </c:dLbls>
        <c:marker val="1"/>
        <c:smooth val="0"/>
        <c:axId val="3"/>
        <c:axId val="4"/>
      </c:lineChart>
      <c:catAx>
        <c:axId val="4976357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
          <c:min val="-0.2"/>
        </c:scaling>
        <c:delete val="0"/>
        <c:axPos val="l"/>
        <c:majorGridlines>
          <c:spPr>
            <a:ln w="3175">
              <a:solidFill>
                <a:srgbClr val="80808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35792"/>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25400">
          <a:noFill/>
        </a:ln>
      </c:spPr>
    </c:plotArea>
    <c:legend>
      <c:legendPos val="b"/>
      <c:layout>
        <c:manualLayout>
          <c:xMode val="edge"/>
          <c:yMode val="edge"/>
          <c:wMode val="edge"/>
          <c:hMode val="edge"/>
          <c:x val="2.9619208991281152E-2"/>
          <c:y val="0.86287623138016845"/>
          <c:w val="0.99153896902127736"/>
          <c:h val="0.966555089704696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20931487785075"/>
          <c:y val="4.2035466344458136E-2"/>
          <c:w val="0.8641133359335359"/>
          <c:h val="0.63428938049410499"/>
        </c:manualLayout>
      </c:layout>
      <c:barChart>
        <c:barDir val="col"/>
        <c:grouping val="percentStacked"/>
        <c:varyColors val="0"/>
        <c:ser>
          <c:idx val="0"/>
          <c:order val="0"/>
          <c:tx>
            <c:strRef>
              <c:f>'Figure 2.2.6'!$C$5</c:f>
              <c:strCache>
                <c:ptCount val="1"/>
                <c:pt idx="0">
                  <c:v>Financial operations </c:v>
                </c:pt>
              </c:strCache>
            </c:strRef>
          </c:tx>
          <c:spPr>
            <a:solidFill>
              <a:srgbClr val="CC99FF"/>
            </a:solidFill>
            <a:ln w="25400">
              <a:noFill/>
            </a:ln>
          </c:spPr>
          <c:invertIfNegative val="0"/>
          <c:cat>
            <c:strRef>
              <c:f>'Figure 2.2.6'!$D$4:$G$4</c:f>
              <c:strCache>
                <c:ptCount val="4"/>
                <c:pt idx="0">
                  <c:v>01.01.2009</c:v>
                </c:pt>
                <c:pt idx="1">
                  <c:v>01.01.2010</c:v>
                </c:pt>
                <c:pt idx="2">
                  <c:v>01.01.2011</c:v>
                </c:pt>
                <c:pt idx="3">
                  <c:v>01.10.2011*</c:v>
                </c:pt>
              </c:strCache>
            </c:strRef>
          </c:cat>
          <c:val>
            <c:numRef>
              <c:f>'Figure 2.2.6'!$D$5:$G$5</c:f>
              <c:numCache>
                <c:formatCode>0.0%</c:formatCode>
                <c:ptCount val="4"/>
                <c:pt idx="0">
                  <c:v>0.11369798954601112</c:v>
                </c:pt>
                <c:pt idx="1">
                  <c:v>5.2433099829526361E-2</c:v>
                </c:pt>
                <c:pt idx="2">
                  <c:v>2.7262795750206775E-2</c:v>
                </c:pt>
                <c:pt idx="3">
                  <c:v>2.2781853292857115E-2</c:v>
                </c:pt>
              </c:numCache>
            </c:numRef>
          </c:val>
          <c:extLst>
            <c:ext xmlns:c16="http://schemas.microsoft.com/office/drawing/2014/chart" uri="{C3380CC4-5D6E-409C-BE32-E72D297353CC}">
              <c16:uniqueId val="{00000000-E463-4813-A2D7-9A5EB2AD32B6}"/>
            </c:ext>
          </c:extLst>
        </c:ser>
        <c:ser>
          <c:idx val="1"/>
          <c:order val="1"/>
          <c:tx>
            <c:strRef>
              <c:f>'Figure 2.2.6'!$C$6</c:f>
              <c:strCache>
                <c:ptCount val="1"/>
                <c:pt idx="0">
                  <c:v>Industry </c:v>
                </c:pt>
              </c:strCache>
            </c:strRef>
          </c:tx>
          <c:spPr>
            <a:solidFill>
              <a:srgbClr val="008000"/>
            </a:solidFill>
            <a:ln w="25400">
              <a:noFill/>
            </a:ln>
          </c:spPr>
          <c:invertIfNegative val="0"/>
          <c:cat>
            <c:strRef>
              <c:f>'Figure 2.2.6'!$D$4:$G$4</c:f>
              <c:strCache>
                <c:ptCount val="4"/>
                <c:pt idx="0">
                  <c:v>01.01.2009</c:v>
                </c:pt>
                <c:pt idx="1">
                  <c:v>01.01.2010</c:v>
                </c:pt>
                <c:pt idx="2">
                  <c:v>01.01.2011</c:v>
                </c:pt>
                <c:pt idx="3">
                  <c:v>01.10.2011*</c:v>
                </c:pt>
              </c:strCache>
            </c:strRef>
          </c:cat>
          <c:val>
            <c:numRef>
              <c:f>'Figure 2.2.6'!$D$6:$G$6</c:f>
              <c:numCache>
                <c:formatCode>0.0%</c:formatCode>
                <c:ptCount val="4"/>
                <c:pt idx="0">
                  <c:v>0.33018631219641797</c:v>
                </c:pt>
                <c:pt idx="1">
                  <c:v>0.36099862389028819</c:v>
                </c:pt>
                <c:pt idx="2">
                  <c:v>0.33077252524529682</c:v>
                </c:pt>
                <c:pt idx="3">
                  <c:v>0.33341135139775091</c:v>
                </c:pt>
              </c:numCache>
            </c:numRef>
          </c:val>
          <c:extLst>
            <c:ext xmlns:c16="http://schemas.microsoft.com/office/drawing/2014/chart" uri="{C3380CC4-5D6E-409C-BE32-E72D297353CC}">
              <c16:uniqueId val="{00000001-E463-4813-A2D7-9A5EB2AD32B6}"/>
            </c:ext>
          </c:extLst>
        </c:ser>
        <c:ser>
          <c:idx val="2"/>
          <c:order val="2"/>
          <c:tx>
            <c:strRef>
              <c:f>'Figure 2.2.6'!$C$7</c:f>
              <c:strCache>
                <c:ptCount val="1"/>
                <c:pt idx="0">
                  <c:v>Individuals </c:v>
                </c:pt>
              </c:strCache>
            </c:strRef>
          </c:tx>
          <c:spPr>
            <a:pattFill prst="zigZag">
              <a:fgClr>
                <a:srgbClr val="800080"/>
              </a:fgClr>
              <a:bgClr>
                <a:srgbClr val="CC99FF"/>
              </a:bgClr>
            </a:pattFill>
            <a:ln w="25400">
              <a:noFill/>
            </a:ln>
          </c:spPr>
          <c:invertIfNegative val="0"/>
          <c:cat>
            <c:strRef>
              <c:f>'Figure 2.2.6'!$D$4:$G$4</c:f>
              <c:strCache>
                <c:ptCount val="4"/>
                <c:pt idx="0">
                  <c:v>01.01.2009</c:v>
                </c:pt>
                <c:pt idx="1">
                  <c:v>01.01.2010</c:v>
                </c:pt>
                <c:pt idx="2">
                  <c:v>01.01.2011</c:v>
                </c:pt>
                <c:pt idx="3">
                  <c:v>01.10.2011*</c:v>
                </c:pt>
              </c:strCache>
            </c:strRef>
          </c:cat>
          <c:val>
            <c:numRef>
              <c:f>'Figure 2.2.6'!$D$7:$G$7</c:f>
              <c:numCache>
                <c:formatCode>0.0%</c:formatCode>
                <c:ptCount val="4"/>
                <c:pt idx="0">
                  <c:v>0.22291774328031086</c:v>
                </c:pt>
                <c:pt idx="1">
                  <c:v>0.26451834407940095</c:v>
                </c:pt>
                <c:pt idx="2">
                  <c:v>0.33747177450595617</c:v>
                </c:pt>
                <c:pt idx="3">
                  <c:v>0.38873601641891903</c:v>
                </c:pt>
              </c:numCache>
            </c:numRef>
          </c:val>
          <c:extLst>
            <c:ext xmlns:c16="http://schemas.microsoft.com/office/drawing/2014/chart" uri="{C3380CC4-5D6E-409C-BE32-E72D297353CC}">
              <c16:uniqueId val="{00000002-E463-4813-A2D7-9A5EB2AD32B6}"/>
            </c:ext>
          </c:extLst>
        </c:ser>
        <c:ser>
          <c:idx val="3"/>
          <c:order val="3"/>
          <c:tx>
            <c:strRef>
              <c:f>'Figure 2.2.6'!$C$8</c:f>
              <c:strCache>
                <c:ptCount val="1"/>
                <c:pt idx="0">
                  <c:v>Transport and communication </c:v>
                </c:pt>
              </c:strCache>
            </c:strRef>
          </c:tx>
          <c:spPr>
            <a:solidFill>
              <a:srgbClr val="0000FF"/>
            </a:solidFill>
            <a:ln w="25400">
              <a:noFill/>
            </a:ln>
          </c:spPr>
          <c:invertIfNegative val="0"/>
          <c:cat>
            <c:strRef>
              <c:f>'Figure 2.2.6'!$D$4:$G$4</c:f>
              <c:strCache>
                <c:ptCount val="4"/>
                <c:pt idx="0">
                  <c:v>01.01.2009</c:v>
                </c:pt>
                <c:pt idx="1">
                  <c:v>01.01.2010</c:v>
                </c:pt>
                <c:pt idx="2">
                  <c:v>01.01.2011</c:v>
                </c:pt>
                <c:pt idx="3">
                  <c:v>01.10.2011*</c:v>
                </c:pt>
              </c:strCache>
            </c:strRef>
          </c:cat>
          <c:val>
            <c:numRef>
              <c:f>'Figure 2.2.6'!$D$8:$G$8</c:f>
              <c:numCache>
                <c:formatCode>0.0%</c:formatCode>
                <c:ptCount val="4"/>
                <c:pt idx="0">
                  <c:v>9.3968121131480883E-2</c:v>
                </c:pt>
                <c:pt idx="1">
                  <c:v>7.1494504189477698E-2</c:v>
                </c:pt>
                <c:pt idx="2">
                  <c:v>5.5604998466318729E-2</c:v>
                </c:pt>
                <c:pt idx="3">
                  <c:v>5.6076993640567466E-2</c:v>
                </c:pt>
              </c:numCache>
            </c:numRef>
          </c:val>
          <c:extLst>
            <c:ext xmlns:c16="http://schemas.microsoft.com/office/drawing/2014/chart" uri="{C3380CC4-5D6E-409C-BE32-E72D297353CC}">
              <c16:uniqueId val="{00000003-E463-4813-A2D7-9A5EB2AD32B6}"/>
            </c:ext>
          </c:extLst>
        </c:ser>
        <c:ser>
          <c:idx val="5"/>
          <c:order val="4"/>
          <c:tx>
            <c:strRef>
              <c:f>'Figure 2.2.6'!$C$9</c:f>
              <c:strCache>
                <c:ptCount val="1"/>
                <c:pt idx="0">
                  <c:v>Real estate operations </c:v>
                </c:pt>
              </c:strCache>
            </c:strRef>
          </c:tx>
          <c:spPr>
            <a:solidFill>
              <a:srgbClr val="FF6600"/>
            </a:solidFill>
            <a:ln w="25400">
              <a:noFill/>
            </a:ln>
          </c:spPr>
          <c:invertIfNegative val="0"/>
          <c:cat>
            <c:strRef>
              <c:f>'Figure 2.2.6'!$D$4:$G$4</c:f>
              <c:strCache>
                <c:ptCount val="4"/>
                <c:pt idx="0">
                  <c:v>01.01.2009</c:v>
                </c:pt>
                <c:pt idx="1">
                  <c:v>01.01.2010</c:v>
                </c:pt>
                <c:pt idx="2">
                  <c:v>01.01.2011</c:v>
                </c:pt>
                <c:pt idx="3">
                  <c:v>01.10.2011*</c:v>
                </c:pt>
              </c:strCache>
            </c:strRef>
          </c:cat>
          <c:val>
            <c:numRef>
              <c:f>'Figure 2.2.6'!$D$9:$G$9</c:f>
              <c:numCache>
                <c:formatCode>0.0%</c:formatCode>
                <c:ptCount val="4"/>
                <c:pt idx="0">
                  <c:v>5.9577851011207321E-2</c:v>
                </c:pt>
                <c:pt idx="1">
                  <c:v>6.7745053412156531E-2</c:v>
                </c:pt>
                <c:pt idx="2">
                  <c:v>8.3061329846414955E-2</c:v>
                </c:pt>
                <c:pt idx="3">
                  <c:v>6.0698023264439183E-2</c:v>
                </c:pt>
              </c:numCache>
            </c:numRef>
          </c:val>
          <c:extLst>
            <c:ext xmlns:c16="http://schemas.microsoft.com/office/drawing/2014/chart" uri="{C3380CC4-5D6E-409C-BE32-E72D297353CC}">
              <c16:uniqueId val="{00000004-E463-4813-A2D7-9A5EB2AD32B6}"/>
            </c:ext>
          </c:extLst>
        </c:ser>
        <c:ser>
          <c:idx val="6"/>
          <c:order val="5"/>
          <c:tx>
            <c:strRef>
              <c:f>'Figure 2.2.6'!$C$10</c:f>
              <c:strCache>
                <c:ptCount val="1"/>
                <c:pt idx="0">
                  <c:v>Construction </c:v>
                </c:pt>
              </c:strCache>
            </c:strRef>
          </c:tx>
          <c:spPr>
            <a:pattFill prst="wdDnDiag">
              <a:fgClr>
                <a:srgbClr val="FF6600"/>
              </a:fgClr>
              <a:bgClr>
                <a:srgbClr val="3366FF"/>
              </a:bgClr>
            </a:pattFill>
            <a:ln w="25400">
              <a:noFill/>
            </a:ln>
          </c:spPr>
          <c:invertIfNegative val="0"/>
          <c:cat>
            <c:strRef>
              <c:f>'Figure 2.2.6'!$D$4:$G$4</c:f>
              <c:strCache>
                <c:ptCount val="4"/>
                <c:pt idx="0">
                  <c:v>01.01.2009</c:v>
                </c:pt>
                <c:pt idx="1">
                  <c:v>01.01.2010</c:v>
                </c:pt>
                <c:pt idx="2">
                  <c:v>01.01.2011</c:v>
                </c:pt>
                <c:pt idx="3">
                  <c:v>01.10.2011*</c:v>
                </c:pt>
              </c:strCache>
            </c:strRef>
          </c:cat>
          <c:val>
            <c:numRef>
              <c:f>'Figure 2.2.6'!$D$10:$G$10</c:f>
              <c:numCache>
                <c:formatCode>0.0%</c:formatCode>
                <c:ptCount val="4"/>
                <c:pt idx="0">
                  <c:v>5.4831477956407505E-2</c:v>
                </c:pt>
                <c:pt idx="1">
                  <c:v>3.9206570477893304E-2</c:v>
                </c:pt>
                <c:pt idx="2">
                  <c:v>4.8092339415654432E-2</c:v>
                </c:pt>
                <c:pt idx="3">
                  <c:v>3.914319396977671E-2</c:v>
                </c:pt>
              </c:numCache>
            </c:numRef>
          </c:val>
          <c:extLst>
            <c:ext xmlns:c16="http://schemas.microsoft.com/office/drawing/2014/chart" uri="{C3380CC4-5D6E-409C-BE32-E72D297353CC}">
              <c16:uniqueId val="{00000005-E463-4813-A2D7-9A5EB2AD32B6}"/>
            </c:ext>
          </c:extLst>
        </c:ser>
        <c:ser>
          <c:idx val="7"/>
          <c:order val="6"/>
          <c:tx>
            <c:strRef>
              <c:f>'Figure 2.2.6'!$C$11</c:f>
              <c:strCache>
                <c:ptCount val="1"/>
                <c:pt idx="0">
                  <c:v>Trade </c:v>
                </c:pt>
              </c:strCache>
            </c:strRef>
          </c:tx>
          <c:spPr>
            <a:solidFill>
              <a:srgbClr val="800080"/>
            </a:solidFill>
            <a:ln w="25400">
              <a:noFill/>
            </a:ln>
          </c:spPr>
          <c:invertIfNegative val="0"/>
          <c:cat>
            <c:strRef>
              <c:f>'Figure 2.2.6'!$D$4:$G$4</c:f>
              <c:strCache>
                <c:ptCount val="4"/>
                <c:pt idx="0">
                  <c:v>01.01.2009</c:v>
                </c:pt>
                <c:pt idx="1">
                  <c:v>01.01.2010</c:v>
                </c:pt>
                <c:pt idx="2">
                  <c:v>01.01.2011</c:v>
                </c:pt>
                <c:pt idx="3">
                  <c:v>01.10.2011*</c:v>
                </c:pt>
              </c:strCache>
            </c:strRef>
          </c:cat>
          <c:val>
            <c:numRef>
              <c:f>'Figure 2.2.6'!$D$11:$G$11</c:f>
              <c:numCache>
                <c:formatCode>0.0%</c:formatCode>
                <c:ptCount val="4"/>
                <c:pt idx="0">
                  <c:v>4.9438183443106194E-2</c:v>
                </c:pt>
                <c:pt idx="1">
                  <c:v>2.8595822677866829E-2</c:v>
                </c:pt>
                <c:pt idx="2">
                  <c:v>4.7992370775171073E-2</c:v>
                </c:pt>
                <c:pt idx="3">
                  <c:v>4.1459879266293291E-2</c:v>
                </c:pt>
              </c:numCache>
            </c:numRef>
          </c:val>
          <c:extLst>
            <c:ext xmlns:c16="http://schemas.microsoft.com/office/drawing/2014/chart" uri="{C3380CC4-5D6E-409C-BE32-E72D297353CC}">
              <c16:uniqueId val="{00000006-E463-4813-A2D7-9A5EB2AD32B6}"/>
            </c:ext>
          </c:extLst>
        </c:ser>
        <c:ser>
          <c:idx val="10"/>
          <c:order val="7"/>
          <c:tx>
            <c:strRef>
              <c:f>'Figure 2.2.6'!$C$12</c:f>
              <c:strCache>
                <c:ptCount val="1"/>
                <c:pt idx="0">
                  <c:v>Agriculture </c:v>
                </c:pt>
              </c:strCache>
            </c:strRef>
          </c:tx>
          <c:spPr>
            <a:solidFill>
              <a:srgbClr val="FFFF00"/>
            </a:solidFill>
            <a:ln w="25400">
              <a:noFill/>
            </a:ln>
          </c:spPr>
          <c:invertIfNegative val="0"/>
          <c:cat>
            <c:strRef>
              <c:f>'Figure 2.2.6'!$D$4:$G$4</c:f>
              <c:strCache>
                <c:ptCount val="4"/>
                <c:pt idx="0">
                  <c:v>01.01.2009</c:v>
                </c:pt>
                <c:pt idx="1">
                  <c:v>01.01.2010</c:v>
                </c:pt>
                <c:pt idx="2">
                  <c:v>01.01.2011</c:v>
                </c:pt>
                <c:pt idx="3">
                  <c:v>01.10.2011*</c:v>
                </c:pt>
              </c:strCache>
            </c:strRef>
          </c:cat>
          <c:val>
            <c:numRef>
              <c:f>'Figure 2.2.6'!$D$12:$G$12</c:f>
              <c:numCache>
                <c:formatCode>0.0%</c:formatCode>
                <c:ptCount val="4"/>
                <c:pt idx="0">
                  <c:v>1.4543521945268765E-2</c:v>
                </c:pt>
                <c:pt idx="1">
                  <c:v>1.466954720024358E-2</c:v>
                </c:pt>
                <c:pt idx="2">
                  <c:v>1.3706463664214198E-2</c:v>
                </c:pt>
                <c:pt idx="3">
                  <c:v>9.1147621508430327E-3</c:v>
                </c:pt>
              </c:numCache>
            </c:numRef>
          </c:val>
          <c:extLst>
            <c:ext xmlns:c16="http://schemas.microsoft.com/office/drawing/2014/chart" uri="{C3380CC4-5D6E-409C-BE32-E72D297353CC}">
              <c16:uniqueId val="{00000007-E463-4813-A2D7-9A5EB2AD32B6}"/>
            </c:ext>
          </c:extLst>
        </c:ser>
        <c:ser>
          <c:idx val="11"/>
          <c:order val="8"/>
          <c:tx>
            <c:strRef>
              <c:f>'Figure 2.2.6'!$C$13</c:f>
              <c:strCache>
                <c:ptCount val="1"/>
                <c:pt idx="0">
                  <c:v>Other</c:v>
                </c:pt>
              </c:strCache>
            </c:strRef>
          </c:tx>
          <c:spPr>
            <a:solidFill>
              <a:srgbClr val="00FFFF"/>
            </a:solidFill>
            <a:ln w="25400">
              <a:noFill/>
            </a:ln>
          </c:spPr>
          <c:invertIfNegative val="0"/>
          <c:cat>
            <c:strRef>
              <c:f>'Figure 2.2.6'!$D$4:$G$4</c:f>
              <c:strCache>
                <c:ptCount val="4"/>
                <c:pt idx="0">
                  <c:v>01.01.2009</c:v>
                </c:pt>
                <c:pt idx="1">
                  <c:v>01.01.2010</c:v>
                </c:pt>
                <c:pt idx="2">
                  <c:v>01.01.2011</c:v>
                </c:pt>
                <c:pt idx="3">
                  <c:v>01.10.2011*</c:v>
                </c:pt>
              </c:strCache>
            </c:strRef>
          </c:cat>
          <c:val>
            <c:numRef>
              <c:f>'Figure 2.2.6'!$D$13:$G$13</c:f>
              <c:numCache>
                <c:formatCode>0.0%</c:formatCode>
                <c:ptCount val="4"/>
                <c:pt idx="0">
                  <c:v>6.0838799489789361E-2</c:v>
                </c:pt>
                <c:pt idx="1">
                  <c:v>0.10033843424314658</c:v>
                </c:pt>
                <c:pt idx="2">
                  <c:v>5.6035402330766863E-2</c:v>
                </c:pt>
                <c:pt idx="3">
                  <c:v>4.8577926598553318E-2</c:v>
                </c:pt>
              </c:numCache>
            </c:numRef>
          </c:val>
          <c:extLst>
            <c:ext xmlns:c16="http://schemas.microsoft.com/office/drawing/2014/chart" uri="{C3380CC4-5D6E-409C-BE32-E72D297353CC}">
              <c16:uniqueId val="{00000008-E463-4813-A2D7-9A5EB2AD32B6}"/>
            </c:ext>
          </c:extLst>
        </c:ser>
        <c:dLbls>
          <c:showLegendKey val="0"/>
          <c:showVal val="0"/>
          <c:showCatName val="0"/>
          <c:showSerName val="0"/>
          <c:showPercent val="0"/>
          <c:showBubbleSize val="0"/>
        </c:dLbls>
        <c:gapWidth val="150"/>
        <c:overlap val="100"/>
        <c:axId val="497648912"/>
        <c:axId val="1"/>
      </c:barChart>
      <c:catAx>
        <c:axId val="49764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7648912"/>
        <c:crosses val="autoZero"/>
        <c:crossBetween val="between"/>
        <c:majorUnit val="0.2"/>
      </c:valAx>
      <c:spPr>
        <a:noFill/>
        <a:ln w="25400">
          <a:noFill/>
        </a:ln>
      </c:spPr>
    </c:plotArea>
    <c:legend>
      <c:legendPos val="r"/>
      <c:layout>
        <c:manualLayout>
          <c:xMode val="edge"/>
          <c:yMode val="edge"/>
          <c:wMode val="edge"/>
          <c:hMode val="edge"/>
          <c:x val="4.2316258351893093E-2"/>
          <c:y val="0.75238095238095237"/>
          <c:w val="0.95768374164810688"/>
          <c:h val="0.9555555555555556"/>
        </c:manualLayout>
      </c:layout>
      <c:overlay val="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07CA-4FF3-8583-161E7DC17287}"/>
            </c:ext>
          </c:extLst>
        </c:ser>
        <c:ser>
          <c:idx val="1"/>
          <c:order val="1"/>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07CA-4FF3-8583-161E7DC17287}"/>
            </c:ext>
          </c:extLst>
        </c:ser>
        <c:dLbls>
          <c:showLegendKey val="0"/>
          <c:showVal val="0"/>
          <c:showCatName val="0"/>
          <c:showSerName val="0"/>
          <c:showPercent val="0"/>
          <c:showBubbleSize val="0"/>
        </c:dLbls>
        <c:gapWidth val="150"/>
        <c:axId val="497654488"/>
        <c:axId val="1"/>
      </c:barChart>
      <c:catAx>
        <c:axId val="497654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497654488"/>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v>#ССЫЛКА!</c:v>
          </c:tx>
          <c:spPr>
            <a:solidFill>
              <a:srgbClr val="CC99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B790-4657-ACE0-B9B32CE812FF}"/>
            </c:ext>
          </c:extLst>
        </c:ser>
        <c:ser>
          <c:idx val="1"/>
          <c:order val="1"/>
          <c:tx>
            <c:v>#ССЫЛКА!</c:v>
          </c:tx>
          <c:spPr>
            <a:solidFill>
              <a:srgbClr val="0080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B790-4657-ACE0-B9B32CE812FF}"/>
            </c:ext>
          </c:extLst>
        </c:ser>
        <c:ser>
          <c:idx val="2"/>
          <c:order val="2"/>
          <c:tx>
            <c:v>#ССЫЛКА!</c:v>
          </c:tx>
          <c:spPr>
            <a:pattFill prst="zigZag">
              <a:fgClr>
                <a:srgbClr val="800080"/>
              </a:fgClr>
              <a:bgClr>
                <a:srgbClr val="CC99FF"/>
              </a:bgClr>
            </a:patt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B790-4657-ACE0-B9B32CE812FF}"/>
            </c:ext>
          </c:extLst>
        </c:ser>
        <c:ser>
          <c:idx val="3"/>
          <c:order val="3"/>
          <c:tx>
            <c:v>#ССЫЛКА!</c:v>
          </c:tx>
          <c:spPr>
            <a:solidFill>
              <a:srgbClr val="0000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3-B790-4657-ACE0-B9B32CE812FF}"/>
            </c:ext>
          </c:extLst>
        </c:ser>
        <c:ser>
          <c:idx val="5"/>
          <c:order val="4"/>
          <c:tx>
            <c:v>#ССЫЛКА!</c:v>
          </c:tx>
          <c:spPr>
            <a:solidFill>
              <a:srgbClr val="FF66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4-B790-4657-ACE0-B9B32CE812FF}"/>
            </c:ext>
          </c:extLst>
        </c:ser>
        <c:ser>
          <c:idx val="6"/>
          <c:order val="5"/>
          <c:tx>
            <c:v>#ССЫЛКА!</c:v>
          </c:tx>
          <c:spPr>
            <a:pattFill prst="wdDnDiag">
              <a:fgClr>
                <a:srgbClr val="FF6600"/>
              </a:fgClr>
              <a:bgClr>
                <a:srgbClr val="3366FF"/>
              </a:bgClr>
            </a:patt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5-B790-4657-ACE0-B9B32CE812FF}"/>
            </c:ext>
          </c:extLst>
        </c:ser>
        <c:ser>
          <c:idx val="7"/>
          <c:order val="6"/>
          <c:tx>
            <c:v>#ССЫЛКА!</c:v>
          </c:tx>
          <c:spPr>
            <a:solidFill>
              <a:srgbClr val="80008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6-B790-4657-ACE0-B9B32CE812FF}"/>
            </c:ext>
          </c:extLst>
        </c:ser>
        <c:ser>
          <c:idx val="10"/>
          <c:order val="7"/>
          <c:tx>
            <c:v>#ССЫЛКА!</c:v>
          </c:tx>
          <c:spPr>
            <a:solidFill>
              <a:srgbClr val="FFFF00"/>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7-B790-4657-ACE0-B9B32CE812FF}"/>
            </c:ext>
          </c:extLst>
        </c:ser>
        <c:ser>
          <c:idx val="11"/>
          <c:order val="8"/>
          <c:tx>
            <c:v>#ССЫЛКА!</c:v>
          </c:tx>
          <c:spPr>
            <a:solidFill>
              <a:srgbClr val="00FFFF"/>
            </a:solidFill>
            <a:ln w="25400">
              <a:noFill/>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8-B790-4657-ACE0-B9B32CE812FF}"/>
            </c:ext>
          </c:extLst>
        </c:ser>
        <c:dLbls>
          <c:showLegendKey val="0"/>
          <c:showVal val="0"/>
          <c:showCatName val="0"/>
          <c:showSerName val="0"/>
          <c:showPercent val="0"/>
          <c:showBubbleSize val="0"/>
        </c:dLbls>
        <c:gapWidth val="150"/>
        <c:overlap val="100"/>
        <c:axId val="497652520"/>
        <c:axId val="1"/>
      </c:barChart>
      <c:catAx>
        <c:axId val="497652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Times New Roman"/>
                <a:ea typeface="Times New Roman"/>
                <a:cs typeface="Times New Roman"/>
              </a:defRPr>
            </a:pPr>
            <a:endParaRPr lang="ru-RU"/>
          </a:p>
        </c:txPr>
        <c:crossAx val="49765252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8929076664264E-2"/>
          <c:y val="5.2924791086350974E-2"/>
          <c:w val="0.90000040690122551"/>
          <c:h val="0.40947075208913647"/>
        </c:manualLayout>
      </c:layout>
      <c:barChart>
        <c:barDir val="col"/>
        <c:grouping val="clustered"/>
        <c:varyColors val="0"/>
        <c:ser>
          <c:idx val="0"/>
          <c:order val="0"/>
          <c:tx>
            <c:strRef>
              <c:f>'Figure 2.2.7'!$B$6</c:f>
              <c:strCache>
                <c:ptCount val="1"/>
                <c:pt idx="0">
                  <c:v>Insurance (reinsurance) organizations within a bank conglomerate</c:v>
                </c:pt>
              </c:strCache>
            </c:strRef>
          </c:tx>
          <c:spPr>
            <a:solidFill>
              <a:srgbClr val="0000FF"/>
            </a:solidFill>
            <a:ln w="25400">
              <a:noFill/>
            </a:ln>
          </c:spPr>
          <c:invertIfNegative val="0"/>
          <c:cat>
            <c:multiLvlStrRef>
              <c:f>'Figure 2.2.7'!$C$4:$M$5</c:f>
              <c:multiLvlStrCache>
                <c:ptCount val="11"/>
                <c:lvl>
                  <c:pt idx="0">
                    <c:v>2007</c:v>
                  </c:pt>
                  <c:pt idx="1">
                    <c:v>2008</c:v>
                  </c:pt>
                  <c:pt idx="2">
                    <c:v>2009</c:v>
                  </c:pt>
                  <c:pt idx="3">
                    <c:v>2010</c:v>
                  </c:pt>
                  <c:pt idx="4">
                    <c:v>01.10.2011*</c:v>
                  </c:pt>
                  <c:pt idx="6">
                    <c:v>2007</c:v>
                  </c:pt>
                  <c:pt idx="7">
                    <c:v>2008</c:v>
                  </c:pt>
                  <c:pt idx="8">
                    <c:v>2009</c:v>
                  </c:pt>
                  <c:pt idx="9">
                    <c:v>2010</c:v>
                  </c:pt>
                  <c:pt idx="10">
                    <c:v>01.10.2011*</c:v>
                  </c:pt>
                </c:lvl>
                <c:lvl>
                  <c:pt idx="0">
                    <c:v>ROA</c:v>
                  </c:pt>
                  <c:pt idx="6">
                    <c:v>ROE</c:v>
                  </c:pt>
                </c:lvl>
              </c:multiLvlStrCache>
            </c:multiLvlStrRef>
          </c:cat>
          <c:val>
            <c:numRef>
              <c:f>'Figure 2.2.7'!$C$6:$M$6</c:f>
              <c:numCache>
                <c:formatCode>0%</c:formatCode>
                <c:ptCount val="11"/>
                <c:pt idx="0">
                  <c:v>0.30100303981256799</c:v>
                </c:pt>
                <c:pt idx="1">
                  <c:v>0.150338764053493</c:v>
                </c:pt>
                <c:pt idx="2">
                  <c:v>8.7376628710405801E-2</c:v>
                </c:pt>
                <c:pt idx="3">
                  <c:v>0.142113672047991</c:v>
                </c:pt>
                <c:pt idx="4">
                  <c:v>9.8724308490303198E-2</c:v>
                </c:pt>
                <c:pt idx="6">
                  <c:v>0.57727473351583602</c:v>
                </c:pt>
                <c:pt idx="7">
                  <c:v>0.26582353072916298</c:v>
                </c:pt>
                <c:pt idx="8">
                  <c:v>0.146459510324632</c:v>
                </c:pt>
                <c:pt idx="9">
                  <c:v>0.237538190926086</c:v>
                </c:pt>
                <c:pt idx="10">
                  <c:v>0.16821184147828</c:v>
                </c:pt>
              </c:numCache>
            </c:numRef>
          </c:val>
          <c:extLst>
            <c:ext xmlns:c16="http://schemas.microsoft.com/office/drawing/2014/chart" uri="{C3380CC4-5D6E-409C-BE32-E72D297353CC}">
              <c16:uniqueId val="{00000000-12A1-4467-803C-10C3F08C003A}"/>
            </c:ext>
          </c:extLst>
        </c:ser>
        <c:ser>
          <c:idx val="1"/>
          <c:order val="1"/>
          <c:tx>
            <c:strRef>
              <c:f>'Figure 2.2.7'!$B$7</c:f>
              <c:strCache>
                <c:ptCount val="1"/>
                <c:pt idx="0">
                  <c:v>Other insurance (reinsurance) organizations </c:v>
                </c:pt>
              </c:strCache>
            </c:strRef>
          </c:tx>
          <c:spPr>
            <a:solidFill>
              <a:srgbClr val="FF6600"/>
            </a:solidFill>
            <a:ln w="25400">
              <a:noFill/>
            </a:ln>
          </c:spPr>
          <c:invertIfNegative val="0"/>
          <c:cat>
            <c:multiLvlStrRef>
              <c:f>'Figure 2.2.7'!$C$4:$M$5</c:f>
              <c:multiLvlStrCache>
                <c:ptCount val="11"/>
                <c:lvl>
                  <c:pt idx="0">
                    <c:v>2007</c:v>
                  </c:pt>
                  <c:pt idx="1">
                    <c:v>2008</c:v>
                  </c:pt>
                  <c:pt idx="2">
                    <c:v>2009</c:v>
                  </c:pt>
                  <c:pt idx="3">
                    <c:v>2010</c:v>
                  </c:pt>
                  <c:pt idx="4">
                    <c:v>01.10.2011*</c:v>
                  </c:pt>
                  <c:pt idx="6">
                    <c:v>2007</c:v>
                  </c:pt>
                  <c:pt idx="7">
                    <c:v>2008</c:v>
                  </c:pt>
                  <c:pt idx="8">
                    <c:v>2009</c:v>
                  </c:pt>
                  <c:pt idx="9">
                    <c:v>2010</c:v>
                  </c:pt>
                  <c:pt idx="10">
                    <c:v>01.10.2011*</c:v>
                  </c:pt>
                </c:lvl>
                <c:lvl>
                  <c:pt idx="0">
                    <c:v>ROA</c:v>
                  </c:pt>
                  <c:pt idx="6">
                    <c:v>ROE</c:v>
                  </c:pt>
                </c:lvl>
              </c:multiLvlStrCache>
            </c:multiLvlStrRef>
          </c:cat>
          <c:val>
            <c:numRef>
              <c:f>'Figure 2.2.7'!$C$7:$M$7</c:f>
              <c:numCache>
                <c:formatCode>0%</c:formatCode>
                <c:ptCount val="11"/>
                <c:pt idx="0">
                  <c:v>0.33656738853123302</c:v>
                </c:pt>
                <c:pt idx="1">
                  <c:v>0.24432830870764999</c:v>
                </c:pt>
                <c:pt idx="2">
                  <c:v>0.15138628095862799</c:v>
                </c:pt>
                <c:pt idx="3">
                  <c:v>0.103523036371909</c:v>
                </c:pt>
                <c:pt idx="4">
                  <c:v>8.6225054533782403E-2</c:v>
                </c:pt>
                <c:pt idx="6">
                  <c:v>0.504043873682258</c:v>
                </c:pt>
                <c:pt idx="7">
                  <c:v>0.38619281415651302</c:v>
                </c:pt>
                <c:pt idx="8">
                  <c:v>0.24102374932016299</c:v>
                </c:pt>
                <c:pt idx="9">
                  <c:v>0.16753969361780399</c:v>
                </c:pt>
                <c:pt idx="10">
                  <c:v>0.13663139162527199</c:v>
                </c:pt>
              </c:numCache>
            </c:numRef>
          </c:val>
          <c:extLst>
            <c:ext xmlns:c16="http://schemas.microsoft.com/office/drawing/2014/chart" uri="{C3380CC4-5D6E-409C-BE32-E72D297353CC}">
              <c16:uniqueId val="{00000001-12A1-4467-803C-10C3F08C003A}"/>
            </c:ext>
          </c:extLst>
        </c:ser>
        <c:dLbls>
          <c:showLegendKey val="0"/>
          <c:showVal val="0"/>
          <c:showCatName val="0"/>
          <c:showSerName val="0"/>
          <c:showPercent val="0"/>
          <c:showBubbleSize val="0"/>
        </c:dLbls>
        <c:gapWidth val="150"/>
        <c:axId val="497653504"/>
        <c:axId val="1"/>
      </c:barChart>
      <c:catAx>
        <c:axId val="49765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7653504"/>
        <c:crosses val="autoZero"/>
        <c:crossBetween val="between"/>
      </c:valAx>
      <c:spPr>
        <a:noFill/>
        <a:ln w="25400">
          <a:noFill/>
        </a:ln>
      </c:spPr>
    </c:plotArea>
    <c:legend>
      <c:legendPos val="b"/>
      <c:layout>
        <c:manualLayout>
          <c:xMode val="edge"/>
          <c:yMode val="edge"/>
          <c:x val="3.3254156769596199E-2"/>
          <c:y val="0.79422382671480141"/>
          <c:w val="0.94061757719714967"/>
          <c:h val="0.1877256317689530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23205205540582E-2"/>
          <c:y val="4.2452952411442667E-2"/>
          <c:w val="0.93384825837197705"/>
          <c:h val="0.62028480467830094"/>
        </c:manualLayout>
      </c:layout>
      <c:barChart>
        <c:barDir val="col"/>
        <c:grouping val="clustered"/>
        <c:varyColors val="0"/>
        <c:ser>
          <c:idx val="0"/>
          <c:order val="0"/>
          <c:tx>
            <c:strRef>
              <c:f>'Figure 2.2.8'!$B$6</c:f>
              <c:strCache>
                <c:ptCount val="1"/>
                <c:pt idx="0">
                  <c:v>Five largest APFs (in terms of attracted pension assets) </c:v>
                </c:pt>
              </c:strCache>
            </c:strRef>
          </c:tx>
          <c:spPr>
            <a:solidFill>
              <a:srgbClr val="0000FF"/>
            </a:solidFill>
            <a:ln w="25400">
              <a:noFill/>
            </a:ln>
          </c:spPr>
          <c:invertIfNegative val="0"/>
          <c:cat>
            <c:multiLvlStrRef>
              <c:f>'Figure 2.2.8'!$C$4:$S$5</c:f>
              <c:multiLvlStrCache>
                <c:ptCount val="17"/>
                <c:lvl>
                  <c:pt idx="0">
                    <c:v>2007</c:v>
                  </c:pt>
                  <c:pt idx="1">
                    <c:v>2008</c:v>
                  </c:pt>
                  <c:pt idx="2">
                    <c:v>2009</c:v>
                  </c:pt>
                  <c:pt idx="3">
                    <c:v>2010</c:v>
                  </c:pt>
                  <c:pt idx="4">
                    <c:v>01.10.2011*</c:v>
                  </c:pt>
                  <c:pt idx="6">
                    <c:v>2007</c:v>
                  </c:pt>
                  <c:pt idx="7">
                    <c:v>2008</c:v>
                  </c:pt>
                  <c:pt idx="8">
                    <c:v>2009</c:v>
                  </c:pt>
                  <c:pt idx="9">
                    <c:v>2010</c:v>
                  </c:pt>
                  <c:pt idx="10">
                    <c:v>01.10.2011*</c:v>
                  </c:pt>
                  <c:pt idx="12">
                    <c:v>2007</c:v>
                  </c:pt>
                  <c:pt idx="13">
                    <c:v>2008</c:v>
                  </c:pt>
                  <c:pt idx="14">
                    <c:v>2009</c:v>
                  </c:pt>
                  <c:pt idx="15">
                    <c:v>2010</c:v>
                  </c:pt>
                  <c:pt idx="16">
                    <c:v>01.10.2011*</c:v>
                  </c:pt>
                </c:lvl>
                <c:lvl>
                  <c:pt idx="0">
                    <c:v>Average weighted ratio of K2, 12 months </c:v>
                  </c:pt>
                  <c:pt idx="6">
                    <c:v>Average weighted ratio of K2 , 36 months</c:v>
                  </c:pt>
                  <c:pt idx="12">
                    <c:v>Average weighted ratio of K2, 60 months </c:v>
                  </c:pt>
                </c:lvl>
              </c:multiLvlStrCache>
            </c:multiLvlStrRef>
          </c:cat>
          <c:val>
            <c:numRef>
              <c:f>'Figure 2.2.8'!$C$6:$S$6</c:f>
              <c:numCache>
                <c:formatCode>#,##0.00</c:formatCode>
                <c:ptCount val="17"/>
                <c:pt idx="0">
                  <c:v>9.813479225777634</c:v>
                </c:pt>
                <c:pt idx="1">
                  <c:v>-1.5504554346120458</c:v>
                </c:pt>
                <c:pt idx="2">
                  <c:v>14.401097821459874</c:v>
                </c:pt>
                <c:pt idx="3">
                  <c:v>3.9985807376803031</c:v>
                </c:pt>
                <c:pt idx="4">
                  <c:v>4.4431071941390474</c:v>
                </c:pt>
                <c:pt idx="6">
                  <c:v>36.117657643893956</c:v>
                </c:pt>
                <c:pt idx="7">
                  <c:v>25.721948871262224</c:v>
                </c:pt>
                <c:pt idx="8">
                  <c:v>22.709508974074179</c:v>
                </c:pt>
                <c:pt idx="9">
                  <c:v>15.755983224424234</c:v>
                </c:pt>
                <c:pt idx="10">
                  <c:v>18.333803272479287</c:v>
                </c:pt>
                <c:pt idx="12">
                  <c:v>51.028778007415887</c:v>
                </c:pt>
                <c:pt idx="13">
                  <c:v>40.518000047750171</c:v>
                </c:pt>
                <c:pt idx="14">
                  <c:v>53.33511038490623</c:v>
                </c:pt>
                <c:pt idx="15">
                  <c:v>44.526366037955832</c:v>
                </c:pt>
                <c:pt idx="16">
                  <c:v>32.547609429634157</c:v>
                </c:pt>
              </c:numCache>
            </c:numRef>
          </c:val>
          <c:extLst>
            <c:ext xmlns:c16="http://schemas.microsoft.com/office/drawing/2014/chart" uri="{C3380CC4-5D6E-409C-BE32-E72D297353CC}">
              <c16:uniqueId val="{00000000-1217-413F-8029-72A56EBAF9E6}"/>
            </c:ext>
          </c:extLst>
        </c:ser>
        <c:ser>
          <c:idx val="1"/>
          <c:order val="1"/>
          <c:tx>
            <c:strRef>
              <c:f>'Figure 2.2.8'!$B$7</c:f>
              <c:strCache>
                <c:ptCount val="1"/>
                <c:pt idx="0">
                  <c:v>Other APFs</c:v>
                </c:pt>
              </c:strCache>
            </c:strRef>
          </c:tx>
          <c:spPr>
            <a:solidFill>
              <a:srgbClr val="FF6600"/>
            </a:solidFill>
            <a:ln w="25400">
              <a:noFill/>
            </a:ln>
          </c:spPr>
          <c:invertIfNegative val="0"/>
          <c:cat>
            <c:multiLvlStrRef>
              <c:f>'Figure 2.2.8'!$C$4:$S$5</c:f>
              <c:multiLvlStrCache>
                <c:ptCount val="17"/>
                <c:lvl>
                  <c:pt idx="0">
                    <c:v>2007</c:v>
                  </c:pt>
                  <c:pt idx="1">
                    <c:v>2008</c:v>
                  </c:pt>
                  <c:pt idx="2">
                    <c:v>2009</c:v>
                  </c:pt>
                  <c:pt idx="3">
                    <c:v>2010</c:v>
                  </c:pt>
                  <c:pt idx="4">
                    <c:v>01.10.2011*</c:v>
                  </c:pt>
                  <c:pt idx="6">
                    <c:v>2007</c:v>
                  </c:pt>
                  <c:pt idx="7">
                    <c:v>2008</c:v>
                  </c:pt>
                  <c:pt idx="8">
                    <c:v>2009</c:v>
                  </c:pt>
                  <c:pt idx="9">
                    <c:v>2010</c:v>
                  </c:pt>
                  <c:pt idx="10">
                    <c:v>01.10.2011*</c:v>
                  </c:pt>
                  <c:pt idx="12">
                    <c:v>2007</c:v>
                  </c:pt>
                  <c:pt idx="13">
                    <c:v>2008</c:v>
                  </c:pt>
                  <c:pt idx="14">
                    <c:v>2009</c:v>
                  </c:pt>
                  <c:pt idx="15">
                    <c:v>2010</c:v>
                  </c:pt>
                  <c:pt idx="16">
                    <c:v>01.10.2011*</c:v>
                  </c:pt>
                </c:lvl>
                <c:lvl>
                  <c:pt idx="0">
                    <c:v>Average weighted ratio of K2, 12 months </c:v>
                  </c:pt>
                  <c:pt idx="6">
                    <c:v>Average weighted ratio of K2 , 36 months</c:v>
                  </c:pt>
                  <c:pt idx="12">
                    <c:v>Average weighted ratio of K2, 60 months </c:v>
                  </c:pt>
                </c:lvl>
              </c:multiLvlStrCache>
            </c:multiLvlStrRef>
          </c:cat>
          <c:val>
            <c:numRef>
              <c:f>'Figure 2.2.8'!$C$7:$S$7</c:f>
              <c:numCache>
                <c:formatCode>#,##0.00</c:formatCode>
                <c:ptCount val="17"/>
                <c:pt idx="0">
                  <c:v>8.4947227620841321</c:v>
                </c:pt>
                <c:pt idx="1">
                  <c:v>6.2524704174781611</c:v>
                </c:pt>
                <c:pt idx="2">
                  <c:v>5.0820822502849037</c:v>
                </c:pt>
                <c:pt idx="3">
                  <c:v>5.7041742243966125</c:v>
                </c:pt>
                <c:pt idx="4">
                  <c:v>4.5539833637550577</c:v>
                </c:pt>
                <c:pt idx="6">
                  <c:v>30.663582720530346</c:v>
                </c:pt>
                <c:pt idx="7">
                  <c:v>27.98558593733933</c:v>
                </c:pt>
                <c:pt idx="8">
                  <c:v>20.967913401382678</c:v>
                </c:pt>
                <c:pt idx="9">
                  <c:v>17.358049897202765</c:v>
                </c:pt>
                <c:pt idx="10">
                  <c:v>14.36099751532786</c:v>
                </c:pt>
                <c:pt idx="12">
                  <c:v>45.548442127479312</c:v>
                </c:pt>
                <c:pt idx="13">
                  <c:v>46.288875489281679</c:v>
                </c:pt>
                <c:pt idx="14">
                  <c:v>45.890237390182904</c:v>
                </c:pt>
                <c:pt idx="15">
                  <c:v>39.751688804579445</c:v>
                </c:pt>
                <c:pt idx="16">
                  <c:v>30.902022685680151</c:v>
                </c:pt>
              </c:numCache>
            </c:numRef>
          </c:val>
          <c:extLst>
            <c:ext xmlns:c16="http://schemas.microsoft.com/office/drawing/2014/chart" uri="{C3380CC4-5D6E-409C-BE32-E72D297353CC}">
              <c16:uniqueId val="{00000001-1217-413F-8029-72A56EBAF9E6}"/>
            </c:ext>
          </c:extLst>
        </c:ser>
        <c:dLbls>
          <c:showLegendKey val="0"/>
          <c:showVal val="0"/>
          <c:showCatName val="0"/>
          <c:showSerName val="0"/>
          <c:showPercent val="0"/>
          <c:showBubbleSize val="0"/>
        </c:dLbls>
        <c:gapWidth val="150"/>
        <c:axId val="497658096"/>
        <c:axId val="1"/>
      </c:barChart>
      <c:catAx>
        <c:axId val="49765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58096"/>
        <c:crosses val="autoZero"/>
        <c:crossBetween val="between"/>
      </c:valAx>
      <c:spPr>
        <a:noFill/>
        <a:ln w="25400">
          <a:noFill/>
        </a:ln>
      </c:spPr>
    </c:plotArea>
    <c:legend>
      <c:legendPos val="r"/>
      <c:layout>
        <c:manualLayout>
          <c:xMode val="edge"/>
          <c:yMode val="edge"/>
          <c:wMode val="edge"/>
          <c:hMode val="edge"/>
          <c:x val="8.1027667984189727E-2"/>
          <c:y val="0.86850152905198774"/>
          <c:w val="0.86561264822134387"/>
          <c:h val="0.978593272171253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12580070845544E-2"/>
          <c:y val="4.4776268966130885E-2"/>
          <c:w val="0.8642303159105208"/>
          <c:h val="0.4490271834991687"/>
        </c:manualLayout>
      </c:layout>
      <c:barChart>
        <c:barDir val="col"/>
        <c:grouping val="stacked"/>
        <c:varyColors val="0"/>
        <c:ser>
          <c:idx val="0"/>
          <c:order val="0"/>
          <c:tx>
            <c:strRef>
              <c:f>'Figure 2.3.1.1'!$B$5</c:f>
              <c:strCache>
                <c:ptCount val="1"/>
                <c:pt idx="0">
                  <c:v>USD purchase (KZT bln.)</c:v>
                </c:pt>
              </c:strCache>
            </c:strRef>
          </c:tx>
          <c:spPr>
            <a:solidFill>
              <a:srgbClr val="993366"/>
            </a:solidFill>
            <a:ln w="12700">
              <a:solidFill>
                <a:srgbClr val="000000"/>
              </a:solidFill>
              <a:prstDash val="solid"/>
            </a:ln>
          </c:spPr>
          <c:invertIfNegative val="0"/>
          <c:cat>
            <c:strRef>
              <c:f>'Figure 2.3.1.1'!$C$4:$AJ$4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2.3.1.1'!$C$5:$AJ$5</c:f>
              <c:numCache>
                <c:formatCode>#\ ##0.0</c:formatCode>
                <c:ptCount val="34"/>
                <c:pt idx="0">
                  <c:v>34.048123179699999</c:v>
                </c:pt>
                <c:pt idx="1">
                  <c:v>27.1281313902</c:v>
                </c:pt>
                <c:pt idx="2">
                  <c:v>17.935831590999999</c:v>
                </c:pt>
                <c:pt idx="3">
                  <c:v>11.7380214801</c:v>
                </c:pt>
                <c:pt idx="4">
                  <c:v>10.537296700299999</c:v>
                </c:pt>
                <c:pt idx="5">
                  <c:v>15.2152620721</c:v>
                </c:pt>
                <c:pt idx="6">
                  <c:v>17.749653196099999</c:v>
                </c:pt>
                <c:pt idx="7">
                  <c:v>18.079369867299999</c:v>
                </c:pt>
                <c:pt idx="8">
                  <c:v>14.961017009500001</c:v>
                </c:pt>
                <c:pt idx="9">
                  <c:v>16.521292105000001</c:v>
                </c:pt>
                <c:pt idx="10">
                  <c:v>20.234424445599998</c:v>
                </c:pt>
                <c:pt idx="11">
                  <c:v>20.762117275799998</c:v>
                </c:pt>
                <c:pt idx="12">
                  <c:v>14.582839889000001</c:v>
                </c:pt>
                <c:pt idx="13">
                  <c:v>15.179371000000002</c:v>
                </c:pt>
                <c:pt idx="14">
                  <c:v>16.349378999999995</c:v>
                </c:pt>
                <c:pt idx="15">
                  <c:v>18.195125000000001</c:v>
                </c:pt>
                <c:pt idx="16">
                  <c:v>23.491078142999999</c:v>
                </c:pt>
                <c:pt idx="17">
                  <c:v>23.292387999999999</c:v>
                </c:pt>
                <c:pt idx="18">
                  <c:v>24.948566649999997</c:v>
                </c:pt>
                <c:pt idx="19">
                  <c:v>23.0824570708</c:v>
                </c:pt>
                <c:pt idx="20">
                  <c:v>19.548333543099996</c:v>
                </c:pt>
                <c:pt idx="21" formatCode="0.0">
                  <c:v>22.393836664399995</c:v>
                </c:pt>
                <c:pt idx="22" formatCode="0.0">
                  <c:v>22.004252682000001</c:v>
                </c:pt>
                <c:pt idx="23" formatCode="0.0">
                  <c:v>20.070245929999992</c:v>
                </c:pt>
                <c:pt idx="24" formatCode="0.0">
                  <c:v>18.879754479999992</c:v>
                </c:pt>
                <c:pt idx="25" formatCode="0.0">
                  <c:v>21.218408360999998</c:v>
                </c:pt>
                <c:pt idx="26" formatCode="0.0">
                  <c:v>21.886255020000004</c:v>
                </c:pt>
                <c:pt idx="27" formatCode="0.0">
                  <c:v>24.664934410000004</c:v>
                </c:pt>
                <c:pt idx="28" formatCode="0.0">
                  <c:v>22.564983800000004</c:v>
                </c:pt>
                <c:pt idx="29" formatCode="0.0">
                  <c:v>20.294064900000002</c:v>
                </c:pt>
                <c:pt idx="30" formatCode="0.0">
                  <c:v>21.222601560000001</c:v>
                </c:pt>
                <c:pt idx="31" formatCode="0.0">
                  <c:v>25.247904999999999</c:v>
                </c:pt>
                <c:pt idx="32" formatCode="0.0">
                  <c:v>23.237556400000003</c:v>
                </c:pt>
                <c:pt idx="33" formatCode="0.0">
                  <c:v>33.370211189999992</c:v>
                </c:pt>
              </c:numCache>
            </c:numRef>
          </c:val>
          <c:extLst>
            <c:ext xmlns:c16="http://schemas.microsoft.com/office/drawing/2014/chart" uri="{C3380CC4-5D6E-409C-BE32-E72D297353CC}">
              <c16:uniqueId val="{00000000-8382-4142-9019-C35025780641}"/>
            </c:ext>
          </c:extLst>
        </c:ser>
        <c:ser>
          <c:idx val="1"/>
          <c:order val="1"/>
          <c:tx>
            <c:strRef>
              <c:f>'Figure 2.3.1.1'!$B$6</c:f>
              <c:strCache>
                <c:ptCount val="1"/>
                <c:pt idx="0">
                  <c:v>EUR purchase (KZT bln.)</c:v>
                </c:pt>
              </c:strCache>
            </c:strRef>
          </c:tx>
          <c:spPr>
            <a:solidFill>
              <a:srgbClr val="0000FF"/>
            </a:solidFill>
            <a:ln w="12700">
              <a:solidFill>
                <a:srgbClr val="000000"/>
              </a:solidFill>
              <a:prstDash val="solid"/>
            </a:ln>
          </c:spPr>
          <c:invertIfNegative val="0"/>
          <c:cat>
            <c:strRef>
              <c:f>'Figure 2.3.1.1'!$C$4:$AJ$4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2.3.1.1'!$C$6:$AJ$6</c:f>
              <c:numCache>
                <c:formatCode>#\ ##0.0</c:formatCode>
                <c:ptCount val="34"/>
                <c:pt idx="0">
                  <c:v>4.2557103999999999</c:v>
                </c:pt>
                <c:pt idx="1">
                  <c:v>2.6203352600000001</c:v>
                </c:pt>
                <c:pt idx="2">
                  <c:v>1.8862846899999999</c:v>
                </c:pt>
                <c:pt idx="3">
                  <c:v>1.6759628500000001</c:v>
                </c:pt>
                <c:pt idx="4">
                  <c:v>1.8301624999999999</c:v>
                </c:pt>
                <c:pt idx="5">
                  <c:v>2.1877543100000003</c:v>
                </c:pt>
                <c:pt idx="6">
                  <c:v>1.8107318100000001</c:v>
                </c:pt>
                <c:pt idx="7">
                  <c:v>1.2195951699999998</c:v>
                </c:pt>
                <c:pt idx="8">
                  <c:v>1.8574600800000001</c:v>
                </c:pt>
                <c:pt idx="9">
                  <c:v>2.1820692200000003</c:v>
                </c:pt>
                <c:pt idx="10">
                  <c:v>1.9274674700000001</c:v>
                </c:pt>
                <c:pt idx="11">
                  <c:v>1.9281661000000001</c:v>
                </c:pt>
                <c:pt idx="12">
                  <c:v>1.3369741500000001</c:v>
                </c:pt>
                <c:pt idx="13">
                  <c:v>1.6541331299999997</c:v>
                </c:pt>
                <c:pt idx="14">
                  <c:v>1.29353125</c:v>
                </c:pt>
                <c:pt idx="15">
                  <c:v>1.48498248</c:v>
                </c:pt>
                <c:pt idx="16">
                  <c:v>3.2224112999999996</c:v>
                </c:pt>
                <c:pt idx="17">
                  <c:v>2.8746146299999999</c:v>
                </c:pt>
                <c:pt idx="18">
                  <c:v>3.1515540499999997</c:v>
                </c:pt>
                <c:pt idx="19">
                  <c:v>3.0326924200000001</c:v>
                </c:pt>
                <c:pt idx="20">
                  <c:v>3.1713375200000002</c:v>
                </c:pt>
                <c:pt idx="21" formatCode="0.0">
                  <c:v>4.1857180600000001</c:v>
                </c:pt>
                <c:pt idx="22" formatCode="0.0">
                  <c:v>4.0644795700000005</c:v>
                </c:pt>
                <c:pt idx="23" formatCode="0.0">
                  <c:v>3.0431904899999993</c:v>
                </c:pt>
                <c:pt idx="24" formatCode="0.0">
                  <c:v>2.4618481399999994</c:v>
                </c:pt>
                <c:pt idx="25" formatCode="0.0">
                  <c:v>3.29896945</c:v>
                </c:pt>
                <c:pt idx="26" formatCode="0.0">
                  <c:v>3.4356558599999998</c:v>
                </c:pt>
                <c:pt idx="27" formatCode="0.0">
                  <c:v>2.8723911299999996</c:v>
                </c:pt>
                <c:pt idx="28" formatCode="0.0">
                  <c:v>2.7049143299999998</c:v>
                </c:pt>
                <c:pt idx="29" formatCode="0.0">
                  <c:v>2.5250285800000003</c:v>
                </c:pt>
                <c:pt idx="30" formatCode="0.0">
                  <c:v>2.8616601500000001</c:v>
                </c:pt>
                <c:pt idx="31" formatCode="0.0">
                  <c:v>3.9068912899999995</c:v>
                </c:pt>
                <c:pt idx="32" formatCode="0.0">
                  <c:v>3.3502163999999994</c:v>
                </c:pt>
                <c:pt idx="33" formatCode="0.0">
                  <c:v>4.1947635800000009</c:v>
                </c:pt>
              </c:numCache>
            </c:numRef>
          </c:val>
          <c:extLst>
            <c:ext xmlns:c16="http://schemas.microsoft.com/office/drawing/2014/chart" uri="{C3380CC4-5D6E-409C-BE32-E72D297353CC}">
              <c16:uniqueId val="{00000001-8382-4142-9019-C35025780641}"/>
            </c:ext>
          </c:extLst>
        </c:ser>
        <c:ser>
          <c:idx val="2"/>
          <c:order val="2"/>
          <c:tx>
            <c:strRef>
              <c:f>'Figure 2.3.1.1'!$B$7</c:f>
              <c:strCache>
                <c:ptCount val="1"/>
                <c:pt idx="0">
                  <c:v>RUR purchase (KZT bln.)</c:v>
                </c:pt>
              </c:strCache>
            </c:strRef>
          </c:tx>
          <c:spPr>
            <a:solidFill>
              <a:srgbClr val="969696"/>
            </a:solidFill>
            <a:ln w="12700">
              <a:solidFill>
                <a:srgbClr val="000000"/>
              </a:solidFill>
              <a:prstDash val="solid"/>
            </a:ln>
          </c:spPr>
          <c:invertIfNegative val="0"/>
          <c:cat>
            <c:strRef>
              <c:f>'Figure 2.3.1.1'!$C$4:$AJ$4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2.3.1.1'!$C$7:$AJ$7</c:f>
              <c:numCache>
                <c:formatCode>#\ ##0.0</c:formatCode>
                <c:ptCount val="34"/>
                <c:pt idx="0">
                  <c:v>0.90854104000000002</c:v>
                </c:pt>
                <c:pt idx="1">
                  <c:v>0.77022064000000001</c:v>
                </c:pt>
                <c:pt idx="2">
                  <c:v>0.75344915000000001</c:v>
                </c:pt>
                <c:pt idx="3">
                  <c:v>0.75382912999999996</c:v>
                </c:pt>
                <c:pt idx="4">
                  <c:v>0.67679962000000005</c:v>
                </c:pt>
                <c:pt idx="5">
                  <c:v>0.86640339000000011</c:v>
                </c:pt>
                <c:pt idx="6">
                  <c:v>0.93352593000000006</c:v>
                </c:pt>
                <c:pt idx="7">
                  <c:v>0.89572724999999997</c:v>
                </c:pt>
                <c:pt idx="8">
                  <c:v>0.96612659999999995</c:v>
                </c:pt>
                <c:pt idx="9">
                  <c:v>0.93856799000000002</c:v>
                </c:pt>
                <c:pt idx="10">
                  <c:v>0.74914210999999997</c:v>
                </c:pt>
                <c:pt idx="11">
                  <c:v>1.00968401</c:v>
                </c:pt>
                <c:pt idx="12">
                  <c:v>0.68261519999999998</c:v>
                </c:pt>
                <c:pt idx="13">
                  <c:v>0.83990408999999999</c:v>
                </c:pt>
                <c:pt idx="14">
                  <c:v>1.0822734899999999</c:v>
                </c:pt>
                <c:pt idx="15">
                  <c:v>1.2020410099999999</c:v>
                </c:pt>
                <c:pt idx="16">
                  <c:v>1.01332157</c:v>
                </c:pt>
                <c:pt idx="17">
                  <c:v>1.1330804699999999</c:v>
                </c:pt>
                <c:pt idx="18">
                  <c:v>1.1671606399999999</c:v>
                </c:pt>
                <c:pt idx="19">
                  <c:v>1.1411263200000001</c:v>
                </c:pt>
                <c:pt idx="20">
                  <c:v>1.0417983779999997</c:v>
                </c:pt>
                <c:pt idx="21" formatCode="0.0">
                  <c:v>1.1338282100000003</c:v>
                </c:pt>
                <c:pt idx="22" formatCode="0.0">
                  <c:v>1.12263735</c:v>
                </c:pt>
                <c:pt idx="23" formatCode="0.0">
                  <c:v>1.4144206300000004</c:v>
                </c:pt>
                <c:pt idx="24" formatCode="0.0">
                  <c:v>0.88940302999999998</c:v>
                </c:pt>
                <c:pt idx="25" formatCode="0.0">
                  <c:v>1.0817430600000002</c:v>
                </c:pt>
                <c:pt idx="26" formatCode="0.0">
                  <c:v>1.2685065799999997</c:v>
                </c:pt>
                <c:pt idx="27" formatCode="0.0">
                  <c:v>1.2936134300000002</c:v>
                </c:pt>
                <c:pt idx="28" formatCode="0.0">
                  <c:v>1.0552707700000001</c:v>
                </c:pt>
                <c:pt idx="29" formatCode="0.0">
                  <c:v>1.0459941099999999</c:v>
                </c:pt>
                <c:pt idx="30" formatCode="0.0">
                  <c:v>1.2242433699999997</c:v>
                </c:pt>
                <c:pt idx="31" formatCode="0.0">
                  <c:v>1.1031349100000003</c:v>
                </c:pt>
                <c:pt idx="32" formatCode="0.0">
                  <c:v>0.92115382999999984</c:v>
                </c:pt>
                <c:pt idx="33" formatCode="0.0">
                  <c:v>1.0947119499999998</c:v>
                </c:pt>
              </c:numCache>
            </c:numRef>
          </c:val>
          <c:extLst>
            <c:ext xmlns:c16="http://schemas.microsoft.com/office/drawing/2014/chart" uri="{C3380CC4-5D6E-409C-BE32-E72D297353CC}">
              <c16:uniqueId val="{00000002-8382-4142-9019-C35025780641}"/>
            </c:ext>
          </c:extLst>
        </c:ser>
        <c:dLbls>
          <c:showLegendKey val="0"/>
          <c:showVal val="0"/>
          <c:showCatName val="0"/>
          <c:showSerName val="0"/>
          <c:showPercent val="0"/>
          <c:showBubbleSize val="0"/>
        </c:dLbls>
        <c:gapWidth val="100"/>
        <c:overlap val="100"/>
        <c:axId val="497664000"/>
        <c:axId val="1"/>
      </c:barChart>
      <c:lineChart>
        <c:grouping val="standard"/>
        <c:varyColors val="0"/>
        <c:ser>
          <c:idx val="3"/>
          <c:order val="3"/>
          <c:tx>
            <c:strRef>
              <c:f>'Figure 2.3.1.1'!$B$9</c:f>
              <c:strCache>
                <c:ptCount val="1"/>
                <c:pt idx="0">
                  <c:v>Percentage of foreign exchange purchase on KASE </c:v>
                </c:pt>
              </c:strCache>
            </c:strRef>
          </c:tx>
          <c:spPr>
            <a:ln w="25400">
              <a:solidFill>
                <a:srgbClr val="FF0000"/>
              </a:solidFill>
              <a:prstDash val="solid"/>
            </a:ln>
          </c:spPr>
          <c:marker>
            <c:symbol val="none"/>
          </c:marker>
          <c:cat>
            <c:strRef>
              <c:f>'Figure 2.3.1.1'!$C$4:$AJ$4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2.3.1.1'!$C$9:$AJ$9</c:f>
              <c:numCache>
                <c:formatCode>0.0%</c:formatCode>
                <c:ptCount val="34"/>
                <c:pt idx="0">
                  <c:v>0.12850236566057141</c:v>
                </c:pt>
                <c:pt idx="1">
                  <c:v>0.22635519788291422</c:v>
                </c:pt>
                <c:pt idx="2">
                  <c:v>0.31079619529995117</c:v>
                </c:pt>
                <c:pt idx="3">
                  <c:v>0.16362330129688463</c:v>
                </c:pt>
                <c:pt idx="4">
                  <c:v>0.10653852775730485</c:v>
                </c:pt>
                <c:pt idx="5">
                  <c:v>0.10808337017990718</c:v>
                </c:pt>
                <c:pt idx="6">
                  <c:v>0.17330869454221917</c:v>
                </c:pt>
                <c:pt idx="7">
                  <c:v>0.36617985879638704</c:v>
                </c:pt>
                <c:pt idx="8">
                  <c:v>0.29987233920476164</c:v>
                </c:pt>
                <c:pt idx="9">
                  <c:v>0.29017633852023661</c:v>
                </c:pt>
                <c:pt idx="10">
                  <c:v>0.18583867603891341</c:v>
                </c:pt>
                <c:pt idx="11">
                  <c:v>0.25657312016991796</c:v>
                </c:pt>
                <c:pt idx="12">
                  <c:v>0.24248268323548552</c:v>
                </c:pt>
                <c:pt idx="13">
                  <c:v>0.22669828819242879</c:v>
                </c:pt>
                <c:pt idx="14">
                  <c:v>0.23126954427417551</c:v>
                </c:pt>
                <c:pt idx="15">
                  <c:v>0.22940162609675996</c:v>
                </c:pt>
                <c:pt idx="16">
                  <c:v>0.19277336466115585</c:v>
                </c:pt>
                <c:pt idx="17">
                  <c:v>0.25029758132860774</c:v>
                </c:pt>
                <c:pt idx="18">
                  <c:v>0.25985932180197513</c:v>
                </c:pt>
                <c:pt idx="19">
                  <c:v>0.2236402017323543</c:v>
                </c:pt>
                <c:pt idx="20">
                  <c:v>0.24014183824549887</c:v>
                </c:pt>
                <c:pt idx="21">
                  <c:v>0.29355474503625895</c:v>
                </c:pt>
                <c:pt idx="22">
                  <c:v>0.25803653046163316</c:v>
                </c:pt>
                <c:pt idx="23">
                  <c:v>0.25037635156961269</c:v>
                </c:pt>
                <c:pt idx="24">
                  <c:v>0.22705675755158655</c:v>
                </c:pt>
                <c:pt idx="25">
                  <c:v>0.18170833461197264</c:v>
                </c:pt>
                <c:pt idx="26">
                  <c:v>0.23018322706694347</c:v>
                </c:pt>
                <c:pt idx="27">
                  <c:v>0.25276274794875325</c:v>
                </c:pt>
                <c:pt idx="28">
                  <c:v>0.27276945296256006</c:v>
                </c:pt>
                <c:pt idx="29">
                  <c:v>0.29225725544466769</c:v>
                </c:pt>
                <c:pt idx="30">
                  <c:v>0.20608119576851749</c:v>
                </c:pt>
                <c:pt idx="31">
                  <c:v>0.23117144704195774</c:v>
                </c:pt>
                <c:pt idx="32">
                  <c:v>0.27260134067979086</c:v>
                </c:pt>
                <c:pt idx="33">
                  <c:v>0.27468758831163137</c:v>
                </c:pt>
              </c:numCache>
            </c:numRef>
          </c:val>
          <c:smooth val="0"/>
          <c:extLst>
            <c:ext xmlns:c16="http://schemas.microsoft.com/office/drawing/2014/chart" uri="{C3380CC4-5D6E-409C-BE32-E72D297353CC}">
              <c16:uniqueId val="{00000003-8382-4142-9019-C35025780641}"/>
            </c:ext>
          </c:extLst>
        </c:ser>
        <c:ser>
          <c:idx val="4"/>
          <c:order val="4"/>
          <c:tx>
            <c:strRef>
              <c:f>'Figure 2.3.1.1'!$B$10</c:f>
              <c:strCache>
                <c:ptCount val="1"/>
                <c:pt idx="0">
                  <c:v>Percentage of the NBRK's interventions (including transactions on KASE and interbank market)</c:v>
                </c:pt>
              </c:strCache>
            </c:strRef>
          </c:tx>
          <c:spPr>
            <a:ln w="25400">
              <a:solidFill>
                <a:srgbClr val="008000"/>
              </a:solidFill>
              <a:prstDash val="solid"/>
            </a:ln>
          </c:spPr>
          <c:marker>
            <c:symbol val="none"/>
          </c:marker>
          <c:cat>
            <c:strRef>
              <c:f>'Figure 2.3.1.1'!$C$4:$AJ$4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2.3.1.1'!$C$10:$AJ$10</c:f>
              <c:numCache>
                <c:formatCode>0.00%</c:formatCode>
                <c:ptCount val="34"/>
                <c:pt idx="0">
                  <c:v>2.1752594000293612E-2</c:v>
                </c:pt>
                <c:pt idx="1">
                  <c:v>2.3425867077213194E-2</c:v>
                </c:pt>
                <c:pt idx="2">
                  <c:v>1.8393905982343479E-2</c:v>
                </c:pt>
                <c:pt idx="3">
                  <c:v>4.877312594550838E-2</c:v>
                </c:pt>
                <c:pt idx="4">
                  <c:v>2.6924362867368316E-2</c:v>
                </c:pt>
                <c:pt idx="5">
                  <c:v>9.6252039107852898E-3</c:v>
                </c:pt>
                <c:pt idx="6">
                  <c:v>2.7042781889702887E-3</c:v>
                </c:pt>
                <c:pt idx="7">
                  <c:v>8.4073726637409578E-4</c:v>
                </c:pt>
                <c:pt idx="8">
                  <c:v>1.4036478928314394E-4</c:v>
                </c:pt>
                <c:pt idx="9">
                  <c:v>2.3787485718569346E-3</c:v>
                </c:pt>
                <c:pt idx="10">
                  <c:v>0.14952809792709099</c:v>
                </c:pt>
                <c:pt idx="11">
                  <c:v>4.0766555200348026E-2</c:v>
                </c:pt>
                <c:pt idx="12">
                  <c:v>0.15446339788034683</c:v>
                </c:pt>
                <c:pt idx="13">
                  <c:v>0.13719639634606731</c:v>
                </c:pt>
                <c:pt idx="14">
                  <c:v>3.8215518766798434E-2</c:v>
                </c:pt>
                <c:pt idx="15">
                  <c:v>5.9658837188532633E-2</c:v>
                </c:pt>
                <c:pt idx="16">
                  <c:v>1.8981674544080972E-2</c:v>
                </c:pt>
                <c:pt idx="17">
                  <c:v>0</c:v>
                </c:pt>
                <c:pt idx="18">
                  <c:v>2.7656899479634039E-3</c:v>
                </c:pt>
                <c:pt idx="19">
                  <c:v>3.2418559155325884E-2</c:v>
                </c:pt>
                <c:pt idx="20">
                  <c:v>2.5833404105090616E-3</c:v>
                </c:pt>
                <c:pt idx="21">
                  <c:v>5.8855479735424494E-3</c:v>
                </c:pt>
                <c:pt idx="22">
                  <c:v>2.9707893717051438E-2</c:v>
                </c:pt>
                <c:pt idx="23">
                  <c:v>4.5629734842018467E-2</c:v>
                </c:pt>
                <c:pt idx="24">
                  <c:v>9.7458894497233994E-2</c:v>
                </c:pt>
                <c:pt idx="25">
                  <c:v>0.12493868318948036</c:v>
                </c:pt>
                <c:pt idx="26">
                  <c:v>8.4276638388544184E-2</c:v>
                </c:pt>
                <c:pt idx="27">
                  <c:v>3.5232203968386708E-2</c:v>
                </c:pt>
                <c:pt idx="28">
                  <c:v>6.2043031468961207E-3</c:v>
                </c:pt>
                <c:pt idx="29">
                  <c:v>0</c:v>
                </c:pt>
                <c:pt idx="30">
                  <c:v>1.5785058163246223E-2</c:v>
                </c:pt>
                <c:pt idx="31">
                  <c:v>1.2496086308943258E-2</c:v>
                </c:pt>
                <c:pt idx="32">
                  <c:v>0</c:v>
                </c:pt>
                <c:pt idx="33">
                  <c:v>2.9966846607781395E-5</c:v>
                </c:pt>
              </c:numCache>
            </c:numRef>
          </c:val>
          <c:smooth val="0"/>
          <c:extLst>
            <c:ext xmlns:c16="http://schemas.microsoft.com/office/drawing/2014/chart" uri="{C3380CC4-5D6E-409C-BE32-E72D297353CC}">
              <c16:uniqueId val="{00000004-8382-4142-9019-C35025780641}"/>
            </c:ext>
          </c:extLst>
        </c:ser>
        <c:dLbls>
          <c:showLegendKey val="0"/>
          <c:showVal val="0"/>
          <c:showCatName val="0"/>
          <c:showSerName val="0"/>
          <c:showPercent val="0"/>
          <c:showBubbleSize val="0"/>
        </c:dLbls>
        <c:marker val="1"/>
        <c:smooth val="0"/>
        <c:axId val="3"/>
        <c:axId val="4"/>
      </c:lineChart>
      <c:catAx>
        <c:axId val="49766400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endParaRPr lang="ru-RU"/>
              </a:p>
            </c:rich>
          </c:tx>
          <c:layout>
            <c:manualLayout>
              <c:xMode val="edge"/>
              <c:yMode val="edge"/>
              <c:x val="9.1384229145269891E-3"/>
              <c:y val="0.268657703960638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6400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12700">
          <a:solidFill>
            <a:srgbClr val="808080"/>
          </a:solidFill>
          <a:prstDash val="solid"/>
        </a:ln>
      </c:spPr>
    </c:plotArea>
    <c:legend>
      <c:legendPos val="r"/>
      <c:layout>
        <c:manualLayout>
          <c:xMode val="edge"/>
          <c:yMode val="edge"/>
          <c:x val="0.15384615384615385"/>
          <c:y val="0.63022508038585212"/>
          <c:w val="0.68729096989966554"/>
          <c:h val="0.360128617363344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88870230798526E-2"/>
          <c:y val="3.8961152199134784E-2"/>
          <c:w val="0.86108212952895302"/>
          <c:h val="0.52550901725519605"/>
        </c:manualLayout>
      </c:layout>
      <c:barChart>
        <c:barDir val="col"/>
        <c:grouping val="stacked"/>
        <c:varyColors val="0"/>
        <c:ser>
          <c:idx val="0"/>
          <c:order val="0"/>
          <c:tx>
            <c:strRef>
              <c:f>'Figure 2.3.1.2'!$B$5</c:f>
              <c:strCache>
                <c:ptCount val="1"/>
                <c:pt idx="0">
                  <c:v>USD sales (USD bln.)</c:v>
                </c:pt>
              </c:strCache>
            </c:strRef>
          </c:tx>
          <c:spPr>
            <a:solidFill>
              <a:srgbClr val="993366"/>
            </a:solidFill>
            <a:ln w="12700">
              <a:solidFill>
                <a:srgbClr val="000000"/>
              </a:solidFill>
              <a:prstDash val="solid"/>
            </a:ln>
          </c:spPr>
          <c:invertIfNegative val="0"/>
          <c:cat>
            <c:strRef>
              <c:f>'Figure 2.3.1.2'!$C$4:$AJ$4</c:f>
              <c:strCache>
                <c:ptCount val="34"/>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2.3.1.2'!$C$5:$AJ$5</c:f>
              <c:numCache>
                <c:formatCode>#\ ##0.0</c:formatCode>
                <c:ptCount val="34"/>
                <c:pt idx="0">
                  <c:v>32.315473434200001</c:v>
                </c:pt>
                <c:pt idx="1">
                  <c:v>22.800698884400003</c:v>
                </c:pt>
                <c:pt idx="2">
                  <c:v>16.2077201317</c:v>
                </c:pt>
                <c:pt idx="3">
                  <c:v>10.830142843400001</c:v>
                </c:pt>
                <c:pt idx="4">
                  <c:v>14.782963308299999</c:v>
                </c:pt>
                <c:pt idx="5">
                  <c:v>15.702685835900001</c:v>
                </c:pt>
                <c:pt idx="6">
                  <c:v>16.966032772500004</c:v>
                </c:pt>
                <c:pt idx="7">
                  <c:v>16.833145527299997</c:v>
                </c:pt>
                <c:pt idx="8">
                  <c:v>13.6988865854</c:v>
                </c:pt>
                <c:pt idx="9">
                  <c:v>14.968651240700002</c:v>
                </c:pt>
                <c:pt idx="10">
                  <c:v>21.107586850399997</c:v>
                </c:pt>
                <c:pt idx="11">
                  <c:v>18.907556060700003</c:v>
                </c:pt>
                <c:pt idx="12">
                  <c:v>15.9870516141</c:v>
                </c:pt>
                <c:pt idx="13">
                  <c:v>17.572858</c:v>
                </c:pt>
                <c:pt idx="14">
                  <c:v>15.135616000000001</c:v>
                </c:pt>
                <c:pt idx="15">
                  <c:v>19.220230999999998</c:v>
                </c:pt>
                <c:pt idx="16">
                  <c:v>22.316855446600002</c:v>
                </c:pt>
                <c:pt idx="17">
                  <c:v>21.119173</c:v>
                </c:pt>
                <c:pt idx="18">
                  <c:v>23.580599800000002</c:v>
                </c:pt>
                <c:pt idx="19">
                  <c:v>21.542863530000002</c:v>
                </c:pt>
                <c:pt idx="20">
                  <c:v>20.183277868599998</c:v>
                </c:pt>
                <c:pt idx="21" formatCode="0.0">
                  <c:v>21.899813349999999</c:v>
                </c:pt>
                <c:pt idx="22" formatCode="0.0">
                  <c:v>20.601392900399997</c:v>
                </c:pt>
                <c:pt idx="23" formatCode="0.0">
                  <c:v>19.807404730000002</c:v>
                </c:pt>
                <c:pt idx="24" formatCode="0.0">
                  <c:v>17.929815720000001</c:v>
                </c:pt>
                <c:pt idx="25" formatCode="0.0">
                  <c:v>19.392320395999999</c:v>
                </c:pt>
                <c:pt idx="26" formatCode="0.0">
                  <c:v>23.603664269999992</c:v>
                </c:pt>
                <c:pt idx="27" formatCode="0.0">
                  <c:v>23.343886120000004</c:v>
                </c:pt>
                <c:pt idx="28" formatCode="0.0">
                  <c:v>21.35595296</c:v>
                </c:pt>
                <c:pt idx="29" formatCode="0.0">
                  <c:v>19.269485259999996</c:v>
                </c:pt>
                <c:pt idx="30" formatCode="0.0">
                  <c:v>21.614440269999996</c:v>
                </c:pt>
                <c:pt idx="31" formatCode="0.0">
                  <c:v>23.504233960000004</c:v>
                </c:pt>
                <c:pt idx="32" formatCode="0.0">
                  <c:v>20.910793800000004</c:v>
                </c:pt>
                <c:pt idx="33" formatCode="0.0">
                  <c:v>33.063624880000013</c:v>
                </c:pt>
              </c:numCache>
            </c:numRef>
          </c:val>
          <c:extLst>
            <c:ext xmlns:c16="http://schemas.microsoft.com/office/drawing/2014/chart" uri="{C3380CC4-5D6E-409C-BE32-E72D297353CC}">
              <c16:uniqueId val="{00000000-FCDE-4526-9BE5-3EFD45E122F5}"/>
            </c:ext>
          </c:extLst>
        </c:ser>
        <c:ser>
          <c:idx val="1"/>
          <c:order val="1"/>
          <c:tx>
            <c:strRef>
              <c:f>'Figure 2.3.1.2'!$B$6</c:f>
              <c:strCache>
                <c:ptCount val="1"/>
                <c:pt idx="0">
                  <c:v>EUR sales (USD bln.)</c:v>
                </c:pt>
              </c:strCache>
            </c:strRef>
          </c:tx>
          <c:spPr>
            <a:solidFill>
              <a:srgbClr val="0000FF"/>
            </a:solidFill>
            <a:ln w="12700">
              <a:solidFill>
                <a:srgbClr val="000000"/>
              </a:solidFill>
              <a:prstDash val="solid"/>
            </a:ln>
          </c:spPr>
          <c:invertIfNegative val="0"/>
          <c:cat>
            <c:strRef>
              <c:f>'Figure 2.3.1.2'!$C$4:$AJ$4</c:f>
              <c:strCache>
                <c:ptCount val="34"/>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2.3.1.2'!$C$6:$AJ$6</c:f>
              <c:numCache>
                <c:formatCode>#\ ##0.0</c:formatCode>
                <c:ptCount val="34"/>
                <c:pt idx="0">
                  <c:v>4.2056449299999992</c:v>
                </c:pt>
                <c:pt idx="1">
                  <c:v>2.4764576599999999</c:v>
                </c:pt>
                <c:pt idx="2">
                  <c:v>1.7320539699999999</c:v>
                </c:pt>
                <c:pt idx="3">
                  <c:v>1.6794488200000002</c:v>
                </c:pt>
                <c:pt idx="4">
                  <c:v>1.8166590200000001</c:v>
                </c:pt>
                <c:pt idx="5">
                  <c:v>2.20588183</c:v>
                </c:pt>
                <c:pt idx="6">
                  <c:v>2.0112324199999998</c:v>
                </c:pt>
                <c:pt idx="7">
                  <c:v>1.19234</c:v>
                </c:pt>
                <c:pt idx="8">
                  <c:v>1.4217972700000001</c:v>
                </c:pt>
                <c:pt idx="9">
                  <c:v>2.0158913699999998</c:v>
                </c:pt>
                <c:pt idx="10">
                  <c:v>1.74149836</c:v>
                </c:pt>
                <c:pt idx="11">
                  <c:v>1.94379598</c:v>
                </c:pt>
                <c:pt idx="12">
                  <c:v>1.2349111100000001</c:v>
                </c:pt>
                <c:pt idx="13">
                  <c:v>1.42269651</c:v>
                </c:pt>
                <c:pt idx="14">
                  <c:v>1.2830961900000002</c:v>
                </c:pt>
                <c:pt idx="15">
                  <c:v>1.4763987000000003</c:v>
                </c:pt>
                <c:pt idx="16">
                  <c:v>3.34410125</c:v>
                </c:pt>
                <c:pt idx="17">
                  <c:v>2.6720463400000001</c:v>
                </c:pt>
                <c:pt idx="18">
                  <c:v>3.0755012900000001</c:v>
                </c:pt>
                <c:pt idx="19">
                  <c:v>3.0049607599999999</c:v>
                </c:pt>
                <c:pt idx="20">
                  <c:v>3.4340658199999998</c:v>
                </c:pt>
                <c:pt idx="21" formatCode="0.0">
                  <c:v>3.3728793600000007</c:v>
                </c:pt>
                <c:pt idx="22" formatCode="0.0">
                  <c:v>3.5309926200000006</c:v>
                </c:pt>
                <c:pt idx="23" formatCode="0.0">
                  <c:v>2.9408575699999995</c:v>
                </c:pt>
                <c:pt idx="24" formatCode="0.0">
                  <c:v>2.5060581500000003</c:v>
                </c:pt>
                <c:pt idx="25" formatCode="0.0">
                  <c:v>3.2802391800000001</c:v>
                </c:pt>
                <c:pt idx="26" formatCode="0.0">
                  <c:v>3.240407359999999</c:v>
                </c:pt>
                <c:pt idx="27" formatCode="0.0">
                  <c:v>2.5965431299999993</c:v>
                </c:pt>
                <c:pt idx="28" formatCode="0.0">
                  <c:v>2.4073473599999993</c:v>
                </c:pt>
                <c:pt idx="29" formatCode="0.0">
                  <c:v>2.1019423699999993</c:v>
                </c:pt>
                <c:pt idx="30" formatCode="0.0">
                  <c:v>2.0441970899999999</c:v>
                </c:pt>
                <c:pt idx="31" formatCode="0.0">
                  <c:v>3.2212904999999994</c:v>
                </c:pt>
                <c:pt idx="32" formatCode="0.0">
                  <c:v>3.2673260099999992</c:v>
                </c:pt>
                <c:pt idx="33" formatCode="0.0">
                  <c:v>4.1079634599999997</c:v>
                </c:pt>
              </c:numCache>
            </c:numRef>
          </c:val>
          <c:extLst>
            <c:ext xmlns:c16="http://schemas.microsoft.com/office/drawing/2014/chart" uri="{C3380CC4-5D6E-409C-BE32-E72D297353CC}">
              <c16:uniqueId val="{00000001-FCDE-4526-9BE5-3EFD45E122F5}"/>
            </c:ext>
          </c:extLst>
        </c:ser>
        <c:ser>
          <c:idx val="2"/>
          <c:order val="2"/>
          <c:tx>
            <c:strRef>
              <c:f>'Figure 2.3.1.2'!$B$7</c:f>
              <c:strCache>
                <c:ptCount val="1"/>
                <c:pt idx="0">
                  <c:v>RUR sales (USD bln.)</c:v>
                </c:pt>
              </c:strCache>
            </c:strRef>
          </c:tx>
          <c:spPr>
            <a:solidFill>
              <a:srgbClr val="969696"/>
            </a:solidFill>
            <a:ln w="12700">
              <a:solidFill>
                <a:srgbClr val="000000"/>
              </a:solidFill>
              <a:prstDash val="solid"/>
            </a:ln>
          </c:spPr>
          <c:invertIfNegative val="0"/>
          <c:cat>
            <c:strRef>
              <c:f>'Figure 2.3.1.2'!$C$4:$AJ$4</c:f>
              <c:strCache>
                <c:ptCount val="34"/>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2.3.1.2'!$C$7:$AJ$7</c:f>
              <c:numCache>
                <c:formatCode>#\ ##0.0</c:formatCode>
                <c:ptCount val="34"/>
                <c:pt idx="0">
                  <c:v>0.95291893999999988</c:v>
                </c:pt>
                <c:pt idx="1">
                  <c:v>0.68754061</c:v>
                </c:pt>
                <c:pt idx="2">
                  <c:v>0.74833451000000006</c:v>
                </c:pt>
                <c:pt idx="3">
                  <c:v>0.73924731999999993</c:v>
                </c:pt>
                <c:pt idx="4">
                  <c:v>0.63247534999999988</c:v>
                </c:pt>
                <c:pt idx="5">
                  <c:v>0.80801606000000004</c:v>
                </c:pt>
                <c:pt idx="6">
                  <c:v>0.88370996999999996</c:v>
                </c:pt>
                <c:pt idx="7">
                  <c:v>0.83808209</c:v>
                </c:pt>
                <c:pt idx="8">
                  <c:v>0.90976892000000009</c:v>
                </c:pt>
                <c:pt idx="9">
                  <c:v>0.85060924999999998</c:v>
                </c:pt>
                <c:pt idx="10">
                  <c:v>0.70567786999999993</c:v>
                </c:pt>
                <c:pt idx="11">
                  <c:v>0.95357281999999999</c:v>
                </c:pt>
                <c:pt idx="12">
                  <c:v>0.6412739300000001</c:v>
                </c:pt>
                <c:pt idx="13">
                  <c:v>0.76787496</c:v>
                </c:pt>
                <c:pt idx="14">
                  <c:v>0.97932619999999992</c:v>
                </c:pt>
                <c:pt idx="15">
                  <c:v>1.1660737900000002</c:v>
                </c:pt>
                <c:pt idx="16">
                  <c:v>0.96569338999999998</c:v>
                </c:pt>
                <c:pt idx="17">
                  <c:v>1.0624251999999998</c:v>
                </c:pt>
                <c:pt idx="18">
                  <c:v>1.1091557299999999</c:v>
                </c:pt>
                <c:pt idx="19">
                  <c:v>1.0350053700000001</c:v>
                </c:pt>
                <c:pt idx="20">
                  <c:v>1.0882631609999998</c:v>
                </c:pt>
                <c:pt idx="21" formatCode="0.0">
                  <c:v>0.9174572900000002</c:v>
                </c:pt>
                <c:pt idx="22" formatCode="0.0">
                  <c:v>1.0199782500000003</c:v>
                </c:pt>
                <c:pt idx="23" formatCode="0.0">
                  <c:v>1.3359195499999998</c:v>
                </c:pt>
                <c:pt idx="24" formatCode="0.0">
                  <c:v>0.88236886000000003</c:v>
                </c:pt>
                <c:pt idx="25" formatCode="0.0">
                  <c:v>1.0293708400000001</c:v>
                </c:pt>
                <c:pt idx="26" formatCode="0.0">
                  <c:v>1.1762567600000002</c:v>
                </c:pt>
                <c:pt idx="27" formatCode="0.0">
                  <c:v>1.25630935</c:v>
                </c:pt>
                <c:pt idx="28" formatCode="0.0">
                  <c:v>0.98690271000000018</c:v>
                </c:pt>
                <c:pt idx="29" formatCode="0.0">
                  <c:v>0.93613126999999985</c:v>
                </c:pt>
                <c:pt idx="30" formatCode="0.0">
                  <c:v>1.00142921</c:v>
                </c:pt>
                <c:pt idx="31" formatCode="0.0">
                  <c:v>1.0530049000000001</c:v>
                </c:pt>
                <c:pt idx="32" formatCode="0.0">
                  <c:v>0.89847285999999993</c:v>
                </c:pt>
                <c:pt idx="33" formatCode="0.0">
                  <c:v>0.96606085999999991</c:v>
                </c:pt>
              </c:numCache>
            </c:numRef>
          </c:val>
          <c:extLst>
            <c:ext xmlns:c16="http://schemas.microsoft.com/office/drawing/2014/chart" uri="{C3380CC4-5D6E-409C-BE32-E72D297353CC}">
              <c16:uniqueId val="{00000002-FCDE-4526-9BE5-3EFD45E122F5}"/>
            </c:ext>
          </c:extLst>
        </c:ser>
        <c:dLbls>
          <c:showLegendKey val="0"/>
          <c:showVal val="0"/>
          <c:showCatName val="0"/>
          <c:showSerName val="0"/>
          <c:showPercent val="0"/>
          <c:showBubbleSize val="0"/>
        </c:dLbls>
        <c:gapWidth val="100"/>
        <c:overlap val="100"/>
        <c:axId val="497660392"/>
        <c:axId val="1"/>
      </c:barChart>
      <c:lineChart>
        <c:grouping val="standard"/>
        <c:varyColors val="0"/>
        <c:ser>
          <c:idx val="3"/>
          <c:order val="3"/>
          <c:tx>
            <c:strRef>
              <c:f>'Figure 2.3.1.2'!$B$8</c:f>
              <c:strCache>
                <c:ptCount val="1"/>
                <c:pt idx="0">
                  <c:v>Percentage of foreign exchange sales on KASE</c:v>
                </c:pt>
              </c:strCache>
            </c:strRef>
          </c:tx>
          <c:spPr>
            <a:ln w="25400">
              <a:solidFill>
                <a:srgbClr val="FF0000"/>
              </a:solidFill>
              <a:prstDash val="solid"/>
            </a:ln>
          </c:spPr>
          <c:marker>
            <c:symbol val="none"/>
          </c:marker>
          <c:cat>
            <c:strRef>
              <c:f>'Figure 2.3.1.2'!$C$4:$AJ$4</c:f>
              <c:strCache>
                <c:ptCount val="34"/>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2.3.1.2'!$C$8:$AJ$8</c:f>
              <c:numCache>
                <c:formatCode>0.0%</c:formatCode>
                <c:ptCount val="34"/>
                <c:pt idx="0">
                  <c:v>5.6562777941261112E-2</c:v>
                </c:pt>
                <c:pt idx="1">
                  <c:v>0.15198309448917541</c:v>
                </c:pt>
                <c:pt idx="2">
                  <c:v>0.30378985203701447</c:v>
                </c:pt>
                <c:pt idx="3">
                  <c:v>0.1780408511987713</c:v>
                </c:pt>
                <c:pt idx="4">
                  <c:v>7.4314575271507782E-2</c:v>
                </c:pt>
                <c:pt idx="5">
                  <c:v>0.11075368296146264</c:v>
                </c:pt>
                <c:pt idx="6">
                  <c:v>0.15435792477543708</c:v>
                </c:pt>
                <c:pt idx="7">
                  <c:v>0.36165154590605803</c:v>
                </c:pt>
                <c:pt idx="8">
                  <c:v>0.28965441432356165</c:v>
                </c:pt>
                <c:pt idx="9">
                  <c:v>0.3119046652054504</c:v>
                </c:pt>
                <c:pt idx="10">
                  <c:v>0.30144235353860432</c:v>
                </c:pt>
                <c:pt idx="11">
                  <c:v>0.30158628117321973</c:v>
                </c:pt>
                <c:pt idx="12">
                  <c:v>0.36688590410046251</c:v>
                </c:pt>
                <c:pt idx="13">
                  <c:v>0.34183252457550317</c:v>
                </c:pt>
                <c:pt idx="14">
                  <c:v>0.32882371344163935</c:v>
                </c:pt>
                <c:pt idx="15">
                  <c:v>0.29569027787240049</c:v>
                </c:pt>
                <c:pt idx="16">
                  <c:v>0.19036353966850941</c:v>
                </c:pt>
                <c:pt idx="17">
                  <c:v>0.2223620210350043</c:v>
                </c:pt>
                <c:pt idx="18">
                  <c:v>0.2517421807157626</c:v>
                </c:pt>
                <c:pt idx="19">
                  <c:v>0.26837725971865767</c:v>
                </c:pt>
                <c:pt idx="20">
                  <c:v>0.23032238874521432</c:v>
                </c:pt>
                <c:pt idx="21">
                  <c:v>0.31328039052850021</c:v>
                </c:pt>
                <c:pt idx="22">
                  <c:v>0.30539694818026403</c:v>
                </c:pt>
                <c:pt idx="23">
                  <c:v>0.28894817699609754</c:v>
                </c:pt>
                <c:pt idx="24">
                  <c:v>0.32035191720513823</c:v>
                </c:pt>
                <c:pt idx="25">
                  <c:v>0.29357805410240978</c:v>
                </c:pt>
                <c:pt idx="26">
                  <c:v>0.2809919266617133</c:v>
                </c:pt>
                <c:pt idx="27">
                  <c:v>0.28287611919761585</c:v>
                </c:pt>
                <c:pt idx="28">
                  <c:v>0.29587253127272634</c:v>
                </c:pt>
                <c:pt idx="29">
                  <c:v>0.22142050289509718</c:v>
                </c:pt>
                <c:pt idx="30">
                  <c:v>0.20516078477074448</c:v>
                </c:pt>
                <c:pt idx="31">
                  <c:v>0.17314991724961493</c:v>
                </c:pt>
                <c:pt idx="32">
                  <c:v>0.19480158466042505</c:v>
                </c:pt>
                <c:pt idx="33">
                  <c:v>0.24335860533323059</c:v>
                </c:pt>
              </c:numCache>
            </c:numRef>
          </c:val>
          <c:smooth val="0"/>
          <c:extLst>
            <c:ext xmlns:c16="http://schemas.microsoft.com/office/drawing/2014/chart" uri="{C3380CC4-5D6E-409C-BE32-E72D297353CC}">
              <c16:uniqueId val="{00000003-FCDE-4526-9BE5-3EFD45E122F5}"/>
            </c:ext>
          </c:extLst>
        </c:ser>
        <c:ser>
          <c:idx val="4"/>
          <c:order val="4"/>
          <c:tx>
            <c:strRef>
              <c:f>'Figure 2.3.1.2'!$B$10</c:f>
              <c:strCache>
                <c:ptCount val="1"/>
                <c:pt idx="0">
                  <c:v>Percentage of the NBRK's interventions (including transactions on KASE and interbank market)</c:v>
                </c:pt>
              </c:strCache>
            </c:strRef>
          </c:tx>
          <c:spPr>
            <a:ln w="25400">
              <a:solidFill>
                <a:srgbClr val="008000"/>
              </a:solidFill>
              <a:prstDash val="solid"/>
            </a:ln>
          </c:spPr>
          <c:marker>
            <c:symbol val="none"/>
          </c:marker>
          <c:cat>
            <c:strRef>
              <c:f>'Figure 2.3.1.2'!$C$4:$AJ$4</c:f>
              <c:strCache>
                <c:ptCount val="34"/>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pt idx="33">
                  <c:v>Oct 11</c:v>
                </c:pt>
              </c:strCache>
            </c:strRef>
          </c:cat>
          <c:val>
            <c:numRef>
              <c:f>'Figure 2.3.1.2'!$C$10:$AJ$10</c:f>
              <c:numCache>
                <c:formatCode>0.0%</c:formatCode>
                <c:ptCount val="34"/>
                <c:pt idx="0">
                  <c:v>0.10604316247996923</c:v>
                </c:pt>
                <c:pt idx="1">
                  <c:v>0.1720730149497452</c:v>
                </c:pt>
                <c:pt idx="2">
                  <c:v>5.8333312293000046E-2</c:v>
                </c:pt>
                <c:pt idx="3">
                  <c:v>3.8892377145024422E-2</c:v>
                </c:pt>
                <c:pt idx="4">
                  <c:v>2.4366224314292952E-2</c:v>
                </c:pt>
                <c:pt idx="5">
                  <c:v>9.0908015031186708E-3</c:v>
                </c:pt>
                <c:pt idx="6">
                  <c:v>7.0930842592182061E-2</c:v>
                </c:pt>
                <c:pt idx="7">
                  <c:v>4.5692588990726209E-2</c:v>
                </c:pt>
                <c:pt idx="8">
                  <c:v>4.4735387520700887E-2</c:v>
                </c:pt>
                <c:pt idx="9">
                  <c:v>2.6509736489888525E-2</c:v>
                </c:pt>
                <c:pt idx="10">
                  <c:v>1.7423119118566165E-2</c:v>
                </c:pt>
                <c:pt idx="11">
                  <c:v>2.2612652773706547E-2</c:v>
                </c:pt>
                <c:pt idx="12">
                  <c:v>1.5303947588698239E-2</c:v>
                </c:pt>
                <c:pt idx="13">
                  <c:v>1.9973984880547035E-2</c:v>
                </c:pt>
                <c:pt idx="14">
                  <c:v>6.0585575109727945E-3</c:v>
                </c:pt>
                <c:pt idx="15">
                  <c:v>1.218507727612639E-2</c:v>
                </c:pt>
                <c:pt idx="16">
                  <c:v>4.8160907013615438E-2</c:v>
                </c:pt>
                <c:pt idx="17">
                  <c:v>6.6169731172712118E-2</c:v>
                </c:pt>
                <c:pt idx="18">
                  <c:v>3.2759980939925028E-2</c:v>
                </c:pt>
                <c:pt idx="19">
                  <c:v>3.6671076660717257E-3</c:v>
                </c:pt>
                <c:pt idx="20">
                  <c:v>2.9727579628353927E-4</c:v>
                </c:pt>
                <c:pt idx="21">
                  <c:v>5.2511863074851282E-3</c:v>
                </c:pt>
                <c:pt idx="22">
                  <c:v>0</c:v>
                </c:pt>
                <c:pt idx="23">
                  <c:v>3.5845180611907448E-3</c:v>
                </c:pt>
                <c:pt idx="24">
                  <c:v>0</c:v>
                </c:pt>
                <c:pt idx="25">
                  <c:v>0</c:v>
                </c:pt>
                <c:pt idx="26">
                  <c:v>2.2530400107237253E-2</c:v>
                </c:pt>
                <c:pt idx="27">
                  <c:v>1.5421596821943368E-3</c:v>
                </c:pt>
                <c:pt idx="28">
                  <c:v>5.6658675090095348E-3</c:v>
                </c:pt>
                <c:pt idx="29">
                  <c:v>8.0749432535698176E-2</c:v>
                </c:pt>
                <c:pt idx="30">
                  <c:v>1.8082818482349723E-2</c:v>
                </c:pt>
                <c:pt idx="31">
                  <c:v>0.10036489612954821</c:v>
                </c:pt>
                <c:pt idx="32">
                  <c:v>0.12122686609821572</c:v>
                </c:pt>
                <c:pt idx="33">
                  <c:v>4.677950483691791E-2</c:v>
                </c:pt>
              </c:numCache>
            </c:numRef>
          </c:val>
          <c:smooth val="0"/>
          <c:extLst>
            <c:ext xmlns:c16="http://schemas.microsoft.com/office/drawing/2014/chart" uri="{C3380CC4-5D6E-409C-BE32-E72D297353CC}">
              <c16:uniqueId val="{00000004-FCDE-4526-9BE5-3EFD45E122F5}"/>
            </c:ext>
          </c:extLst>
        </c:ser>
        <c:dLbls>
          <c:showLegendKey val="0"/>
          <c:showVal val="0"/>
          <c:showCatName val="0"/>
          <c:showSerName val="0"/>
          <c:showPercent val="0"/>
          <c:showBubbleSize val="0"/>
        </c:dLbls>
        <c:marker val="1"/>
        <c:smooth val="0"/>
        <c:axId val="3"/>
        <c:axId val="4"/>
      </c:lineChart>
      <c:catAx>
        <c:axId val="49766039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4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 bln</a:t>
                </a:r>
              </a:p>
            </c:rich>
          </c:tx>
          <c:layout>
            <c:manualLayout>
              <c:xMode val="edge"/>
              <c:yMode val="edge"/>
              <c:x val="8.2840858853189623E-3"/>
              <c:y val="0.2878796032848834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60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3175">
          <a:solidFill>
            <a:srgbClr val="000000"/>
          </a:solidFill>
          <a:prstDash val="solid"/>
        </a:ln>
      </c:spPr>
    </c:plotArea>
    <c:legend>
      <c:legendPos val="r"/>
      <c:layout>
        <c:manualLayout>
          <c:xMode val="edge"/>
          <c:yMode val="edge"/>
          <c:wMode val="edge"/>
          <c:hMode val="edge"/>
          <c:x val="7.5872534142640367E-3"/>
          <c:y val="0.73109243697478987"/>
          <c:w val="0.98027314112291353"/>
          <c:h val="0.980392156862745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99"/>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CD14-4420-9189-D3605D638E10}"/>
            </c:ext>
          </c:extLst>
        </c:ser>
        <c:dLbls>
          <c:showLegendKey val="0"/>
          <c:showVal val="0"/>
          <c:showCatName val="0"/>
          <c:showSerName val="0"/>
          <c:showPercent val="0"/>
          <c:showBubbleSize val="0"/>
        </c:dLbls>
        <c:marker val="1"/>
        <c:smooth val="0"/>
        <c:axId val="495338272"/>
        <c:axId val="1"/>
      </c:lineChart>
      <c:lineChart>
        <c:grouping val="standard"/>
        <c:varyColors val="0"/>
        <c:ser>
          <c:idx val="1"/>
          <c:order val="1"/>
          <c:spPr>
            <a:ln w="25400">
              <a:solidFill>
                <a:srgbClr val="0033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CD14-4420-9189-D3605D638E10}"/>
            </c:ext>
          </c:extLst>
        </c:ser>
        <c:dLbls>
          <c:showLegendKey val="0"/>
          <c:showVal val="0"/>
          <c:showCatName val="0"/>
          <c:showSerName val="0"/>
          <c:showPercent val="0"/>
          <c:showBubbleSize val="0"/>
        </c:dLbls>
        <c:marker val="1"/>
        <c:smooth val="0"/>
        <c:axId val="3"/>
        <c:axId val="4"/>
      </c:lineChart>
      <c:catAx>
        <c:axId val="4953382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2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Times New Roman"/>
                    <a:ea typeface="Times New Roman"/>
                    <a:cs typeface="Times New Roman"/>
                  </a:defRPr>
                </a:pPr>
                <a:r>
                  <a:rPr lang="ru-RU"/>
                  <a:t>% от располагаемого дохода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Times New Roman"/>
                <a:ea typeface="Times New Roman"/>
                <a:cs typeface="Times New Roman"/>
              </a:defRPr>
            </a:pPr>
            <a:endParaRPr lang="ru-RU"/>
          </a:p>
        </c:txPr>
        <c:crossAx val="49533827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200" b="1" i="0" u="none" strike="noStrike" baseline="0">
                    <a:solidFill>
                      <a:srgbClr val="000000"/>
                    </a:solidFill>
                    <a:latin typeface="Times New Roman"/>
                    <a:ea typeface="Times New Roman"/>
                    <a:cs typeface="Times New Roman"/>
                  </a:defRPr>
                </a:pPr>
                <a:r>
                  <a:rPr lang="ru-RU"/>
                  <a:t>% от располагаемого дохода</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overlay val="0"/>
      <c:spPr>
        <a:solidFill>
          <a:srgbClr val="FFFFFF"/>
        </a:solidFill>
        <a:ln w="25400">
          <a:noFill/>
        </a:ln>
      </c:spPr>
      <c:txPr>
        <a:bodyPr/>
        <a:lstStyle/>
        <a:p>
          <a:pPr>
            <a:defRPr sz="1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27452605576004"/>
          <c:y val="4.2253690635908704E-2"/>
          <c:w val="0.79647058823529415"/>
          <c:h val="0.62233252758298829"/>
        </c:manualLayout>
      </c:layout>
      <c:lineChart>
        <c:grouping val="standard"/>
        <c:varyColors val="0"/>
        <c:ser>
          <c:idx val="1"/>
          <c:order val="0"/>
          <c:tx>
            <c:strRef>
              <c:f>'Figure 2.3.1.3'!$B$7</c:f>
              <c:strCache>
                <c:ptCount val="1"/>
                <c:pt idx="0">
                  <c:v>Net purchase of foreign exchange </c:v>
                </c:pt>
              </c:strCache>
            </c:strRef>
          </c:tx>
          <c:spPr>
            <a:ln w="25400">
              <a:solidFill>
                <a:srgbClr val="FF00FF"/>
              </a:solidFill>
              <a:prstDash val="solid"/>
            </a:ln>
          </c:spPr>
          <c:marker>
            <c:symbol val="none"/>
          </c:marker>
          <c:cat>
            <c:strRef>
              <c:f>'Figure 2.3.1.3'!$C$4:$AJ$4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pt idx="33">
                  <c:v>Oct 11</c:v>
                </c:pt>
              </c:strCache>
            </c:strRef>
          </c:cat>
          <c:val>
            <c:numRef>
              <c:f>'Figure 2.3.1.3'!$C$7:$AJ$7</c:f>
              <c:numCache>
                <c:formatCode>#,##0.00</c:formatCode>
                <c:ptCount val="34"/>
                <c:pt idx="0">
                  <c:v>1.7383373154999995</c:v>
                </c:pt>
                <c:pt idx="1">
                  <c:v>4.553990135799995</c:v>
                </c:pt>
                <c:pt idx="2">
                  <c:v>1.8874568192999983</c:v>
                </c:pt>
                <c:pt idx="3">
                  <c:v>0.91897447669999943</c:v>
                </c:pt>
                <c:pt idx="4">
                  <c:v>-4.1878388580000001</c:v>
                </c:pt>
                <c:pt idx="5">
                  <c:v>-0.44716395379999951</c:v>
                </c:pt>
                <c:pt idx="6">
                  <c:v>0.63293577359999775</c:v>
                </c:pt>
                <c:pt idx="7">
                  <c:v>1.3311246700000006</c:v>
                </c:pt>
                <c:pt idx="8">
                  <c:v>1.7544036341000007</c:v>
                </c:pt>
                <c:pt idx="9">
                  <c:v>1.8067774542999999</c:v>
                </c:pt>
                <c:pt idx="10">
                  <c:v>-0.64372905479999754</c:v>
                </c:pt>
                <c:pt idx="11">
                  <c:v>1.8950425250999954</c:v>
                </c:pt>
                <c:pt idx="12">
                  <c:v>-1.2608074151000002</c:v>
                </c:pt>
                <c:pt idx="13">
                  <c:v>-2.0900212499999999</c:v>
                </c:pt>
                <c:pt idx="14">
                  <c:v>1.327145349999997</c:v>
                </c:pt>
                <c:pt idx="15">
                  <c:v>-0.98055500000000029</c:v>
                </c:pt>
                <c:pt idx="16">
                  <c:v>1.1001609263999961</c:v>
                </c:pt>
                <c:pt idx="17">
                  <c:v>2.4464385600000007</c:v>
                </c:pt>
                <c:pt idx="18">
                  <c:v>1.5020245199999964</c:v>
                </c:pt>
                <c:pt idx="19">
                  <c:v>1.6734461507999967</c:v>
                </c:pt>
                <c:pt idx="20">
                  <c:v>-0.9441374085000005</c:v>
                </c:pt>
                <c:pt idx="21" formatCode="0.00">
                  <c:v>1.5232329343999935</c:v>
                </c:pt>
                <c:pt idx="22" formatCode="0.00">
                  <c:v>2.0390058316000035</c:v>
                </c:pt>
                <c:pt idx="23" formatCode="0.00">
                  <c:v>0.44367519999998833</c:v>
                </c:pt>
                <c:pt idx="24" formatCode="0.00">
                  <c:v>0.91276291999998915</c:v>
                </c:pt>
                <c:pt idx="25" formatCode="0.00">
                  <c:v>1.8971904549999989</c:v>
                </c:pt>
                <c:pt idx="26" formatCode="0.00">
                  <c:v>-1.429910929999989</c:v>
                </c:pt>
                <c:pt idx="27" formatCode="0.00">
                  <c:v>1.634200370000003</c:v>
                </c:pt>
                <c:pt idx="28" formatCode="0.00">
                  <c:v>1.5749658700000069</c:v>
                </c:pt>
                <c:pt idx="29" formatCode="0.00">
                  <c:v>1.5575286900000045</c:v>
                </c:pt>
                <c:pt idx="30" formatCode="0.00">
                  <c:v>0.64843851000000718</c:v>
                </c:pt>
                <c:pt idx="31" formatCode="0.00">
                  <c:v>2.4794018399999942</c:v>
                </c:pt>
                <c:pt idx="32" formatCode="0.00">
                  <c:v>2.432333959999998</c:v>
                </c:pt>
                <c:pt idx="33" formatCode="0.00">
                  <c:v>0.52203751999998471</c:v>
                </c:pt>
              </c:numCache>
            </c:numRef>
          </c:val>
          <c:smooth val="0"/>
          <c:extLst>
            <c:ext xmlns:c16="http://schemas.microsoft.com/office/drawing/2014/chart" uri="{C3380CC4-5D6E-409C-BE32-E72D297353CC}">
              <c16:uniqueId val="{00000000-66F4-4BF6-8E3F-C5F368C7DBA6}"/>
            </c:ext>
          </c:extLst>
        </c:ser>
        <c:ser>
          <c:idx val="2"/>
          <c:order val="1"/>
          <c:tx>
            <c:strRef>
              <c:f>'Figure 2.3.1.3'!$B$8</c:f>
              <c:strCache>
                <c:ptCount val="1"/>
                <c:pt idx="0">
                  <c:v>Net purchase of foreign exchange on KASE </c:v>
                </c:pt>
              </c:strCache>
            </c:strRef>
          </c:tx>
          <c:spPr>
            <a:ln w="25400">
              <a:solidFill>
                <a:srgbClr val="333333"/>
              </a:solidFill>
              <a:prstDash val="solid"/>
            </a:ln>
          </c:spPr>
          <c:marker>
            <c:symbol val="none"/>
          </c:marker>
          <c:cat>
            <c:strRef>
              <c:f>'Figure 2.3.1.3'!$C$4:$AJ$4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pt idx="33">
                  <c:v>Oct 11</c:v>
                </c:pt>
              </c:strCache>
            </c:strRef>
          </c:cat>
          <c:val>
            <c:numRef>
              <c:f>'Figure 2.3.1.3'!$C$8:$AJ$8</c:f>
              <c:numCache>
                <c:formatCode>#,##0.00</c:formatCode>
                <c:ptCount val="34"/>
                <c:pt idx="0">
                  <c:v>2.9192472511999998</c:v>
                </c:pt>
                <c:pt idx="1">
                  <c:v>2.9618684797000001</c:v>
                </c:pt>
                <c:pt idx="2">
                  <c:v>0.71754970209999991</c:v>
                </c:pt>
                <c:pt idx="3">
                  <c:v>-4.0650159499999762E-2</c:v>
                </c:pt>
                <c:pt idx="4">
                  <c:v>0.10912011040000005</c:v>
                </c:pt>
                <c:pt idx="5">
                  <c:v>-9.8310119900000104E-2</c:v>
                </c:pt>
                <c:pt idx="6">
                  <c:v>0.4860740403000004</c:v>
                </c:pt>
                <c:pt idx="7">
                  <c:v>0.57285118009999969</c:v>
                </c:pt>
                <c:pt idx="8">
                  <c:v>0.68981930020000015</c:v>
                </c:pt>
                <c:pt idx="9">
                  <c:v>0.13675606010000016</c:v>
                </c:pt>
                <c:pt idx="10">
                  <c:v>-2.84264699</c:v>
                </c:pt>
                <c:pt idx="11">
                  <c:v>-0.4952916199000007</c:v>
                </c:pt>
                <c:pt idx="12">
                  <c:v>-2.5279681399</c:v>
                </c:pt>
                <c:pt idx="13">
                  <c:v>-2.7492516</c:v>
                </c:pt>
                <c:pt idx="14">
                  <c:v>-1.39032288</c:v>
                </c:pt>
                <c:pt idx="15">
                  <c:v>-1.6741900499999998</c:v>
                </c:pt>
                <c:pt idx="16">
                  <c:v>0.27624729030000095</c:v>
                </c:pt>
                <c:pt idx="17">
                  <c:v>1.3066381399999996</c:v>
                </c:pt>
                <c:pt idx="18">
                  <c:v>0.61568957999999974</c:v>
                </c:pt>
                <c:pt idx="19">
                  <c:v>-0.7702506992</c:v>
                </c:pt>
                <c:pt idx="20">
                  <c:v>1.5868566000000157E-2</c:v>
                </c:pt>
                <c:pt idx="21" formatCode="0.00">
                  <c:v>-6.9465358600000998E-2</c:v>
                </c:pt>
                <c:pt idx="22" formatCode="0.00">
                  <c:v>-0.66508846439999858</c:v>
                </c:pt>
                <c:pt idx="23" formatCode="0.00">
                  <c:v>-0.81788508000000004</c:v>
                </c:pt>
                <c:pt idx="24" formatCode="0.00">
                  <c:v>-1.7816398700000002</c:v>
                </c:pt>
                <c:pt idx="25" formatCode="0.00">
                  <c:v>-2.3067929889999994</c:v>
                </c:pt>
                <c:pt idx="26" formatCode="0.00">
                  <c:v>-1.7528179600000002</c:v>
                </c:pt>
                <c:pt idx="27" formatCode="0.00">
                  <c:v>-0.40592051000000001</c:v>
                </c:pt>
                <c:pt idx="28" formatCode="0.00">
                  <c:v>-0.1422033</c:v>
                </c:pt>
                <c:pt idx="29" formatCode="0.00">
                  <c:v>2.0353940899999992</c:v>
                </c:pt>
                <c:pt idx="30" formatCode="0.00">
                  <c:v>0.15632837999999999</c:v>
                </c:pt>
                <c:pt idx="31" formatCode="0.00">
                  <c:v>2.1849196800000006</c:v>
                </c:pt>
                <c:pt idx="32" formatCode="0.00">
                  <c:v>2.6140102899999995</c:v>
                </c:pt>
                <c:pt idx="33" formatCode="0.00">
                  <c:v>1.3382109900000001</c:v>
                </c:pt>
              </c:numCache>
            </c:numRef>
          </c:val>
          <c:smooth val="0"/>
          <c:extLst>
            <c:ext xmlns:c16="http://schemas.microsoft.com/office/drawing/2014/chart" uri="{C3380CC4-5D6E-409C-BE32-E72D297353CC}">
              <c16:uniqueId val="{00000001-66F4-4BF6-8E3F-C5F368C7DBA6}"/>
            </c:ext>
          </c:extLst>
        </c:ser>
        <c:ser>
          <c:idx val="4"/>
          <c:order val="3"/>
          <c:tx>
            <c:strRef>
              <c:f>'Figure 2.3.1.3'!$B$12</c:f>
              <c:strCache>
                <c:ptCount val="1"/>
                <c:pt idx="0">
                  <c:v>Net purchase by NBRK</c:v>
                </c:pt>
              </c:strCache>
            </c:strRef>
          </c:tx>
          <c:spPr>
            <a:ln w="25400">
              <a:solidFill>
                <a:srgbClr val="00FF00"/>
              </a:solidFill>
              <a:prstDash val="solid"/>
            </a:ln>
          </c:spPr>
          <c:marker>
            <c:symbol val="none"/>
          </c:marker>
          <c:cat>
            <c:strRef>
              <c:f>'Figure 2.3.1.3'!$C$4:$AJ$4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pt idx="33">
                  <c:v>Oct 11</c:v>
                </c:pt>
              </c:strCache>
            </c:strRef>
          </c:cat>
          <c:val>
            <c:numRef>
              <c:f>'Figure 2.3.1.3'!$C$12:$AJ$12</c:f>
              <c:numCache>
                <c:formatCode>0.00</c:formatCode>
                <c:ptCount val="34"/>
                <c:pt idx="0">
                  <c:v>-2.6861999999999999</c:v>
                </c:pt>
                <c:pt idx="1">
                  <c:v>-3.2878850000000002</c:v>
                </c:pt>
                <c:pt idx="2">
                  <c:v>-0.61553999999999998</c:v>
                </c:pt>
                <c:pt idx="3">
                  <c:v>0.15129000000000004</c:v>
                </c:pt>
                <c:pt idx="4">
                  <c:v>-7.6495000000000035E-2</c:v>
                </c:pt>
                <c:pt idx="5">
                  <c:v>3.7000000000000088E-3</c:v>
                </c:pt>
                <c:pt idx="6">
                  <c:v>-1.1554149999999999</c:v>
                </c:pt>
                <c:pt idx="7">
                  <c:v>-0.75395000000000001</c:v>
                </c:pt>
                <c:pt idx="8">
                  <c:v>-0.61072499999999996</c:v>
                </c:pt>
                <c:pt idx="9">
                  <c:v>-0.35751499999999997</c:v>
                </c:pt>
                <c:pt idx="10">
                  <c:v>2.6578550000000001</c:v>
                </c:pt>
                <c:pt idx="11">
                  <c:v>0.41885000000000006</c:v>
                </c:pt>
                <c:pt idx="12">
                  <c:v>2.0078499999999999</c:v>
                </c:pt>
                <c:pt idx="13">
                  <c:v>1.7315550000000002</c:v>
                </c:pt>
                <c:pt idx="14">
                  <c:v>0.53310000000000002</c:v>
                </c:pt>
                <c:pt idx="15">
                  <c:v>0.85129999999999995</c:v>
                </c:pt>
                <c:pt idx="16">
                  <c:v>-0.62890000000000001</c:v>
                </c:pt>
                <c:pt idx="17">
                  <c:v>-1.3974500000000001</c:v>
                </c:pt>
                <c:pt idx="18">
                  <c:v>-0.70350000000000001</c:v>
                </c:pt>
                <c:pt idx="19">
                  <c:v>0.66930000000000001</c:v>
                </c:pt>
                <c:pt idx="20">
                  <c:v>4.4500000000000005E-2</c:v>
                </c:pt>
                <c:pt idx="21">
                  <c:v>1.6799999999999995E-2</c:v>
                </c:pt>
                <c:pt idx="22">
                  <c:v>0.65370000000000006</c:v>
                </c:pt>
                <c:pt idx="23">
                  <c:v>0.8448</c:v>
                </c:pt>
                <c:pt idx="24">
                  <c:v>1.84</c:v>
                </c:pt>
                <c:pt idx="25">
                  <c:v>2.6509999999999998</c:v>
                </c:pt>
                <c:pt idx="26">
                  <c:v>1.3127</c:v>
                </c:pt>
                <c:pt idx="27">
                  <c:v>0.83299999999999996</c:v>
                </c:pt>
                <c:pt idx="28">
                  <c:v>1.9000000000000017E-2</c:v>
                </c:pt>
                <c:pt idx="29">
                  <c:v>-1.556</c:v>
                </c:pt>
                <c:pt idx="30">
                  <c:v>-5.5850000000000011E-2</c:v>
                </c:pt>
                <c:pt idx="31">
                  <c:v>-2.0434999999999999</c:v>
                </c:pt>
                <c:pt idx="32">
                  <c:v>-2.5349499999999998</c:v>
                </c:pt>
                <c:pt idx="33" formatCode="0.0">
                  <c:v>-1.5457000000000001</c:v>
                </c:pt>
              </c:numCache>
            </c:numRef>
          </c:val>
          <c:smooth val="0"/>
          <c:extLst>
            <c:ext xmlns:c16="http://schemas.microsoft.com/office/drawing/2014/chart" uri="{C3380CC4-5D6E-409C-BE32-E72D297353CC}">
              <c16:uniqueId val="{00000002-66F4-4BF6-8E3F-C5F368C7DBA6}"/>
            </c:ext>
          </c:extLst>
        </c:ser>
        <c:dLbls>
          <c:showLegendKey val="0"/>
          <c:showVal val="0"/>
          <c:showCatName val="0"/>
          <c:showSerName val="0"/>
          <c:showPercent val="0"/>
          <c:showBubbleSize val="0"/>
        </c:dLbls>
        <c:marker val="1"/>
        <c:smooth val="0"/>
        <c:axId val="497666296"/>
        <c:axId val="1"/>
      </c:lineChart>
      <c:lineChart>
        <c:grouping val="standard"/>
        <c:varyColors val="0"/>
        <c:ser>
          <c:idx val="0"/>
          <c:order val="2"/>
          <c:tx>
            <c:strRef>
              <c:f>'Figure 2.3.1.3'!$B$9</c:f>
              <c:strCache>
                <c:ptCount val="1"/>
                <c:pt idx="0">
                  <c:v>Tenge exchange rate (right axis)</c:v>
                </c:pt>
              </c:strCache>
            </c:strRef>
          </c:tx>
          <c:spPr>
            <a:ln w="25400">
              <a:pattFill prst="pct50">
                <a:fgClr>
                  <a:srgbClr val="3366FF"/>
                </a:fgClr>
                <a:bgClr>
                  <a:srgbClr val="FFFFFF"/>
                </a:bgClr>
              </a:pattFill>
              <a:prstDash val="solid"/>
            </a:ln>
          </c:spPr>
          <c:marker>
            <c:symbol val="none"/>
          </c:marker>
          <c:cat>
            <c:strRef>
              <c:f>'Figure 2.3.1.3'!$C$4:$AJ$4</c:f>
              <c:strCache>
                <c:ptCount val="34"/>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pt idx="33">
                  <c:v>Oct 11</c:v>
                </c:pt>
              </c:strCache>
            </c:strRef>
          </c:cat>
          <c:val>
            <c:numRef>
              <c:f>'Figure 2.3.1.3'!$C$9:$AJ$9</c:f>
              <c:numCache>
                <c:formatCode>0.00</c:formatCode>
                <c:ptCount val="34"/>
                <c:pt idx="0">
                  <c:v>121.255</c:v>
                </c:pt>
                <c:pt idx="1">
                  <c:v>144.89750000000001</c:v>
                </c:pt>
                <c:pt idx="2">
                  <c:v>150.684</c:v>
                </c:pt>
                <c:pt idx="3">
                  <c:v>150.762</c:v>
                </c:pt>
                <c:pt idx="4">
                  <c:v>150.4144</c:v>
                </c:pt>
                <c:pt idx="5">
                  <c:v>150.35087999999999</c:v>
                </c:pt>
                <c:pt idx="6">
                  <c:v>150.61200000000002</c:v>
                </c:pt>
                <c:pt idx="7">
                  <c:v>150.78</c:v>
                </c:pt>
                <c:pt idx="8">
                  <c:v>150.87931818181821</c:v>
                </c:pt>
                <c:pt idx="9">
                  <c:v>150.78204545454548</c:v>
                </c:pt>
                <c:pt idx="10">
                  <c:v>149.79450000000003</c:v>
                </c:pt>
                <c:pt idx="11">
                  <c:v>148.68023809523805</c:v>
                </c:pt>
                <c:pt idx="12">
                  <c:v>148.0658333333333</c:v>
                </c:pt>
                <c:pt idx="13">
                  <c:v>147.82</c:v>
                </c:pt>
                <c:pt idx="14">
                  <c:v>147.11894736842103</c:v>
                </c:pt>
                <c:pt idx="15">
                  <c:v>146.68318181818182</c:v>
                </c:pt>
                <c:pt idx="16">
                  <c:v>146.7273684210526</c:v>
                </c:pt>
                <c:pt idx="17">
                  <c:v>147.09795454545454</c:v>
                </c:pt>
                <c:pt idx="18">
                  <c:v>147.52928571428569</c:v>
                </c:pt>
                <c:pt idx="19">
                  <c:v>147.32833333333332</c:v>
                </c:pt>
                <c:pt idx="20">
                  <c:v>147.38204545454545</c:v>
                </c:pt>
                <c:pt idx="21">
                  <c:v>147.57499999999999</c:v>
                </c:pt>
                <c:pt idx="22">
                  <c:v>147.50857142857143</c:v>
                </c:pt>
                <c:pt idx="23">
                  <c:v>147.40452380952379</c:v>
                </c:pt>
                <c:pt idx="24">
                  <c:v>147.00777777777776</c:v>
                </c:pt>
                <c:pt idx="25">
                  <c:v>146.39850000000001</c:v>
                </c:pt>
                <c:pt idx="26">
                  <c:v>145.74052631578945</c:v>
                </c:pt>
                <c:pt idx="27">
                  <c:v>145.4540476190476</c:v>
                </c:pt>
                <c:pt idx="28">
                  <c:v>145.55000000000001</c:v>
                </c:pt>
                <c:pt idx="29">
                  <c:v>145.79795454545456</c:v>
                </c:pt>
                <c:pt idx="30">
                  <c:v>145.93825000000001</c:v>
                </c:pt>
                <c:pt idx="31">
                  <c:v>146.58500000000001</c:v>
                </c:pt>
                <c:pt idx="32">
                  <c:v>147.29022727272729</c:v>
                </c:pt>
                <c:pt idx="33">
                  <c:v>147.99</c:v>
                </c:pt>
              </c:numCache>
            </c:numRef>
          </c:val>
          <c:smooth val="0"/>
          <c:extLst>
            <c:ext xmlns:c16="http://schemas.microsoft.com/office/drawing/2014/chart" uri="{C3380CC4-5D6E-409C-BE32-E72D297353CC}">
              <c16:uniqueId val="{00000003-66F4-4BF6-8E3F-C5F368C7DBA6}"/>
            </c:ext>
          </c:extLst>
        </c:ser>
        <c:dLbls>
          <c:showLegendKey val="0"/>
          <c:showVal val="0"/>
          <c:showCatName val="0"/>
          <c:showSerName val="0"/>
          <c:showPercent val="0"/>
          <c:showBubbleSize val="0"/>
        </c:dLbls>
        <c:marker val="1"/>
        <c:smooth val="0"/>
        <c:axId val="3"/>
        <c:axId val="4"/>
      </c:lineChart>
      <c:catAx>
        <c:axId val="497666296"/>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 bln. </a:t>
                </a:r>
              </a:p>
            </c:rich>
          </c:tx>
          <c:layout>
            <c:manualLayout>
              <c:xMode val="edge"/>
              <c:yMode val="edge"/>
              <c:x val="8.4540438637120841E-3"/>
              <c:y val="0.32629251130842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662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KZT/USD</a:t>
                </a:r>
              </a:p>
            </c:rich>
          </c:tx>
          <c:layout>
            <c:manualLayout>
              <c:xMode val="edge"/>
              <c:yMode val="edge"/>
              <c:x val="0.96497696301894154"/>
              <c:y val="0.284038963214704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wMode val="edge"/>
          <c:hMode val="edge"/>
          <c:x val="9.9071207430340563E-2"/>
          <c:y val="0.89969604863221886"/>
          <c:w val="0.90557275541795668"/>
          <c:h val="0.9787234042553191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309131283272454E-2"/>
          <c:y val="4.6875074505924395E-2"/>
          <c:w val="0.8351841187761978"/>
          <c:h val="0.54543970259945274"/>
        </c:manualLayout>
      </c:layout>
      <c:lineChart>
        <c:grouping val="standard"/>
        <c:varyColors val="0"/>
        <c:ser>
          <c:idx val="0"/>
          <c:order val="0"/>
          <c:tx>
            <c:strRef>
              <c:f>'Figure 2.3.1.4'!$C$5</c:f>
              <c:strCache>
                <c:ptCount val="1"/>
                <c:pt idx="0">
                  <c:v>Liquidity index of USD_TOD market </c:v>
                </c:pt>
              </c:strCache>
            </c:strRef>
          </c:tx>
          <c:spPr>
            <a:ln w="3175">
              <a:solidFill>
                <a:srgbClr val="666699"/>
              </a:solidFill>
              <a:prstDash val="solid"/>
            </a:ln>
          </c:spPr>
          <c:marker>
            <c:symbol val="none"/>
          </c:marker>
          <c:trendline>
            <c:name>Liquidity index of USD_TOD market (smoothed by 9 points)</c:name>
            <c:spPr>
              <a:ln w="38100">
                <a:solidFill>
                  <a:srgbClr val="003366"/>
                </a:solidFill>
                <a:prstDash val="solid"/>
              </a:ln>
            </c:spPr>
            <c:trendlineType val="movingAvg"/>
            <c:period val="9"/>
            <c:dispRSqr val="0"/>
            <c:dispEq val="0"/>
          </c:trendline>
          <c:cat>
            <c:numRef>
              <c:f>'Figure 2.3.1.4'!$B$43:$B$668</c:f>
              <c:numCache>
                <c:formatCode>m/d/yyyy</c:formatCode>
                <c:ptCount val="626"/>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39959</c:v>
                </c:pt>
                <c:pt idx="57">
                  <c:v>39960</c:v>
                </c:pt>
                <c:pt idx="58">
                  <c:v>39961</c:v>
                </c:pt>
                <c:pt idx="59">
                  <c:v>39962</c:v>
                </c:pt>
                <c:pt idx="60">
                  <c:v>39965</c:v>
                </c:pt>
                <c:pt idx="61">
                  <c:v>39966</c:v>
                </c:pt>
                <c:pt idx="62">
                  <c:v>39967</c:v>
                </c:pt>
                <c:pt idx="63">
                  <c:v>39968</c:v>
                </c:pt>
                <c:pt idx="64">
                  <c:v>39969</c:v>
                </c:pt>
                <c:pt idx="65">
                  <c:v>39972</c:v>
                </c:pt>
                <c:pt idx="66">
                  <c:v>39973</c:v>
                </c:pt>
                <c:pt idx="67">
                  <c:v>39974</c:v>
                </c:pt>
                <c:pt idx="68">
                  <c:v>39975</c:v>
                </c:pt>
                <c:pt idx="69">
                  <c:v>39976</c:v>
                </c:pt>
                <c:pt idx="70">
                  <c:v>39979</c:v>
                </c:pt>
                <c:pt idx="71">
                  <c:v>39980</c:v>
                </c:pt>
                <c:pt idx="72">
                  <c:v>39981</c:v>
                </c:pt>
                <c:pt idx="73">
                  <c:v>39982</c:v>
                </c:pt>
                <c:pt idx="74">
                  <c:v>39983</c:v>
                </c:pt>
                <c:pt idx="75">
                  <c:v>39986</c:v>
                </c:pt>
                <c:pt idx="76">
                  <c:v>39987</c:v>
                </c:pt>
                <c:pt idx="77">
                  <c:v>39988</c:v>
                </c:pt>
                <c:pt idx="78">
                  <c:v>39989</c:v>
                </c:pt>
                <c:pt idx="79">
                  <c:v>39990</c:v>
                </c:pt>
                <c:pt idx="80">
                  <c:v>39993</c:v>
                </c:pt>
                <c:pt idx="81">
                  <c:v>39994</c:v>
                </c:pt>
                <c:pt idx="82">
                  <c:v>39995</c:v>
                </c:pt>
                <c:pt idx="83">
                  <c:v>39996</c:v>
                </c:pt>
                <c:pt idx="84">
                  <c:v>39997</c:v>
                </c:pt>
                <c:pt idx="85">
                  <c:v>40001</c:v>
                </c:pt>
                <c:pt idx="86">
                  <c:v>40002</c:v>
                </c:pt>
                <c:pt idx="87">
                  <c:v>40003</c:v>
                </c:pt>
                <c:pt idx="88">
                  <c:v>40004</c:v>
                </c:pt>
                <c:pt idx="89">
                  <c:v>40007</c:v>
                </c:pt>
                <c:pt idx="90">
                  <c:v>40008</c:v>
                </c:pt>
                <c:pt idx="91">
                  <c:v>40009</c:v>
                </c:pt>
                <c:pt idx="92">
                  <c:v>40010</c:v>
                </c:pt>
                <c:pt idx="93">
                  <c:v>40011</c:v>
                </c:pt>
                <c:pt idx="94">
                  <c:v>40014</c:v>
                </c:pt>
                <c:pt idx="95">
                  <c:v>40015</c:v>
                </c:pt>
                <c:pt idx="96">
                  <c:v>40016</c:v>
                </c:pt>
                <c:pt idx="97">
                  <c:v>40017</c:v>
                </c:pt>
                <c:pt idx="98">
                  <c:v>40018</c:v>
                </c:pt>
                <c:pt idx="99">
                  <c:v>40021</c:v>
                </c:pt>
                <c:pt idx="100">
                  <c:v>40022</c:v>
                </c:pt>
                <c:pt idx="101">
                  <c:v>40023</c:v>
                </c:pt>
                <c:pt idx="102">
                  <c:v>40024</c:v>
                </c:pt>
                <c:pt idx="103">
                  <c:v>40025</c:v>
                </c:pt>
                <c:pt idx="104">
                  <c:v>40028</c:v>
                </c:pt>
                <c:pt idx="105">
                  <c:v>40029</c:v>
                </c:pt>
                <c:pt idx="106">
                  <c:v>40030</c:v>
                </c:pt>
                <c:pt idx="107">
                  <c:v>40031</c:v>
                </c:pt>
                <c:pt idx="108">
                  <c:v>40032</c:v>
                </c:pt>
                <c:pt idx="109">
                  <c:v>40035</c:v>
                </c:pt>
                <c:pt idx="110">
                  <c:v>40036</c:v>
                </c:pt>
                <c:pt idx="111">
                  <c:v>40037</c:v>
                </c:pt>
                <c:pt idx="112">
                  <c:v>40038</c:v>
                </c:pt>
                <c:pt idx="113">
                  <c:v>40039</c:v>
                </c:pt>
                <c:pt idx="114">
                  <c:v>40042</c:v>
                </c:pt>
                <c:pt idx="115">
                  <c:v>40043</c:v>
                </c:pt>
                <c:pt idx="116">
                  <c:v>40044</c:v>
                </c:pt>
                <c:pt idx="117">
                  <c:v>40045</c:v>
                </c:pt>
                <c:pt idx="118">
                  <c:v>40046</c:v>
                </c:pt>
                <c:pt idx="119">
                  <c:v>40049</c:v>
                </c:pt>
                <c:pt idx="120">
                  <c:v>40050</c:v>
                </c:pt>
                <c:pt idx="121">
                  <c:v>40051</c:v>
                </c:pt>
                <c:pt idx="122">
                  <c:v>40052</c:v>
                </c:pt>
                <c:pt idx="123">
                  <c:v>40053</c:v>
                </c:pt>
                <c:pt idx="124">
                  <c:v>40057</c:v>
                </c:pt>
                <c:pt idx="125">
                  <c:v>40058</c:v>
                </c:pt>
                <c:pt idx="126">
                  <c:v>40059</c:v>
                </c:pt>
                <c:pt idx="127">
                  <c:v>40060</c:v>
                </c:pt>
                <c:pt idx="128">
                  <c:v>40064</c:v>
                </c:pt>
                <c:pt idx="129">
                  <c:v>40065</c:v>
                </c:pt>
                <c:pt idx="130">
                  <c:v>40066</c:v>
                </c:pt>
                <c:pt idx="131">
                  <c:v>40067</c:v>
                </c:pt>
                <c:pt idx="132">
                  <c:v>40070</c:v>
                </c:pt>
                <c:pt idx="133">
                  <c:v>40071</c:v>
                </c:pt>
                <c:pt idx="134">
                  <c:v>40072</c:v>
                </c:pt>
                <c:pt idx="135">
                  <c:v>40073</c:v>
                </c:pt>
                <c:pt idx="136">
                  <c:v>40074</c:v>
                </c:pt>
                <c:pt idx="137">
                  <c:v>40077</c:v>
                </c:pt>
                <c:pt idx="138">
                  <c:v>40078</c:v>
                </c:pt>
                <c:pt idx="139">
                  <c:v>40079</c:v>
                </c:pt>
                <c:pt idx="140">
                  <c:v>40080</c:v>
                </c:pt>
                <c:pt idx="141">
                  <c:v>40081</c:v>
                </c:pt>
                <c:pt idx="142">
                  <c:v>40084</c:v>
                </c:pt>
                <c:pt idx="143">
                  <c:v>40085</c:v>
                </c:pt>
                <c:pt idx="144">
                  <c:v>40086</c:v>
                </c:pt>
                <c:pt idx="145">
                  <c:v>40087</c:v>
                </c:pt>
                <c:pt idx="146">
                  <c:v>40088</c:v>
                </c:pt>
                <c:pt idx="147">
                  <c:v>40091</c:v>
                </c:pt>
                <c:pt idx="148">
                  <c:v>40093</c:v>
                </c:pt>
                <c:pt idx="149">
                  <c:v>40094</c:v>
                </c:pt>
                <c:pt idx="150">
                  <c:v>40095</c:v>
                </c:pt>
                <c:pt idx="151">
                  <c:v>40099</c:v>
                </c:pt>
                <c:pt idx="152">
                  <c:v>40100</c:v>
                </c:pt>
                <c:pt idx="153">
                  <c:v>40101</c:v>
                </c:pt>
                <c:pt idx="154">
                  <c:v>40102</c:v>
                </c:pt>
                <c:pt idx="155">
                  <c:v>40105</c:v>
                </c:pt>
                <c:pt idx="156">
                  <c:v>40106</c:v>
                </c:pt>
                <c:pt idx="157">
                  <c:v>40107</c:v>
                </c:pt>
                <c:pt idx="158">
                  <c:v>40108</c:v>
                </c:pt>
                <c:pt idx="159">
                  <c:v>40109</c:v>
                </c:pt>
                <c:pt idx="160">
                  <c:v>40112</c:v>
                </c:pt>
                <c:pt idx="161">
                  <c:v>40113</c:v>
                </c:pt>
                <c:pt idx="162">
                  <c:v>40114</c:v>
                </c:pt>
                <c:pt idx="163">
                  <c:v>40115</c:v>
                </c:pt>
                <c:pt idx="164">
                  <c:v>40116</c:v>
                </c:pt>
                <c:pt idx="165">
                  <c:v>40119</c:v>
                </c:pt>
                <c:pt idx="166">
                  <c:v>40120</c:v>
                </c:pt>
                <c:pt idx="167">
                  <c:v>40121</c:v>
                </c:pt>
                <c:pt idx="168">
                  <c:v>40122</c:v>
                </c:pt>
                <c:pt idx="169">
                  <c:v>40123</c:v>
                </c:pt>
                <c:pt idx="170">
                  <c:v>40126</c:v>
                </c:pt>
                <c:pt idx="171">
                  <c:v>40127</c:v>
                </c:pt>
                <c:pt idx="172">
                  <c:v>40129</c:v>
                </c:pt>
                <c:pt idx="173">
                  <c:v>40130</c:v>
                </c:pt>
                <c:pt idx="174">
                  <c:v>40133</c:v>
                </c:pt>
                <c:pt idx="175">
                  <c:v>40134</c:v>
                </c:pt>
                <c:pt idx="176">
                  <c:v>40135</c:v>
                </c:pt>
                <c:pt idx="177">
                  <c:v>40136</c:v>
                </c:pt>
                <c:pt idx="178">
                  <c:v>40137</c:v>
                </c:pt>
                <c:pt idx="179">
                  <c:v>40140</c:v>
                </c:pt>
                <c:pt idx="180">
                  <c:v>40141</c:v>
                </c:pt>
                <c:pt idx="181">
                  <c:v>40142</c:v>
                </c:pt>
                <c:pt idx="182">
                  <c:v>40147</c:v>
                </c:pt>
                <c:pt idx="183">
                  <c:v>40148</c:v>
                </c:pt>
                <c:pt idx="184">
                  <c:v>40149</c:v>
                </c:pt>
                <c:pt idx="185">
                  <c:v>40150</c:v>
                </c:pt>
                <c:pt idx="186">
                  <c:v>40151</c:v>
                </c:pt>
                <c:pt idx="187">
                  <c:v>40154</c:v>
                </c:pt>
                <c:pt idx="188">
                  <c:v>40155</c:v>
                </c:pt>
                <c:pt idx="189">
                  <c:v>40156</c:v>
                </c:pt>
                <c:pt idx="190">
                  <c:v>40157</c:v>
                </c:pt>
                <c:pt idx="191">
                  <c:v>40158</c:v>
                </c:pt>
                <c:pt idx="192">
                  <c:v>40161</c:v>
                </c:pt>
                <c:pt idx="193">
                  <c:v>40162</c:v>
                </c:pt>
                <c:pt idx="194">
                  <c:v>40168</c:v>
                </c:pt>
                <c:pt idx="195">
                  <c:v>40169</c:v>
                </c:pt>
                <c:pt idx="196">
                  <c:v>40170</c:v>
                </c:pt>
                <c:pt idx="197">
                  <c:v>40171</c:v>
                </c:pt>
                <c:pt idx="198">
                  <c:v>40175</c:v>
                </c:pt>
                <c:pt idx="199">
                  <c:v>40176</c:v>
                </c:pt>
                <c:pt idx="200">
                  <c:v>40177</c:v>
                </c:pt>
                <c:pt idx="201">
                  <c:v>40178</c:v>
                </c:pt>
                <c:pt idx="202">
                  <c:v>40183</c:v>
                </c:pt>
                <c:pt idx="203">
                  <c:v>40184</c:v>
                </c:pt>
                <c:pt idx="204">
                  <c:v>40189</c:v>
                </c:pt>
                <c:pt idx="205">
                  <c:v>40190</c:v>
                </c:pt>
                <c:pt idx="206">
                  <c:v>40191</c:v>
                </c:pt>
                <c:pt idx="207">
                  <c:v>40192</c:v>
                </c:pt>
                <c:pt idx="208">
                  <c:v>40193</c:v>
                </c:pt>
                <c:pt idx="209">
                  <c:v>40197</c:v>
                </c:pt>
                <c:pt idx="210">
                  <c:v>40198</c:v>
                </c:pt>
                <c:pt idx="211">
                  <c:v>40199</c:v>
                </c:pt>
                <c:pt idx="212">
                  <c:v>40200</c:v>
                </c:pt>
                <c:pt idx="213">
                  <c:v>40203</c:v>
                </c:pt>
                <c:pt idx="214">
                  <c:v>40204</c:v>
                </c:pt>
                <c:pt idx="215">
                  <c:v>40205</c:v>
                </c:pt>
                <c:pt idx="216">
                  <c:v>40206</c:v>
                </c:pt>
                <c:pt idx="217">
                  <c:v>40207</c:v>
                </c:pt>
                <c:pt idx="218">
                  <c:v>40210</c:v>
                </c:pt>
                <c:pt idx="219">
                  <c:v>40211</c:v>
                </c:pt>
                <c:pt idx="220">
                  <c:v>40212</c:v>
                </c:pt>
                <c:pt idx="221">
                  <c:v>40213</c:v>
                </c:pt>
                <c:pt idx="222">
                  <c:v>40214</c:v>
                </c:pt>
                <c:pt idx="223">
                  <c:v>40217</c:v>
                </c:pt>
                <c:pt idx="224">
                  <c:v>40218</c:v>
                </c:pt>
                <c:pt idx="225">
                  <c:v>40219</c:v>
                </c:pt>
                <c:pt idx="226">
                  <c:v>40220</c:v>
                </c:pt>
                <c:pt idx="227">
                  <c:v>40221</c:v>
                </c:pt>
                <c:pt idx="228">
                  <c:v>40225</c:v>
                </c:pt>
                <c:pt idx="229">
                  <c:v>40226</c:v>
                </c:pt>
                <c:pt idx="230">
                  <c:v>40227</c:v>
                </c:pt>
                <c:pt idx="231">
                  <c:v>40228</c:v>
                </c:pt>
                <c:pt idx="232">
                  <c:v>40231</c:v>
                </c:pt>
                <c:pt idx="233">
                  <c:v>40232</c:v>
                </c:pt>
                <c:pt idx="234">
                  <c:v>40233</c:v>
                </c:pt>
                <c:pt idx="235">
                  <c:v>40234</c:v>
                </c:pt>
                <c:pt idx="236">
                  <c:v>40235</c:v>
                </c:pt>
                <c:pt idx="237">
                  <c:v>40238</c:v>
                </c:pt>
                <c:pt idx="238">
                  <c:v>40239</c:v>
                </c:pt>
                <c:pt idx="239">
                  <c:v>40240</c:v>
                </c:pt>
                <c:pt idx="240">
                  <c:v>40241</c:v>
                </c:pt>
                <c:pt idx="241">
                  <c:v>40242</c:v>
                </c:pt>
                <c:pt idx="242">
                  <c:v>40246</c:v>
                </c:pt>
                <c:pt idx="243">
                  <c:v>40247</c:v>
                </c:pt>
                <c:pt idx="244">
                  <c:v>40248</c:v>
                </c:pt>
                <c:pt idx="245">
                  <c:v>40249</c:v>
                </c:pt>
                <c:pt idx="246">
                  <c:v>40252</c:v>
                </c:pt>
                <c:pt idx="247">
                  <c:v>40253</c:v>
                </c:pt>
                <c:pt idx="248">
                  <c:v>40254</c:v>
                </c:pt>
                <c:pt idx="249">
                  <c:v>40255</c:v>
                </c:pt>
                <c:pt idx="250">
                  <c:v>40256</c:v>
                </c:pt>
                <c:pt idx="251">
                  <c:v>40262</c:v>
                </c:pt>
                <c:pt idx="252">
                  <c:v>40263</c:v>
                </c:pt>
                <c:pt idx="253">
                  <c:v>40266</c:v>
                </c:pt>
                <c:pt idx="254">
                  <c:v>40267</c:v>
                </c:pt>
                <c:pt idx="255">
                  <c:v>40268</c:v>
                </c:pt>
                <c:pt idx="256">
                  <c:v>40269</c:v>
                </c:pt>
                <c:pt idx="257">
                  <c:v>40270</c:v>
                </c:pt>
                <c:pt idx="258">
                  <c:v>40273</c:v>
                </c:pt>
                <c:pt idx="259">
                  <c:v>40274</c:v>
                </c:pt>
                <c:pt idx="260">
                  <c:v>40275</c:v>
                </c:pt>
                <c:pt idx="261">
                  <c:v>40276</c:v>
                </c:pt>
                <c:pt idx="262">
                  <c:v>40277</c:v>
                </c:pt>
                <c:pt idx="263">
                  <c:v>40280</c:v>
                </c:pt>
                <c:pt idx="264">
                  <c:v>40281</c:v>
                </c:pt>
                <c:pt idx="265">
                  <c:v>40282</c:v>
                </c:pt>
                <c:pt idx="266">
                  <c:v>40283</c:v>
                </c:pt>
                <c:pt idx="267">
                  <c:v>40284</c:v>
                </c:pt>
                <c:pt idx="268">
                  <c:v>40287</c:v>
                </c:pt>
                <c:pt idx="269">
                  <c:v>40288</c:v>
                </c:pt>
                <c:pt idx="270">
                  <c:v>40289</c:v>
                </c:pt>
                <c:pt idx="271">
                  <c:v>40290</c:v>
                </c:pt>
                <c:pt idx="272">
                  <c:v>40291</c:v>
                </c:pt>
                <c:pt idx="273">
                  <c:v>40294</c:v>
                </c:pt>
                <c:pt idx="274">
                  <c:v>40295</c:v>
                </c:pt>
                <c:pt idx="275">
                  <c:v>40296</c:v>
                </c:pt>
                <c:pt idx="276">
                  <c:v>40297</c:v>
                </c:pt>
                <c:pt idx="277">
                  <c:v>40298</c:v>
                </c:pt>
                <c:pt idx="278">
                  <c:v>40302</c:v>
                </c:pt>
                <c:pt idx="279">
                  <c:v>40303</c:v>
                </c:pt>
                <c:pt idx="280">
                  <c:v>40304</c:v>
                </c:pt>
                <c:pt idx="281">
                  <c:v>40305</c:v>
                </c:pt>
                <c:pt idx="282">
                  <c:v>40309</c:v>
                </c:pt>
                <c:pt idx="283">
                  <c:v>40310</c:v>
                </c:pt>
                <c:pt idx="284">
                  <c:v>40311</c:v>
                </c:pt>
                <c:pt idx="285">
                  <c:v>40312</c:v>
                </c:pt>
                <c:pt idx="286">
                  <c:v>40315</c:v>
                </c:pt>
                <c:pt idx="287">
                  <c:v>40316</c:v>
                </c:pt>
                <c:pt idx="288">
                  <c:v>40317</c:v>
                </c:pt>
                <c:pt idx="289">
                  <c:v>40318</c:v>
                </c:pt>
                <c:pt idx="290">
                  <c:v>40319</c:v>
                </c:pt>
                <c:pt idx="291">
                  <c:v>40322</c:v>
                </c:pt>
                <c:pt idx="292">
                  <c:v>40323</c:v>
                </c:pt>
                <c:pt idx="293">
                  <c:v>40324</c:v>
                </c:pt>
                <c:pt idx="294">
                  <c:v>40325</c:v>
                </c:pt>
                <c:pt idx="295">
                  <c:v>40326</c:v>
                </c:pt>
                <c:pt idx="296">
                  <c:v>40330</c:v>
                </c:pt>
                <c:pt idx="297">
                  <c:v>40331</c:v>
                </c:pt>
                <c:pt idx="298">
                  <c:v>40332</c:v>
                </c:pt>
                <c:pt idx="299">
                  <c:v>40333</c:v>
                </c:pt>
                <c:pt idx="300">
                  <c:v>40336</c:v>
                </c:pt>
                <c:pt idx="301">
                  <c:v>40337</c:v>
                </c:pt>
                <c:pt idx="302">
                  <c:v>40338</c:v>
                </c:pt>
                <c:pt idx="303">
                  <c:v>40339</c:v>
                </c:pt>
                <c:pt idx="304">
                  <c:v>40340</c:v>
                </c:pt>
                <c:pt idx="305">
                  <c:v>40343</c:v>
                </c:pt>
                <c:pt idx="306">
                  <c:v>40344</c:v>
                </c:pt>
                <c:pt idx="307">
                  <c:v>40345</c:v>
                </c:pt>
                <c:pt idx="308">
                  <c:v>40346</c:v>
                </c:pt>
                <c:pt idx="309">
                  <c:v>40347</c:v>
                </c:pt>
                <c:pt idx="310">
                  <c:v>40350</c:v>
                </c:pt>
                <c:pt idx="311">
                  <c:v>40351</c:v>
                </c:pt>
                <c:pt idx="312">
                  <c:v>40352</c:v>
                </c:pt>
                <c:pt idx="313">
                  <c:v>40353</c:v>
                </c:pt>
                <c:pt idx="314">
                  <c:v>40354</c:v>
                </c:pt>
                <c:pt idx="315">
                  <c:v>40357</c:v>
                </c:pt>
                <c:pt idx="316">
                  <c:v>40358</c:v>
                </c:pt>
                <c:pt idx="317">
                  <c:v>40359</c:v>
                </c:pt>
                <c:pt idx="318">
                  <c:v>40360</c:v>
                </c:pt>
                <c:pt idx="319">
                  <c:v>40361</c:v>
                </c:pt>
                <c:pt idx="320">
                  <c:v>40366</c:v>
                </c:pt>
                <c:pt idx="321">
                  <c:v>40367</c:v>
                </c:pt>
                <c:pt idx="322">
                  <c:v>40368</c:v>
                </c:pt>
                <c:pt idx="323">
                  <c:v>40371</c:v>
                </c:pt>
                <c:pt idx="324">
                  <c:v>40372</c:v>
                </c:pt>
                <c:pt idx="325">
                  <c:v>40373</c:v>
                </c:pt>
                <c:pt idx="326">
                  <c:v>40374</c:v>
                </c:pt>
                <c:pt idx="327">
                  <c:v>40375</c:v>
                </c:pt>
                <c:pt idx="328">
                  <c:v>40378</c:v>
                </c:pt>
                <c:pt idx="329">
                  <c:v>40379</c:v>
                </c:pt>
                <c:pt idx="330">
                  <c:v>40380</c:v>
                </c:pt>
                <c:pt idx="331">
                  <c:v>40381</c:v>
                </c:pt>
                <c:pt idx="332">
                  <c:v>40382</c:v>
                </c:pt>
                <c:pt idx="333">
                  <c:v>40385</c:v>
                </c:pt>
                <c:pt idx="334">
                  <c:v>40386</c:v>
                </c:pt>
                <c:pt idx="335">
                  <c:v>40387</c:v>
                </c:pt>
                <c:pt idx="336">
                  <c:v>40388</c:v>
                </c:pt>
                <c:pt idx="337">
                  <c:v>40389</c:v>
                </c:pt>
                <c:pt idx="338">
                  <c:v>40392</c:v>
                </c:pt>
                <c:pt idx="339">
                  <c:v>40393</c:v>
                </c:pt>
                <c:pt idx="340">
                  <c:v>40394</c:v>
                </c:pt>
                <c:pt idx="341">
                  <c:v>40395</c:v>
                </c:pt>
                <c:pt idx="342">
                  <c:v>40396</c:v>
                </c:pt>
                <c:pt idx="343">
                  <c:v>40399</c:v>
                </c:pt>
                <c:pt idx="344">
                  <c:v>40400</c:v>
                </c:pt>
                <c:pt idx="345">
                  <c:v>40401</c:v>
                </c:pt>
                <c:pt idx="346">
                  <c:v>40402</c:v>
                </c:pt>
                <c:pt idx="347">
                  <c:v>40403</c:v>
                </c:pt>
                <c:pt idx="348">
                  <c:v>40406</c:v>
                </c:pt>
                <c:pt idx="349">
                  <c:v>40407</c:v>
                </c:pt>
                <c:pt idx="350">
                  <c:v>40408</c:v>
                </c:pt>
                <c:pt idx="351">
                  <c:v>40409</c:v>
                </c:pt>
                <c:pt idx="352">
                  <c:v>40410</c:v>
                </c:pt>
                <c:pt idx="353">
                  <c:v>40413</c:v>
                </c:pt>
                <c:pt idx="354">
                  <c:v>40414</c:v>
                </c:pt>
                <c:pt idx="355">
                  <c:v>40415</c:v>
                </c:pt>
                <c:pt idx="356">
                  <c:v>40416</c:v>
                </c:pt>
                <c:pt idx="357">
                  <c:v>40417</c:v>
                </c:pt>
                <c:pt idx="358">
                  <c:v>40421</c:v>
                </c:pt>
                <c:pt idx="359">
                  <c:v>40422</c:v>
                </c:pt>
                <c:pt idx="360">
                  <c:v>40423</c:v>
                </c:pt>
                <c:pt idx="361">
                  <c:v>40424</c:v>
                </c:pt>
                <c:pt idx="362">
                  <c:v>40428</c:v>
                </c:pt>
                <c:pt idx="363">
                  <c:v>40429</c:v>
                </c:pt>
                <c:pt idx="364">
                  <c:v>40430</c:v>
                </c:pt>
                <c:pt idx="365">
                  <c:v>40431</c:v>
                </c:pt>
                <c:pt idx="366">
                  <c:v>40434</c:v>
                </c:pt>
                <c:pt idx="367">
                  <c:v>40435</c:v>
                </c:pt>
                <c:pt idx="368">
                  <c:v>40436</c:v>
                </c:pt>
                <c:pt idx="369">
                  <c:v>40437</c:v>
                </c:pt>
                <c:pt idx="370">
                  <c:v>40438</c:v>
                </c:pt>
                <c:pt idx="371">
                  <c:v>40441</c:v>
                </c:pt>
                <c:pt idx="372">
                  <c:v>40442</c:v>
                </c:pt>
                <c:pt idx="373">
                  <c:v>40443</c:v>
                </c:pt>
                <c:pt idx="374">
                  <c:v>40444</c:v>
                </c:pt>
                <c:pt idx="375">
                  <c:v>40445</c:v>
                </c:pt>
                <c:pt idx="376">
                  <c:v>40448</c:v>
                </c:pt>
                <c:pt idx="377">
                  <c:v>40449</c:v>
                </c:pt>
                <c:pt idx="378">
                  <c:v>40450</c:v>
                </c:pt>
                <c:pt idx="379">
                  <c:v>40451</c:v>
                </c:pt>
                <c:pt idx="380">
                  <c:v>40452</c:v>
                </c:pt>
                <c:pt idx="381">
                  <c:v>40455</c:v>
                </c:pt>
                <c:pt idx="382">
                  <c:v>40456</c:v>
                </c:pt>
                <c:pt idx="383">
                  <c:v>40457</c:v>
                </c:pt>
                <c:pt idx="384">
                  <c:v>40458</c:v>
                </c:pt>
                <c:pt idx="385">
                  <c:v>40459</c:v>
                </c:pt>
                <c:pt idx="386">
                  <c:v>40462</c:v>
                </c:pt>
                <c:pt idx="387">
                  <c:v>40463</c:v>
                </c:pt>
                <c:pt idx="388">
                  <c:v>40464</c:v>
                </c:pt>
                <c:pt idx="389">
                  <c:v>40465</c:v>
                </c:pt>
                <c:pt idx="390">
                  <c:v>40466</c:v>
                </c:pt>
                <c:pt idx="391">
                  <c:v>40469</c:v>
                </c:pt>
                <c:pt idx="392">
                  <c:v>40470</c:v>
                </c:pt>
                <c:pt idx="393">
                  <c:v>40471</c:v>
                </c:pt>
                <c:pt idx="394">
                  <c:v>40472</c:v>
                </c:pt>
                <c:pt idx="395">
                  <c:v>40473</c:v>
                </c:pt>
                <c:pt idx="396">
                  <c:v>40476</c:v>
                </c:pt>
                <c:pt idx="397">
                  <c:v>40477</c:v>
                </c:pt>
                <c:pt idx="398">
                  <c:v>40478</c:v>
                </c:pt>
                <c:pt idx="399">
                  <c:v>40479</c:v>
                </c:pt>
                <c:pt idx="400">
                  <c:v>40480</c:v>
                </c:pt>
                <c:pt idx="401">
                  <c:v>40483</c:v>
                </c:pt>
                <c:pt idx="402">
                  <c:v>40484</c:v>
                </c:pt>
                <c:pt idx="403">
                  <c:v>40485</c:v>
                </c:pt>
                <c:pt idx="404">
                  <c:v>40486</c:v>
                </c:pt>
                <c:pt idx="405">
                  <c:v>40487</c:v>
                </c:pt>
                <c:pt idx="406">
                  <c:v>40490</c:v>
                </c:pt>
                <c:pt idx="407">
                  <c:v>40491</c:v>
                </c:pt>
                <c:pt idx="408">
                  <c:v>40492</c:v>
                </c:pt>
                <c:pt idx="409">
                  <c:v>40493</c:v>
                </c:pt>
                <c:pt idx="410">
                  <c:v>40494</c:v>
                </c:pt>
                <c:pt idx="411">
                  <c:v>40497</c:v>
                </c:pt>
                <c:pt idx="412">
                  <c:v>40499</c:v>
                </c:pt>
                <c:pt idx="413">
                  <c:v>40500</c:v>
                </c:pt>
                <c:pt idx="414">
                  <c:v>40501</c:v>
                </c:pt>
                <c:pt idx="415">
                  <c:v>40504</c:v>
                </c:pt>
                <c:pt idx="416">
                  <c:v>40505</c:v>
                </c:pt>
                <c:pt idx="417">
                  <c:v>40506</c:v>
                </c:pt>
                <c:pt idx="418">
                  <c:v>40507</c:v>
                </c:pt>
                <c:pt idx="419">
                  <c:v>40508</c:v>
                </c:pt>
                <c:pt idx="420">
                  <c:v>40511</c:v>
                </c:pt>
                <c:pt idx="421">
                  <c:v>40512</c:v>
                </c:pt>
                <c:pt idx="422">
                  <c:v>40513</c:v>
                </c:pt>
                <c:pt idx="423">
                  <c:v>40514</c:v>
                </c:pt>
                <c:pt idx="424">
                  <c:v>40515</c:v>
                </c:pt>
                <c:pt idx="425">
                  <c:v>40518</c:v>
                </c:pt>
                <c:pt idx="426">
                  <c:v>40519</c:v>
                </c:pt>
                <c:pt idx="427">
                  <c:v>40520</c:v>
                </c:pt>
                <c:pt idx="428">
                  <c:v>40521</c:v>
                </c:pt>
                <c:pt idx="429">
                  <c:v>40522</c:v>
                </c:pt>
                <c:pt idx="430">
                  <c:v>40525</c:v>
                </c:pt>
                <c:pt idx="431">
                  <c:v>40526</c:v>
                </c:pt>
                <c:pt idx="432">
                  <c:v>40527</c:v>
                </c:pt>
                <c:pt idx="433">
                  <c:v>40532</c:v>
                </c:pt>
                <c:pt idx="434">
                  <c:v>40533</c:v>
                </c:pt>
                <c:pt idx="435">
                  <c:v>40534</c:v>
                </c:pt>
                <c:pt idx="436">
                  <c:v>40535</c:v>
                </c:pt>
                <c:pt idx="437">
                  <c:v>40536</c:v>
                </c:pt>
                <c:pt idx="438">
                  <c:v>40539</c:v>
                </c:pt>
                <c:pt idx="439">
                  <c:v>40540</c:v>
                </c:pt>
                <c:pt idx="440">
                  <c:v>40541</c:v>
                </c:pt>
                <c:pt idx="441">
                  <c:v>40542</c:v>
                </c:pt>
                <c:pt idx="442">
                  <c:v>40543</c:v>
                </c:pt>
                <c:pt idx="443">
                  <c:v>40548</c:v>
                </c:pt>
                <c:pt idx="444">
                  <c:v>40549</c:v>
                </c:pt>
                <c:pt idx="445">
                  <c:v>40553</c:v>
                </c:pt>
                <c:pt idx="446">
                  <c:v>40554</c:v>
                </c:pt>
                <c:pt idx="447">
                  <c:v>40555</c:v>
                </c:pt>
                <c:pt idx="448">
                  <c:v>40556</c:v>
                </c:pt>
                <c:pt idx="449">
                  <c:v>40557</c:v>
                </c:pt>
                <c:pt idx="450">
                  <c:v>40560</c:v>
                </c:pt>
                <c:pt idx="451">
                  <c:v>40561</c:v>
                </c:pt>
                <c:pt idx="452">
                  <c:v>40562</c:v>
                </c:pt>
                <c:pt idx="453">
                  <c:v>40563</c:v>
                </c:pt>
                <c:pt idx="454">
                  <c:v>40564</c:v>
                </c:pt>
                <c:pt idx="455">
                  <c:v>40567</c:v>
                </c:pt>
                <c:pt idx="456">
                  <c:v>40568</c:v>
                </c:pt>
                <c:pt idx="457">
                  <c:v>40569</c:v>
                </c:pt>
                <c:pt idx="458">
                  <c:v>40570</c:v>
                </c:pt>
                <c:pt idx="459">
                  <c:v>40571</c:v>
                </c:pt>
                <c:pt idx="460">
                  <c:v>40574</c:v>
                </c:pt>
                <c:pt idx="461">
                  <c:v>40575</c:v>
                </c:pt>
                <c:pt idx="462">
                  <c:v>40576</c:v>
                </c:pt>
                <c:pt idx="463">
                  <c:v>40577</c:v>
                </c:pt>
                <c:pt idx="464">
                  <c:v>40578</c:v>
                </c:pt>
                <c:pt idx="465">
                  <c:v>40581</c:v>
                </c:pt>
                <c:pt idx="466">
                  <c:v>40582</c:v>
                </c:pt>
                <c:pt idx="467">
                  <c:v>40583</c:v>
                </c:pt>
                <c:pt idx="468">
                  <c:v>40584</c:v>
                </c:pt>
                <c:pt idx="469">
                  <c:v>40585</c:v>
                </c:pt>
                <c:pt idx="470">
                  <c:v>40588</c:v>
                </c:pt>
                <c:pt idx="471">
                  <c:v>40589</c:v>
                </c:pt>
                <c:pt idx="472">
                  <c:v>40590</c:v>
                </c:pt>
                <c:pt idx="473">
                  <c:v>40591</c:v>
                </c:pt>
                <c:pt idx="474">
                  <c:v>40592</c:v>
                </c:pt>
                <c:pt idx="475">
                  <c:v>40595</c:v>
                </c:pt>
                <c:pt idx="476">
                  <c:v>40596</c:v>
                </c:pt>
                <c:pt idx="477">
                  <c:v>40597</c:v>
                </c:pt>
                <c:pt idx="478">
                  <c:v>40598</c:v>
                </c:pt>
                <c:pt idx="479">
                  <c:v>40599</c:v>
                </c:pt>
                <c:pt idx="480">
                  <c:v>40602</c:v>
                </c:pt>
                <c:pt idx="481">
                  <c:v>40603</c:v>
                </c:pt>
                <c:pt idx="482">
                  <c:v>40604</c:v>
                </c:pt>
                <c:pt idx="483">
                  <c:v>40605</c:v>
                </c:pt>
                <c:pt idx="484">
                  <c:v>40606</c:v>
                </c:pt>
                <c:pt idx="485">
                  <c:v>40607</c:v>
                </c:pt>
                <c:pt idx="486">
                  <c:v>40611</c:v>
                </c:pt>
                <c:pt idx="487">
                  <c:v>40612</c:v>
                </c:pt>
                <c:pt idx="488">
                  <c:v>40613</c:v>
                </c:pt>
                <c:pt idx="489">
                  <c:v>40616</c:v>
                </c:pt>
                <c:pt idx="490">
                  <c:v>40617</c:v>
                </c:pt>
                <c:pt idx="491">
                  <c:v>40618</c:v>
                </c:pt>
                <c:pt idx="492">
                  <c:v>40619</c:v>
                </c:pt>
                <c:pt idx="493">
                  <c:v>40620</c:v>
                </c:pt>
                <c:pt idx="494">
                  <c:v>40626</c:v>
                </c:pt>
                <c:pt idx="495">
                  <c:v>40627</c:v>
                </c:pt>
                <c:pt idx="496">
                  <c:v>40630</c:v>
                </c:pt>
                <c:pt idx="497">
                  <c:v>40631</c:v>
                </c:pt>
                <c:pt idx="498">
                  <c:v>40632</c:v>
                </c:pt>
                <c:pt idx="499">
                  <c:v>40633</c:v>
                </c:pt>
                <c:pt idx="500">
                  <c:v>40634</c:v>
                </c:pt>
                <c:pt idx="501">
                  <c:v>40637</c:v>
                </c:pt>
                <c:pt idx="502">
                  <c:v>40638</c:v>
                </c:pt>
                <c:pt idx="503">
                  <c:v>40639</c:v>
                </c:pt>
                <c:pt idx="504">
                  <c:v>40640</c:v>
                </c:pt>
                <c:pt idx="505">
                  <c:v>40641</c:v>
                </c:pt>
                <c:pt idx="506">
                  <c:v>40644</c:v>
                </c:pt>
                <c:pt idx="507">
                  <c:v>40645</c:v>
                </c:pt>
                <c:pt idx="508">
                  <c:v>40647</c:v>
                </c:pt>
                <c:pt idx="509">
                  <c:v>40648</c:v>
                </c:pt>
                <c:pt idx="510">
                  <c:v>40651</c:v>
                </c:pt>
                <c:pt idx="511">
                  <c:v>40652</c:v>
                </c:pt>
                <c:pt idx="512">
                  <c:v>40653</c:v>
                </c:pt>
                <c:pt idx="513">
                  <c:v>40654</c:v>
                </c:pt>
                <c:pt idx="514">
                  <c:v>40655</c:v>
                </c:pt>
                <c:pt idx="515">
                  <c:v>40658</c:v>
                </c:pt>
                <c:pt idx="516">
                  <c:v>40659</c:v>
                </c:pt>
                <c:pt idx="517">
                  <c:v>40660</c:v>
                </c:pt>
                <c:pt idx="518">
                  <c:v>40661</c:v>
                </c:pt>
                <c:pt idx="519">
                  <c:v>40662</c:v>
                </c:pt>
                <c:pt idx="520">
                  <c:v>40666</c:v>
                </c:pt>
                <c:pt idx="521">
                  <c:v>40667</c:v>
                </c:pt>
                <c:pt idx="522">
                  <c:v>40668</c:v>
                </c:pt>
                <c:pt idx="523">
                  <c:v>40669</c:v>
                </c:pt>
                <c:pt idx="524">
                  <c:v>40673</c:v>
                </c:pt>
                <c:pt idx="525">
                  <c:v>40674</c:v>
                </c:pt>
                <c:pt idx="526">
                  <c:v>40675</c:v>
                </c:pt>
                <c:pt idx="527">
                  <c:v>40676</c:v>
                </c:pt>
                <c:pt idx="528">
                  <c:v>40679</c:v>
                </c:pt>
                <c:pt idx="529">
                  <c:v>40680</c:v>
                </c:pt>
                <c:pt idx="530">
                  <c:v>40681</c:v>
                </c:pt>
                <c:pt idx="531">
                  <c:v>40682</c:v>
                </c:pt>
                <c:pt idx="532">
                  <c:v>40683</c:v>
                </c:pt>
                <c:pt idx="533">
                  <c:v>40686</c:v>
                </c:pt>
                <c:pt idx="534">
                  <c:v>40687</c:v>
                </c:pt>
                <c:pt idx="535">
                  <c:v>40688</c:v>
                </c:pt>
                <c:pt idx="536">
                  <c:v>40689</c:v>
                </c:pt>
                <c:pt idx="537">
                  <c:v>40690</c:v>
                </c:pt>
                <c:pt idx="538">
                  <c:v>40693</c:v>
                </c:pt>
                <c:pt idx="539">
                  <c:v>40694</c:v>
                </c:pt>
                <c:pt idx="540">
                  <c:v>40695</c:v>
                </c:pt>
                <c:pt idx="541">
                  <c:v>40696</c:v>
                </c:pt>
                <c:pt idx="542">
                  <c:v>40697</c:v>
                </c:pt>
                <c:pt idx="543">
                  <c:v>40700</c:v>
                </c:pt>
                <c:pt idx="544">
                  <c:v>40701</c:v>
                </c:pt>
                <c:pt idx="545">
                  <c:v>40702</c:v>
                </c:pt>
                <c:pt idx="546">
                  <c:v>40703</c:v>
                </c:pt>
                <c:pt idx="547">
                  <c:v>40704</c:v>
                </c:pt>
                <c:pt idx="548">
                  <c:v>40707</c:v>
                </c:pt>
                <c:pt idx="549">
                  <c:v>40708</c:v>
                </c:pt>
                <c:pt idx="550">
                  <c:v>40709</c:v>
                </c:pt>
                <c:pt idx="551">
                  <c:v>40710</c:v>
                </c:pt>
                <c:pt idx="552">
                  <c:v>40711</c:v>
                </c:pt>
                <c:pt idx="553">
                  <c:v>40714</c:v>
                </c:pt>
                <c:pt idx="554">
                  <c:v>40715</c:v>
                </c:pt>
                <c:pt idx="555">
                  <c:v>40716</c:v>
                </c:pt>
                <c:pt idx="556">
                  <c:v>40717</c:v>
                </c:pt>
                <c:pt idx="557">
                  <c:v>40718</c:v>
                </c:pt>
                <c:pt idx="558">
                  <c:v>40721</c:v>
                </c:pt>
                <c:pt idx="559">
                  <c:v>40722</c:v>
                </c:pt>
                <c:pt idx="560">
                  <c:v>40723</c:v>
                </c:pt>
                <c:pt idx="561">
                  <c:v>40724</c:v>
                </c:pt>
                <c:pt idx="562">
                  <c:v>40725</c:v>
                </c:pt>
                <c:pt idx="563">
                  <c:v>40728</c:v>
                </c:pt>
                <c:pt idx="564">
                  <c:v>40729</c:v>
                </c:pt>
                <c:pt idx="565">
                  <c:v>40731</c:v>
                </c:pt>
                <c:pt idx="566">
                  <c:v>40732</c:v>
                </c:pt>
                <c:pt idx="567">
                  <c:v>40735</c:v>
                </c:pt>
                <c:pt idx="568">
                  <c:v>40736</c:v>
                </c:pt>
                <c:pt idx="569">
                  <c:v>40737</c:v>
                </c:pt>
                <c:pt idx="570">
                  <c:v>40738</c:v>
                </c:pt>
                <c:pt idx="571">
                  <c:v>40739</c:v>
                </c:pt>
                <c:pt idx="572">
                  <c:v>40742</c:v>
                </c:pt>
                <c:pt idx="573">
                  <c:v>40743</c:v>
                </c:pt>
                <c:pt idx="574">
                  <c:v>40744</c:v>
                </c:pt>
                <c:pt idx="575">
                  <c:v>40745</c:v>
                </c:pt>
                <c:pt idx="576">
                  <c:v>40746</c:v>
                </c:pt>
                <c:pt idx="577">
                  <c:v>40749</c:v>
                </c:pt>
                <c:pt idx="578">
                  <c:v>40750</c:v>
                </c:pt>
                <c:pt idx="579">
                  <c:v>40751</c:v>
                </c:pt>
                <c:pt idx="580">
                  <c:v>40752</c:v>
                </c:pt>
                <c:pt idx="581">
                  <c:v>40753</c:v>
                </c:pt>
                <c:pt idx="582">
                  <c:v>40756</c:v>
                </c:pt>
                <c:pt idx="583">
                  <c:v>40757</c:v>
                </c:pt>
                <c:pt idx="584">
                  <c:v>40758</c:v>
                </c:pt>
                <c:pt idx="585">
                  <c:v>40759</c:v>
                </c:pt>
                <c:pt idx="586">
                  <c:v>40760</c:v>
                </c:pt>
                <c:pt idx="587">
                  <c:v>40763</c:v>
                </c:pt>
                <c:pt idx="588">
                  <c:v>40764</c:v>
                </c:pt>
                <c:pt idx="589">
                  <c:v>40765</c:v>
                </c:pt>
                <c:pt idx="590">
                  <c:v>40766</c:v>
                </c:pt>
                <c:pt idx="591">
                  <c:v>40767</c:v>
                </c:pt>
                <c:pt idx="592">
                  <c:v>40770</c:v>
                </c:pt>
                <c:pt idx="593">
                  <c:v>40771</c:v>
                </c:pt>
                <c:pt idx="594">
                  <c:v>40772</c:v>
                </c:pt>
                <c:pt idx="595">
                  <c:v>40773</c:v>
                </c:pt>
                <c:pt idx="596">
                  <c:v>40774</c:v>
                </c:pt>
                <c:pt idx="597">
                  <c:v>40777</c:v>
                </c:pt>
                <c:pt idx="598">
                  <c:v>40778</c:v>
                </c:pt>
                <c:pt idx="599">
                  <c:v>40779</c:v>
                </c:pt>
                <c:pt idx="600">
                  <c:v>40780</c:v>
                </c:pt>
                <c:pt idx="601">
                  <c:v>40781</c:v>
                </c:pt>
                <c:pt idx="602">
                  <c:v>40782</c:v>
                </c:pt>
                <c:pt idx="603">
                  <c:v>40786</c:v>
                </c:pt>
                <c:pt idx="604">
                  <c:v>40787</c:v>
                </c:pt>
                <c:pt idx="605">
                  <c:v>40788</c:v>
                </c:pt>
                <c:pt idx="606">
                  <c:v>40791</c:v>
                </c:pt>
                <c:pt idx="607">
                  <c:v>40792</c:v>
                </c:pt>
                <c:pt idx="608">
                  <c:v>40793</c:v>
                </c:pt>
                <c:pt idx="609">
                  <c:v>40794</c:v>
                </c:pt>
                <c:pt idx="610">
                  <c:v>40795</c:v>
                </c:pt>
                <c:pt idx="611">
                  <c:v>40798</c:v>
                </c:pt>
                <c:pt idx="612">
                  <c:v>40799</c:v>
                </c:pt>
                <c:pt idx="613">
                  <c:v>40800</c:v>
                </c:pt>
                <c:pt idx="614">
                  <c:v>40801</c:v>
                </c:pt>
                <c:pt idx="615">
                  <c:v>40802</c:v>
                </c:pt>
                <c:pt idx="616">
                  <c:v>40805</c:v>
                </c:pt>
                <c:pt idx="617">
                  <c:v>40806</c:v>
                </c:pt>
                <c:pt idx="618">
                  <c:v>40807</c:v>
                </c:pt>
                <c:pt idx="619">
                  <c:v>40808</c:v>
                </c:pt>
                <c:pt idx="620">
                  <c:v>40809</c:v>
                </c:pt>
                <c:pt idx="621">
                  <c:v>40812</c:v>
                </c:pt>
                <c:pt idx="622">
                  <c:v>40813</c:v>
                </c:pt>
                <c:pt idx="623">
                  <c:v>40814</c:v>
                </c:pt>
                <c:pt idx="624">
                  <c:v>40815</c:v>
                </c:pt>
                <c:pt idx="625">
                  <c:v>40816</c:v>
                </c:pt>
              </c:numCache>
            </c:numRef>
          </c:cat>
          <c:val>
            <c:numRef>
              <c:f>'Figure 2.3.1.4'!$C$43:$C$668</c:f>
              <c:numCache>
                <c:formatCode>General</c:formatCode>
                <c:ptCount val="626"/>
                <c:pt idx="0">
                  <c:v>-0.8889992219599514</c:v>
                </c:pt>
                <c:pt idx="1">
                  <c:v>-0.7761780524075621</c:v>
                </c:pt>
                <c:pt idx="2">
                  <c:v>-0.52448010688601376</c:v>
                </c:pt>
                <c:pt idx="3">
                  <c:v>-0.62633324487063502</c:v>
                </c:pt>
                <c:pt idx="4">
                  <c:v>-0.78525568730506379</c:v>
                </c:pt>
                <c:pt idx="5">
                  <c:v>-0.44473905551326265</c:v>
                </c:pt>
                <c:pt idx="6">
                  <c:v>-0.39565538867785122</c:v>
                </c:pt>
                <c:pt idx="7">
                  <c:v>-0.18907788241387408</c:v>
                </c:pt>
                <c:pt idx="8">
                  <c:v>-0.35253409313876216</c:v>
                </c:pt>
                <c:pt idx="9">
                  <c:v>-5.6825499574697194E-2</c:v>
                </c:pt>
                <c:pt idx="10">
                  <c:v>-0.11398919723428283</c:v>
                </c:pt>
                <c:pt idx="11">
                  <c:v>-0.65922507254407026</c:v>
                </c:pt>
                <c:pt idx="12">
                  <c:v>-1.3291670609951323</c:v>
                </c:pt>
                <c:pt idx="13">
                  <c:v>-0.55285446754624989</c:v>
                </c:pt>
                <c:pt idx="14">
                  <c:v>-0.15159008434817778</c:v>
                </c:pt>
                <c:pt idx="15">
                  <c:v>-0.48607417262581382</c:v>
                </c:pt>
                <c:pt idx="16">
                  <c:v>-1.8088581280737745E-2</c:v>
                </c:pt>
                <c:pt idx="17">
                  <c:v>-0.2885170176922659</c:v>
                </c:pt>
                <c:pt idx="18">
                  <c:v>-0.11286125239152896</c:v>
                </c:pt>
                <c:pt idx="19">
                  <c:v>-0.87909670762177028</c:v>
                </c:pt>
                <c:pt idx="20">
                  <c:v>-0.24811034854062924</c:v>
                </c:pt>
                <c:pt idx="21">
                  <c:v>-0.17650291669938306</c:v>
                </c:pt>
                <c:pt idx="22">
                  <c:v>-0.11650566911617191</c:v>
                </c:pt>
                <c:pt idx="23">
                  <c:v>0.1148018473938999</c:v>
                </c:pt>
                <c:pt idx="24">
                  <c:v>-0.25135918521229467</c:v>
                </c:pt>
                <c:pt idx="25">
                  <c:v>-0.22771268263369579</c:v>
                </c:pt>
                <c:pt idx="26">
                  <c:v>1.7770764945579345E-2</c:v>
                </c:pt>
                <c:pt idx="27">
                  <c:v>4.0227489912742762E-2</c:v>
                </c:pt>
                <c:pt idx="28">
                  <c:v>-0.13253001346212914</c:v>
                </c:pt>
                <c:pt idx="29">
                  <c:v>-0.45183451021422261</c:v>
                </c:pt>
                <c:pt idx="30">
                  <c:v>-0.50137217120015842</c:v>
                </c:pt>
                <c:pt idx="31">
                  <c:v>7.2215463635827648E-2</c:v>
                </c:pt>
                <c:pt idx="32">
                  <c:v>0.10722988641017345</c:v>
                </c:pt>
                <c:pt idx="33">
                  <c:v>0.29083487245548229</c:v>
                </c:pt>
                <c:pt idx="34">
                  <c:v>0.21071121485402969</c:v>
                </c:pt>
                <c:pt idx="35">
                  <c:v>-0.29875155094076677</c:v>
                </c:pt>
                <c:pt idx="36">
                  <c:v>-0.33285400069365023</c:v>
                </c:pt>
                <c:pt idx="37">
                  <c:v>0.42524366410982589</c:v>
                </c:pt>
                <c:pt idx="38">
                  <c:v>0.1129920257095697</c:v>
                </c:pt>
                <c:pt idx="39">
                  <c:v>0.24011152170447275</c:v>
                </c:pt>
                <c:pt idx="40">
                  <c:v>8.1638746746961061E-2</c:v>
                </c:pt>
                <c:pt idx="41">
                  <c:v>1.5280663909430364E-2</c:v>
                </c:pt>
                <c:pt idx="42">
                  <c:v>-6.9619750093701083E-2</c:v>
                </c:pt>
                <c:pt idx="43">
                  <c:v>9.6159774952887078E-2</c:v>
                </c:pt>
                <c:pt idx="44">
                  <c:v>0.11066546087552248</c:v>
                </c:pt>
                <c:pt idx="45">
                  <c:v>0.18118611102044951</c:v>
                </c:pt>
                <c:pt idx="46">
                  <c:v>0.18455195316680345</c:v>
                </c:pt>
                <c:pt idx="47">
                  <c:v>-0.31139127881631146</c:v>
                </c:pt>
                <c:pt idx="48">
                  <c:v>-6.6866022775265377E-2</c:v>
                </c:pt>
                <c:pt idx="49">
                  <c:v>0.43228956109642991</c:v>
                </c:pt>
                <c:pt idx="50">
                  <c:v>0.12180602103840865</c:v>
                </c:pt>
                <c:pt idx="51">
                  <c:v>0.39535944664132583</c:v>
                </c:pt>
                <c:pt idx="52">
                  <c:v>0.30317773579557783</c:v>
                </c:pt>
                <c:pt idx="53">
                  <c:v>8.746786006173872E-2</c:v>
                </c:pt>
                <c:pt idx="54">
                  <c:v>-0.21234369132684267</c:v>
                </c:pt>
                <c:pt idx="55">
                  <c:v>7.8517390537824444E-2</c:v>
                </c:pt>
                <c:pt idx="56">
                  <c:v>0.3635009156534999</c:v>
                </c:pt>
                <c:pt idx="57">
                  <c:v>0.47431612691667635</c:v>
                </c:pt>
                <c:pt idx="58">
                  <c:v>0.16306456082975418</c:v>
                </c:pt>
                <c:pt idx="59">
                  <c:v>0.22198130722770448</c:v>
                </c:pt>
                <c:pt idx="60">
                  <c:v>-0.38726022918986669</c:v>
                </c:pt>
                <c:pt idx="61">
                  <c:v>0.49254833383254459</c:v>
                </c:pt>
                <c:pt idx="62">
                  <c:v>-7.9684286017093209E-2</c:v>
                </c:pt>
                <c:pt idx="63">
                  <c:v>0.26305073489244785</c:v>
                </c:pt>
                <c:pt idx="64">
                  <c:v>0.23348422889885267</c:v>
                </c:pt>
                <c:pt idx="65">
                  <c:v>0.23413829959702698</c:v>
                </c:pt>
                <c:pt idx="66">
                  <c:v>9.3639129484772321E-2</c:v>
                </c:pt>
                <c:pt idx="67">
                  <c:v>0.2626559237448115</c:v>
                </c:pt>
                <c:pt idx="68">
                  <c:v>0.14522900075703549</c:v>
                </c:pt>
                <c:pt idx="69">
                  <c:v>-7.0447503645919896E-2</c:v>
                </c:pt>
                <c:pt idx="70">
                  <c:v>0.31125654190223195</c:v>
                </c:pt>
                <c:pt idx="71">
                  <c:v>0.10203475012135738</c:v>
                </c:pt>
                <c:pt idx="72">
                  <c:v>0.29541774971766793</c:v>
                </c:pt>
                <c:pt idx="73">
                  <c:v>0.19729282602495657</c:v>
                </c:pt>
                <c:pt idx="74">
                  <c:v>0.17040366290611375</c:v>
                </c:pt>
                <c:pt idx="75">
                  <c:v>8.0718863186657025E-2</c:v>
                </c:pt>
                <c:pt idx="76">
                  <c:v>3.8510890696629281E-2</c:v>
                </c:pt>
                <c:pt idx="77">
                  <c:v>8.5806235169532827E-2</c:v>
                </c:pt>
                <c:pt idx="78">
                  <c:v>5.482167087188547E-2</c:v>
                </c:pt>
                <c:pt idx="79">
                  <c:v>-0.17579589681396945</c:v>
                </c:pt>
                <c:pt idx="80">
                  <c:v>-6.4528439131466317E-2</c:v>
                </c:pt>
                <c:pt idx="81">
                  <c:v>-0.55015855980788098</c:v>
                </c:pt>
                <c:pt idx="82">
                  <c:v>-4.9467320589794583E-2</c:v>
                </c:pt>
                <c:pt idx="83">
                  <c:v>-0.27102907366438378</c:v>
                </c:pt>
                <c:pt idx="84">
                  <c:v>-4.6068336305161883E-2</c:v>
                </c:pt>
                <c:pt idx="85">
                  <c:v>0.34038853623397586</c:v>
                </c:pt>
                <c:pt idx="86">
                  <c:v>-0.10831269513426969</c:v>
                </c:pt>
                <c:pt idx="87">
                  <c:v>0.16844505903259721</c:v>
                </c:pt>
                <c:pt idx="88">
                  <c:v>1.3433813260091687E-2</c:v>
                </c:pt>
                <c:pt idx="89">
                  <c:v>-0.22520933492211936</c:v>
                </c:pt>
                <c:pt idx="90">
                  <c:v>3.3833316690395562E-2</c:v>
                </c:pt>
                <c:pt idx="91">
                  <c:v>-0.62622061632642478</c:v>
                </c:pt>
                <c:pt idx="92">
                  <c:v>-0.16442325301867367</c:v>
                </c:pt>
                <c:pt idx="93">
                  <c:v>-0.1024033232457715</c:v>
                </c:pt>
                <c:pt idx="94">
                  <c:v>-0.13200176848084316</c:v>
                </c:pt>
                <c:pt idx="95">
                  <c:v>-9.7133344855933307E-2</c:v>
                </c:pt>
                <c:pt idx="96">
                  <c:v>-0.15862603597738278</c:v>
                </c:pt>
                <c:pt idx="97">
                  <c:v>-0.35683663005597988</c:v>
                </c:pt>
                <c:pt idx="98">
                  <c:v>-2.0224834803857512E-2</c:v>
                </c:pt>
                <c:pt idx="99">
                  <c:v>-2.3893158527833108E-2</c:v>
                </c:pt>
                <c:pt idx="100">
                  <c:v>-2.0255808598393266E-2</c:v>
                </c:pt>
                <c:pt idx="101">
                  <c:v>-0.34976683139920955</c:v>
                </c:pt>
                <c:pt idx="102">
                  <c:v>-0.23774368400018353</c:v>
                </c:pt>
                <c:pt idx="103">
                  <c:v>-5.5188461998680466E-2</c:v>
                </c:pt>
                <c:pt idx="104">
                  <c:v>-2.1347261173432792E-3</c:v>
                </c:pt>
                <c:pt idx="105">
                  <c:v>-0.47690636553934712</c:v>
                </c:pt>
                <c:pt idx="106">
                  <c:v>-0.5900014826471045</c:v>
                </c:pt>
                <c:pt idx="107">
                  <c:v>-0.32269783428246934</c:v>
                </c:pt>
                <c:pt idx="108">
                  <c:v>-0.30709497945046915</c:v>
                </c:pt>
                <c:pt idx="109">
                  <c:v>-9.3920785383126287E-2</c:v>
                </c:pt>
                <c:pt idx="110">
                  <c:v>-0.31225881379433618</c:v>
                </c:pt>
                <c:pt idx="111">
                  <c:v>-0.2947986303627298</c:v>
                </c:pt>
                <c:pt idx="112">
                  <c:v>-0.32922113481651372</c:v>
                </c:pt>
                <c:pt idx="113">
                  <c:v>-0.5031649744789225</c:v>
                </c:pt>
                <c:pt idx="114">
                  <c:v>-0.3530835994142183</c:v>
                </c:pt>
                <c:pt idx="115">
                  <c:v>-0.26514250286404112</c:v>
                </c:pt>
                <c:pt idx="116">
                  <c:v>-0.42854709858846846</c:v>
                </c:pt>
                <c:pt idx="117">
                  <c:v>-0.37673001731325811</c:v>
                </c:pt>
                <c:pt idx="118">
                  <c:v>-0.42856934769417954</c:v>
                </c:pt>
                <c:pt idx="119">
                  <c:v>-0.57533204634038781</c:v>
                </c:pt>
                <c:pt idx="120">
                  <c:v>-0.55318957761206011</c:v>
                </c:pt>
                <c:pt idx="121">
                  <c:v>-0.74559447751513963</c:v>
                </c:pt>
                <c:pt idx="122">
                  <c:v>-0.53959580240765026</c:v>
                </c:pt>
                <c:pt idx="123">
                  <c:v>-0.24733597922580047</c:v>
                </c:pt>
                <c:pt idx="124">
                  <c:v>-0.18633387764128334</c:v>
                </c:pt>
                <c:pt idx="125">
                  <c:v>-0.14412305571450501</c:v>
                </c:pt>
                <c:pt idx="126">
                  <c:v>-0.14891542001140073</c:v>
                </c:pt>
                <c:pt idx="127">
                  <c:v>-0.10989130214121486</c:v>
                </c:pt>
                <c:pt idx="128">
                  <c:v>0.22155823384738096</c:v>
                </c:pt>
                <c:pt idx="129">
                  <c:v>0.16683261265961946</c:v>
                </c:pt>
                <c:pt idx="130">
                  <c:v>0.13200764581883762</c:v>
                </c:pt>
                <c:pt idx="131">
                  <c:v>0.20028630380737558</c:v>
                </c:pt>
                <c:pt idx="132">
                  <c:v>0.23422697825907662</c:v>
                </c:pt>
                <c:pt idx="133">
                  <c:v>0.20228802495202597</c:v>
                </c:pt>
                <c:pt idx="134">
                  <c:v>-7.3133864327900269E-2</c:v>
                </c:pt>
                <c:pt idx="135">
                  <c:v>0.19303753321413675</c:v>
                </c:pt>
                <c:pt idx="136">
                  <c:v>3.2901938768699429E-2</c:v>
                </c:pt>
                <c:pt idx="137">
                  <c:v>-9.0545770037313858E-2</c:v>
                </c:pt>
                <c:pt idx="138">
                  <c:v>4.1796459045683604E-3</c:v>
                </c:pt>
                <c:pt idx="139">
                  <c:v>-1.7510508031234051E-2</c:v>
                </c:pt>
                <c:pt idx="140">
                  <c:v>-1.8363995222745677E-2</c:v>
                </c:pt>
                <c:pt idx="141">
                  <c:v>0.16001821194912252</c:v>
                </c:pt>
                <c:pt idx="142">
                  <c:v>6.5093650311488907E-2</c:v>
                </c:pt>
                <c:pt idx="143">
                  <c:v>9.1656259809896043E-2</c:v>
                </c:pt>
                <c:pt idx="144">
                  <c:v>0.16403074446165372</c:v>
                </c:pt>
                <c:pt idx="145">
                  <c:v>8.6291843188982739E-2</c:v>
                </c:pt>
                <c:pt idx="146">
                  <c:v>0.20320571603350762</c:v>
                </c:pt>
                <c:pt idx="147">
                  <c:v>9.6234696721301721E-2</c:v>
                </c:pt>
                <c:pt idx="148">
                  <c:v>0.22808988271987604</c:v>
                </c:pt>
                <c:pt idx="149">
                  <c:v>4.5921179546285107E-2</c:v>
                </c:pt>
                <c:pt idx="150">
                  <c:v>-0.1141452193024603</c:v>
                </c:pt>
                <c:pt idx="151">
                  <c:v>0.16360652336462109</c:v>
                </c:pt>
                <c:pt idx="152">
                  <c:v>6.0945697623650805E-2</c:v>
                </c:pt>
                <c:pt idx="153">
                  <c:v>0.18283327755453097</c:v>
                </c:pt>
                <c:pt idx="154">
                  <c:v>8.8105115099194387E-2</c:v>
                </c:pt>
                <c:pt idx="155">
                  <c:v>0.18504451212626929</c:v>
                </c:pt>
                <c:pt idx="156">
                  <c:v>5.4128292300811301E-2</c:v>
                </c:pt>
                <c:pt idx="157">
                  <c:v>0.17917193306553217</c:v>
                </c:pt>
                <c:pt idx="158">
                  <c:v>3.5976482146294148E-2</c:v>
                </c:pt>
                <c:pt idx="159">
                  <c:v>0.13992590396700705</c:v>
                </c:pt>
                <c:pt idx="160">
                  <c:v>7.3635996546630986E-2</c:v>
                </c:pt>
                <c:pt idx="161">
                  <c:v>-7.5644671479820347E-3</c:v>
                </c:pt>
                <c:pt idx="162">
                  <c:v>0.18941531966898564</c:v>
                </c:pt>
                <c:pt idx="163">
                  <c:v>0.14189672704739009</c:v>
                </c:pt>
                <c:pt idx="164">
                  <c:v>-7.3476280370253721E-2</c:v>
                </c:pt>
                <c:pt idx="165">
                  <c:v>8.6904119088517348E-2</c:v>
                </c:pt>
                <c:pt idx="166">
                  <c:v>1.1324466688858226E-2</c:v>
                </c:pt>
                <c:pt idx="167">
                  <c:v>9.8722950965728876E-2</c:v>
                </c:pt>
                <c:pt idx="168">
                  <c:v>0.20220769689731363</c:v>
                </c:pt>
                <c:pt idx="169">
                  <c:v>1.7278017917236543E-2</c:v>
                </c:pt>
                <c:pt idx="170">
                  <c:v>-0.12715194177301714</c:v>
                </c:pt>
                <c:pt idx="171">
                  <c:v>-1.1829530647707864E-2</c:v>
                </c:pt>
                <c:pt idx="172">
                  <c:v>-0.55897155624607731</c:v>
                </c:pt>
                <c:pt idx="173">
                  <c:v>-0.61702982212469215</c:v>
                </c:pt>
                <c:pt idx="174">
                  <c:v>-1.130893981511838</c:v>
                </c:pt>
                <c:pt idx="175">
                  <c:v>-0.57602831702613444</c:v>
                </c:pt>
                <c:pt idx="176">
                  <c:v>-0.84278297782758371</c:v>
                </c:pt>
                <c:pt idx="177">
                  <c:v>-0.1257055822788356</c:v>
                </c:pt>
                <c:pt idx="178">
                  <c:v>-0.55445099077271598</c:v>
                </c:pt>
                <c:pt idx="179">
                  <c:v>-0.53507647384796275</c:v>
                </c:pt>
                <c:pt idx="180">
                  <c:v>-0.28633201937189068</c:v>
                </c:pt>
                <c:pt idx="181">
                  <c:v>-5.8733621025956917E-2</c:v>
                </c:pt>
                <c:pt idx="182">
                  <c:v>0.18216551822057739</c:v>
                </c:pt>
                <c:pt idx="183">
                  <c:v>-5.4986577201151798E-3</c:v>
                </c:pt>
                <c:pt idx="184">
                  <c:v>0.17651761061780574</c:v>
                </c:pt>
                <c:pt idx="185">
                  <c:v>0.15478178417109187</c:v>
                </c:pt>
                <c:pt idx="186">
                  <c:v>0.21824749495163503</c:v>
                </c:pt>
                <c:pt idx="187">
                  <c:v>-3.0891158079065076E-2</c:v>
                </c:pt>
                <c:pt idx="188">
                  <c:v>-0.20158475162661704</c:v>
                </c:pt>
                <c:pt idx="189">
                  <c:v>-4.8313327185095636E-2</c:v>
                </c:pt>
                <c:pt idx="190">
                  <c:v>8.46327885644612E-2</c:v>
                </c:pt>
                <c:pt idx="191">
                  <c:v>8.9500830561923192E-2</c:v>
                </c:pt>
                <c:pt idx="192">
                  <c:v>0.12555004634749106</c:v>
                </c:pt>
                <c:pt idx="193">
                  <c:v>9.1630754720621932E-2</c:v>
                </c:pt>
                <c:pt idx="194">
                  <c:v>-0.15184376100941835</c:v>
                </c:pt>
                <c:pt idx="195">
                  <c:v>-0.16607024567378051</c:v>
                </c:pt>
                <c:pt idx="196">
                  <c:v>0.32335373195346084</c:v>
                </c:pt>
                <c:pt idx="197">
                  <c:v>-8.9062144964316595E-2</c:v>
                </c:pt>
                <c:pt idx="198">
                  <c:v>7.7889023082387238E-2</c:v>
                </c:pt>
                <c:pt idx="199">
                  <c:v>-0.44430431397479575</c:v>
                </c:pt>
                <c:pt idx="200">
                  <c:v>-0.11608142545910752</c:v>
                </c:pt>
                <c:pt idx="201">
                  <c:v>-0.20895858233204775</c:v>
                </c:pt>
                <c:pt idx="202">
                  <c:v>-0.27943119554078577</c:v>
                </c:pt>
                <c:pt idx="203">
                  <c:v>-0.65349657916366177</c:v>
                </c:pt>
                <c:pt idx="204">
                  <c:v>-9.4055016415455051E-2</c:v>
                </c:pt>
                <c:pt idx="205">
                  <c:v>2.4311551660869124E-3</c:v>
                </c:pt>
                <c:pt idx="206">
                  <c:v>7.4031609806305826E-3</c:v>
                </c:pt>
                <c:pt idx="207">
                  <c:v>9.073582829241604E-2</c:v>
                </c:pt>
                <c:pt idx="208">
                  <c:v>-0.47409016644554691</c:v>
                </c:pt>
                <c:pt idx="209">
                  <c:v>-0.43301908304637232</c:v>
                </c:pt>
                <c:pt idx="210">
                  <c:v>-0.28177618979038932</c:v>
                </c:pt>
                <c:pt idx="211">
                  <c:v>-0.14688739473365509</c:v>
                </c:pt>
                <c:pt idx="212">
                  <c:v>-6.9214643873133183E-2</c:v>
                </c:pt>
                <c:pt idx="213">
                  <c:v>0.11789946748931839</c:v>
                </c:pt>
                <c:pt idx="214">
                  <c:v>3.7795325126607451E-2</c:v>
                </c:pt>
                <c:pt idx="215">
                  <c:v>0.17670209507911749</c:v>
                </c:pt>
                <c:pt idx="216">
                  <c:v>-3.9473879312100876E-2</c:v>
                </c:pt>
                <c:pt idx="217">
                  <c:v>-0.22093390473663141</c:v>
                </c:pt>
                <c:pt idx="218">
                  <c:v>0.20010759801216008</c:v>
                </c:pt>
                <c:pt idx="219">
                  <c:v>-4.1138306838304772E-3</c:v>
                </c:pt>
                <c:pt idx="220">
                  <c:v>2.3203180155233538E-2</c:v>
                </c:pt>
                <c:pt idx="221">
                  <c:v>-0.19757839548767031</c:v>
                </c:pt>
                <c:pt idx="222">
                  <c:v>9.1376460485801614E-2</c:v>
                </c:pt>
                <c:pt idx="223">
                  <c:v>0.2369902904240358</c:v>
                </c:pt>
                <c:pt idx="224">
                  <c:v>-0.21452176834666248</c:v>
                </c:pt>
                <c:pt idx="225">
                  <c:v>0.10603785728493383</c:v>
                </c:pt>
                <c:pt idx="226">
                  <c:v>-0.26486354941246915</c:v>
                </c:pt>
                <c:pt idx="227">
                  <c:v>3.2456261987433288E-4</c:v>
                </c:pt>
                <c:pt idx="228">
                  <c:v>4.4529191633955884E-2</c:v>
                </c:pt>
                <c:pt idx="229">
                  <c:v>-0.25617985926955777</c:v>
                </c:pt>
                <c:pt idx="230">
                  <c:v>-0.19524434277125607</c:v>
                </c:pt>
                <c:pt idx="231">
                  <c:v>0.17935651880470158</c:v>
                </c:pt>
                <c:pt idx="232">
                  <c:v>-0.23609392722914815</c:v>
                </c:pt>
                <c:pt idx="233">
                  <c:v>-0.52573811263183068</c:v>
                </c:pt>
                <c:pt idx="234">
                  <c:v>-0.7618630028910981</c:v>
                </c:pt>
                <c:pt idx="235">
                  <c:v>-4.6320611487346827E-2</c:v>
                </c:pt>
                <c:pt idx="236">
                  <c:v>2.7162367261012593E-3</c:v>
                </c:pt>
                <c:pt idx="237">
                  <c:v>-8.1079999909408659E-2</c:v>
                </c:pt>
                <c:pt idx="238">
                  <c:v>0.19560278288140207</c:v>
                </c:pt>
                <c:pt idx="239">
                  <c:v>-1.6492541494308038E-2</c:v>
                </c:pt>
                <c:pt idx="240">
                  <c:v>0.15019696659093812</c:v>
                </c:pt>
                <c:pt idx="241">
                  <c:v>3.8117353777287082E-2</c:v>
                </c:pt>
                <c:pt idx="242">
                  <c:v>-3.1080041569482214E-2</c:v>
                </c:pt>
                <c:pt idx="243">
                  <c:v>7.4376407060999003E-2</c:v>
                </c:pt>
                <c:pt idx="244">
                  <c:v>0.12427636641464297</c:v>
                </c:pt>
                <c:pt idx="245">
                  <c:v>0.10699320982017853</c:v>
                </c:pt>
                <c:pt idx="246">
                  <c:v>0.13576688324817515</c:v>
                </c:pt>
                <c:pt idx="247">
                  <c:v>0.3028690103701302</c:v>
                </c:pt>
                <c:pt idx="248">
                  <c:v>8.2907003239525365E-2</c:v>
                </c:pt>
                <c:pt idx="249">
                  <c:v>0.20669348602770915</c:v>
                </c:pt>
                <c:pt idx="250">
                  <c:v>0.10462669597272974</c:v>
                </c:pt>
                <c:pt idx="251">
                  <c:v>-0.24467804273780946</c:v>
                </c:pt>
                <c:pt idx="252">
                  <c:v>-7.3781355629884984E-2</c:v>
                </c:pt>
                <c:pt idx="253">
                  <c:v>0.14310870251698452</c:v>
                </c:pt>
                <c:pt idx="254">
                  <c:v>-0.10554281623990397</c:v>
                </c:pt>
                <c:pt idx="255">
                  <c:v>0.16494473946521432</c:v>
                </c:pt>
                <c:pt idx="256">
                  <c:v>-0.14585708810839199</c:v>
                </c:pt>
                <c:pt idx="257">
                  <c:v>-2.7560377006463938E-2</c:v>
                </c:pt>
                <c:pt idx="258">
                  <c:v>5.8696876212798496E-2</c:v>
                </c:pt>
                <c:pt idx="259">
                  <c:v>1.9757175045097469E-2</c:v>
                </c:pt>
                <c:pt idx="260">
                  <c:v>3.598508104820114E-2</c:v>
                </c:pt>
                <c:pt idx="261">
                  <c:v>0.20400675395023635</c:v>
                </c:pt>
                <c:pt idx="262">
                  <c:v>0.36802076020219499</c:v>
                </c:pt>
                <c:pt idx="263">
                  <c:v>5.3967533523281472E-2</c:v>
                </c:pt>
                <c:pt idx="264">
                  <c:v>0.50207319698758368</c:v>
                </c:pt>
                <c:pt idx="265">
                  <c:v>0.87079080293812583</c:v>
                </c:pt>
                <c:pt idx="266">
                  <c:v>0.46885096424712913</c:v>
                </c:pt>
                <c:pt idx="267">
                  <c:v>-0.21440867561786497</c:v>
                </c:pt>
                <c:pt idx="268">
                  <c:v>0.74410477817462062</c:v>
                </c:pt>
                <c:pt idx="269">
                  <c:v>-0.23384387253247746</c:v>
                </c:pt>
                <c:pt idx="270">
                  <c:v>-0.20547661097655162</c:v>
                </c:pt>
                <c:pt idx="271">
                  <c:v>9.6129520955697739E-2</c:v>
                </c:pt>
                <c:pt idx="272">
                  <c:v>-7.2291497436143007E-2</c:v>
                </c:pt>
                <c:pt idx="273">
                  <c:v>6.4254466087618811E-2</c:v>
                </c:pt>
                <c:pt idx="274">
                  <c:v>-4.3785195403038504E-2</c:v>
                </c:pt>
                <c:pt idx="275">
                  <c:v>0.22067021891483446</c:v>
                </c:pt>
                <c:pt idx="276">
                  <c:v>4.4807086413756213E-2</c:v>
                </c:pt>
                <c:pt idx="277">
                  <c:v>-0.15268257032439742</c:v>
                </c:pt>
                <c:pt idx="278">
                  <c:v>0.29234521965521126</c:v>
                </c:pt>
                <c:pt idx="279">
                  <c:v>-3.7519572074653576E-2</c:v>
                </c:pt>
                <c:pt idx="280">
                  <c:v>-0.37027127485178551</c:v>
                </c:pt>
                <c:pt idx="281">
                  <c:v>-0.51633419618983922</c:v>
                </c:pt>
                <c:pt idx="282">
                  <c:v>-0.1203078204599449</c:v>
                </c:pt>
                <c:pt idx="283">
                  <c:v>-0.52895457058994377</c:v>
                </c:pt>
                <c:pt idx="284">
                  <c:v>-0.14833003160835873</c:v>
                </c:pt>
                <c:pt idx="285">
                  <c:v>-0.16077776603560429</c:v>
                </c:pt>
                <c:pt idx="286">
                  <c:v>-1.3698438720527305E-2</c:v>
                </c:pt>
                <c:pt idx="287">
                  <c:v>-0.22767675557491368</c:v>
                </c:pt>
                <c:pt idx="288">
                  <c:v>-3.1210636663542388E-2</c:v>
                </c:pt>
                <c:pt idx="289">
                  <c:v>-0.14412772366400761</c:v>
                </c:pt>
                <c:pt idx="290">
                  <c:v>-0.40049179013195918</c:v>
                </c:pt>
                <c:pt idx="291">
                  <c:v>-0.68164429182586495</c:v>
                </c:pt>
                <c:pt idx="292">
                  <c:v>-8.1504321339205821E-3</c:v>
                </c:pt>
                <c:pt idx="293">
                  <c:v>-7.1650665796402252E-2</c:v>
                </c:pt>
                <c:pt idx="294">
                  <c:v>0.25629820790080932</c:v>
                </c:pt>
                <c:pt idx="295">
                  <c:v>1.3567021510989458E-2</c:v>
                </c:pt>
                <c:pt idx="296">
                  <c:v>3.4785769754403173E-2</c:v>
                </c:pt>
                <c:pt idx="297">
                  <c:v>0.39318072206459775</c:v>
                </c:pt>
                <c:pt idx="298">
                  <c:v>4.6556073738025616E-2</c:v>
                </c:pt>
                <c:pt idx="299">
                  <c:v>0.2312064089542584</c:v>
                </c:pt>
                <c:pt idx="300">
                  <c:v>-0.20773712906885375</c:v>
                </c:pt>
                <c:pt idx="301">
                  <c:v>4.201213353346863E-2</c:v>
                </c:pt>
                <c:pt idx="302">
                  <c:v>-0.39447079043676636</c:v>
                </c:pt>
                <c:pt idx="303">
                  <c:v>0.12987070818515994</c:v>
                </c:pt>
                <c:pt idx="304">
                  <c:v>-0.27323071352770129</c:v>
                </c:pt>
                <c:pt idx="305">
                  <c:v>-0.2236609976355593</c:v>
                </c:pt>
                <c:pt idx="306">
                  <c:v>1.5871779824536719E-2</c:v>
                </c:pt>
                <c:pt idx="307">
                  <c:v>-0.12189367953004325</c:v>
                </c:pt>
                <c:pt idx="308">
                  <c:v>-0.48020796131092625</c:v>
                </c:pt>
                <c:pt idx="309">
                  <c:v>4.6508940876577268E-2</c:v>
                </c:pt>
                <c:pt idx="310">
                  <c:v>5.6199814904528633E-2</c:v>
                </c:pt>
                <c:pt idx="311">
                  <c:v>-0.10288847065708807</c:v>
                </c:pt>
                <c:pt idx="312">
                  <c:v>1.1463901441992324</c:v>
                </c:pt>
                <c:pt idx="313">
                  <c:v>0.3137938109515902</c:v>
                </c:pt>
                <c:pt idx="314">
                  <c:v>-0.13439420643967945</c:v>
                </c:pt>
                <c:pt idx="315">
                  <c:v>-0.21853810917718314</c:v>
                </c:pt>
                <c:pt idx="316">
                  <c:v>0.35528572526229707</c:v>
                </c:pt>
                <c:pt idx="317">
                  <c:v>-0.10367255795659189</c:v>
                </c:pt>
                <c:pt idx="318">
                  <c:v>1.3808494920637834E-2</c:v>
                </c:pt>
                <c:pt idx="319">
                  <c:v>-0.2892572173603693</c:v>
                </c:pt>
                <c:pt idx="320">
                  <c:v>-0.40126978138023323</c:v>
                </c:pt>
                <c:pt idx="321">
                  <c:v>-8.2110567760537975E-2</c:v>
                </c:pt>
                <c:pt idx="322">
                  <c:v>-0.35688771801972169</c:v>
                </c:pt>
                <c:pt idx="323">
                  <c:v>0.53104423099865417</c:v>
                </c:pt>
                <c:pt idx="324">
                  <c:v>-0.35694189058311138</c:v>
                </c:pt>
                <c:pt idx="325">
                  <c:v>-0.35814584474959565</c:v>
                </c:pt>
                <c:pt idx="326">
                  <c:v>-0.56091060032450435</c:v>
                </c:pt>
                <c:pt idx="327">
                  <c:v>-0.11792264967425972</c:v>
                </c:pt>
                <c:pt idx="328">
                  <c:v>-0.30089555675808505</c:v>
                </c:pt>
                <c:pt idx="329">
                  <c:v>-0.13138962364681775</c:v>
                </c:pt>
                <c:pt idx="330">
                  <c:v>0.18858175443987241</c:v>
                </c:pt>
                <c:pt idx="331">
                  <c:v>0.17377983985656448</c:v>
                </c:pt>
                <c:pt idx="332">
                  <c:v>-0.1764756453404277</c:v>
                </c:pt>
                <c:pt idx="333">
                  <c:v>0.28640638799023016</c:v>
                </c:pt>
                <c:pt idx="334">
                  <c:v>0.27009251927561118</c:v>
                </c:pt>
                <c:pt idx="335">
                  <c:v>0.26359641696723746</c:v>
                </c:pt>
                <c:pt idx="336">
                  <c:v>-0.1860117558137013</c:v>
                </c:pt>
                <c:pt idx="337">
                  <c:v>-0.24193599770657137</c:v>
                </c:pt>
                <c:pt idx="338">
                  <c:v>-0.31810253787587173</c:v>
                </c:pt>
                <c:pt idx="339">
                  <c:v>-0.26482929963351265</c:v>
                </c:pt>
                <c:pt idx="340">
                  <c:v>-0.32778364539000443</c:v>
                </c:pt>
                <c:pt idx="341">
                  <c:v>-0.40250283267731835</c:v>
                </c:pt>
                <c:pt idx="342">
                  <c:v>-0.11174741636557425</c:v>
                </c:pt>
                <c:pt idx="343">
                  <c:v>-9.0335652376468664E-2</c:v>
                </c:pt>
                <c:pt idx="344">
                  <c:v>-0.1937317916872236</c:v>
                </c:pt>
                <c:pt idx="345">
                  <c:v>-0.55516827732160889</c:v>
                </c:pt>
                <c:pt idx="346">
                  <c:v>-0.24515585297426823</c:v>
                </c:pt>
                <c:pt idx="347">
                  <c:v>-0.13449050555260356</c:v>
                </c:pt>
                <c:pt idx="348">
                  <c:v>8.4081600099968526E-2</c:v>
                </c:pt>
                <c:pt idx="349">
                  <c:v>-0.41072516482535915</c:v>
                </c:pt>
                <c:pt idx="350">
                  <c:v>-0.75866658375930429</c:v>
                </c:pt>
                <c:pt idx="351">
                  <c:v>-0.12480001500921187</c:v>
                </c:pt>
                <c:pt idx="352">
                  <c:v>-0.70094001401782591</c:v>
                </c:pt>
                <c:pt idx="353">
                  <c:v>4.3681503948731354E-3</c:v>
                </c:pt>
                <c:pt idx="354">
                  <c:v>-0.31825326651769364</c:v>
                </c:pt>
                <c:pt idx="355">
                  <c:v>-0.17069472394467075</c:v>
                </c:pt>
                <c:pt idx="356">
                  <c:v>-7.0490954464192054E-2</c:v>
                </c:pt>
                <c:pt idx="357">
                  <c:v>0.11577438330208183</c:v>
                </c:pt>
                <c:pt idx="358">
                  <c:v>0.26234220093548988</c:v>
                </c:pt>
                <c:pt idx="359">
                  <c:v>-0.39450806373273761</c:v>
                </c:pt>
                <c:pt idx="360">
                  <c:v>-2.3167521210365569E-2</c:v>
                </c:pt>
                <c:pt idx="361">
                  <c:v>3.1233965536599718E-2</c:v>
                </c:pt>
                <c:pt idx="362">
                  <c:v>-1.2491728336415018</c:v>
                </c:pt>
                <c:pt idx="363">
                  <c:v>-0.37023514822965486</c:v>
                </c:pt>
                <c:pt idx="364">
                  <c:v>-1.2569422589309995</c:v>
                </c:pt>
                <c:pt idx="365">
                  <c:v>-0.23268210561284663</c:v>
                </c:pt>
                <c:pt idx="366">
                  <c:v>-1.7927551174127949</c:v>
                </c:pt>
                <c:pt idx="367">
                  <c:v>-7.5020492386980275E-2</c:v>
                </c:pt>
                <c:pt idx="368">
                  <c:v>-0.63824446134050805</c:v>
                </c:pt>
                <c:pt idx="369">
                  <c:v>0.13617872268811643</c:v>
                </c:pt>
                <c:pt idx="370">
                  <c:v>0.15498406369063533</c:v>
                </c:pt>
                <c:pt idx="371">
                  <c:v>-0.38494703606932501</c:v>
                </c:pt>
                <c:pt idx="372">
                  <c:v>0.28651487687232419</c:v>
                </c:pt>
                <c:pt idx="373">
                  <c:v>-0.14529266921817496</c:v>
                </c:pt>
                <c:pt idx="374">
                  <c:v>0.20215536095373449</c:v>
                </c:pt>
                <c:pt idx="375">
                  <c:v>0.15486678715249286</c:v>
                </c:pt>
                <c:pt idx="376">
                  <c:v>0.20349650462322727</c:v>
                </c:pt>
                <c:pt idx="377">
                  <c:v>-3.4365786215749691E-2</c:v>
                </c:pt>
                <c:pt idx="378">
                  <c:v>0.12634396768038542</c:v>
                </c:pt>
                <c:pt idx="379">
                  <c:v>0.10259984651853886</c:v>
                </c:pt>
                <c:pt idx="380">
                  <c:v>3.0563069807219512E-2</c:v>
                </c:pt>
                <c:pt idx="381">
                  <c:v>7.1803655430031949E-2</c:v>
                </c:pt>
                <c:pt idx="382">
                  <c:v>0.79355053167617295</c:v>
                </c:pt>
                <c:pt idx="383">
                  <c:v>0.87747172808779061</c:v>
                </c:pt>
                <c:pt idx="384">
                  <c:v>1.1946545558081436</c:v>
                </c:pt>
                <c:pt idx="385">
                  <c:v>3.6233854910436153E-2</c:v>
                </c:pt>
                <c:pt idx="386">
                  <c:v>-6.4872884065130004E-2</c:v>
                </c:pt>
                <c:pt idx="387">
                  <c:v>-9.3917957274453498E-2</c:v>
                </c:pt>
                <c:pt idx="388">
                  <c:v>-7.7384662181306796E-3</c:v>
                </c:pt>
                <c:pt idx="389">
                  <c:v>-0.25587905927621801</c:v>
                </c:pt>
                <c:pt idx="390">
                  <c:v>0.36103434279455504</c:v>
                </c:pt>
                <c:pt idx="391">
                  <c:v>-5.6655957932822847E-2</c:v>
                </c:pt>
                <c:pt idx="392">
                  <c:v>0.78299274215054848</c:v>
                </c:pt>
                <c:pt idx="393">
                  <c:v>0.35116350688789766</c:v>
                </c:pt>
                <c:pt idx="394">
                  <c:v>-0.3158497285774613</c:v>
                </c:pt>
                <c:pt idx="395">
                  <c:v>-0.19582877781425159</c:v>
                </c:pt>
                <c:pt idx="396">
                  <c:v>0.75968071573069296</c:v>
                </c:pt>
                <c:pt idx="397">
                  <c:v>-0.26054780314144788</c:v>
                </c:pt>
                <c:pt idx="398">
                  <c:v>-7.5858840630300295E-2</c:v>
                </c:pt>
                <c:pt idx="399">
                  <c:v>0.31325253527100172</c:v>
                </c:pt>
                <c:pt idx="400">
                  <c:v>0.11185193612155606</c:v>
                </c:pt>
                <c:pt idx="401">
                  <c:v>0.30463453817522967</c:v>
                </c:pt>
                <c:pt idx="402">
                  <c:v>0.4244369820437322</c:v>
                </c:pt>
                <c:pt idx="403">
                  <c:v>0.68728086068931971</c:v>
                </c:pt>
                <c:pt idx="404">
                  <c:v>-0.25867808522106284</c:v>
                </c:pt>
                <c:pt idx="405">
                  <c:v>-0.30897969363737149</c:v>
                </c:pt>
                <c:pt idx="406">
                  <c:v>0.36158368926096085</c:v>
                </c:pt>
                <c:pt idx="407">
                  <c:v>-0.19729564745759301</c:v>
                </c:pt>
                <c:pt idx="408">
                  <c:v>0.44403744738754425</c:v>
                </c:pt>
                <c:pt idx="409">
                  <c:v>0.34875453387522998</c:v>
                </c:pt>
                <c:pt idx="410">
                  <c:v>0.30236380775207705</c:v>
                </c:pt>
                <c:pt idx="411">
                  <c:v>-0.37413911234890523</c:v>
                </c:pt>
                <c:pt idx="412">
                  <c:v>-0.15443257879645336</c:v>
                </c:pt>
                <c:pt idx="413">
                  <c:v>0.21353008307374174</c:v>
                </c:pt>
                <c:pt idx="414">
                  <c:v>1.3173655011498333E-2</c:v>
                </c:pt>
                <c:pt idx="415">
                  <c:v>-0.17010619793174064</c:v>
                </c:pt>
                <c:pt idx="416">
                  <c:v>-0.63823982902541632</c:v>
                </c:pt>
                <c:pt idx="417">
                  <c:v>-0.2765100607264005</c:v>
                </c:pt>
                <c:pt idx="418">
                  <c:v>0.34751535767837699</c:v>
                </c:pt>
                <c:pt idx="419">
                  <c:v>0.13868018602104976</c:v>
                </c:pt>
                <c:pt idx="420">
                  <c:v>0.55241345878870918</c:v>
                </c:pt>
                <c:pt idx="421">
                  <c:v>9.6504702211737126E-3</c:v>
                </c:pt>
                <c:pt idx="422">
                  <c:v>0.29718798616668629</c:v>
                </c:pt>
                <c:pt idx="423">
                  <c:v>0.25469107941190128</c:v>
                </c:pt>
                <c:pt idx="424">
                  <c:v>0.54129474354647311</c:v>
                </c:pt>
                <c:pt idx="425">
                  <c:v>-0.4584661866532671</c:v>
                </c:pt>
                <c:pt idx="426">
                  <c:v>0.35269295461141381</c:v>
                </c:pt>
                <c:pt idx="427">
                  <c:v>7.6325357398377786E-2</c:v>
                </c:pt>
                <c:pt idx="428">
                  <c:v>0.6063570724733065</c:v>
                </c:pt>
                <c:pt idx="429">
                  <c:v>-2.9128652595353216E-2</c:v>
                </c:pt>
                <c:pt idx="430">
                  <c:v>-0.34654108686141055</c:v>
                </c:pt>
                <c:pt idx="431">
                  <c:v>0.9230139307814369</c:v>
                </c:pt>
                <c:pt idx="432">
                  <c:v>0.1565607196001424</c:v>
                </c:pt>
                <c:pt idx="433">
                  <c:v>-0.40041692732732775</c:v>
                </c:pt>
                <c:pt idx="434">
                  <c:v>-0.37726469644207927</c:v>
                </c:pt>
                <c:pt idx="435">
                  <c:v>-0.62962573317302828</c:v>
                </c:pt>
                <c:pt idx="436">
                  <c:v>-1.2946865488723458</c:v>
                </c:pt>
                <c:pt idx="437">
                  <c:v>0.44742062952387629</c:v>
                </c:pt>
                <c:pt idx="438">
                  <c:v>0.13115942284737681</c:v>
                </c:pt>
                <c:pt idx="439">
                  <c:v>0.30534852996495998</c:v>
                </c:pt>
                <c:pt idx="440">
                  <c:v>-8.6828539680885761E-2</c:v>
                </c:pt>
                <c:pt idx="441">
                  <c:v>-0.27104766157718418</c:v>
                </c:pt>
                <c:pt idx="442">
                  <c:v>-0.23849424095062771</c:v>
                </c:pt>
                <c:pt idx="443">
                  <c:v>-0.57265447712764916</c:v>
                </c:pt>
                <c:pt idx="444">
                  <c:v>-3.9491673428341249E-2</c:v>
                </c:pt>
                <c:pt idx="445">
                  <c:v>0.31913943750539348</c:v>
                </c:pt>
                <c:pt idx="446">
                  <c:v>0.40052056819488285</c:v>
                </c:pt>
                <c:pt idx="447">
                  <c:v>0.82074426916211807</c:v>
                </c:pt>
                <c:pt idx="448">
                  <c:v>-0.90065433486072732</c:v>
                </c:pt>
                <c:pt idx="449">
                  <c:v>4.8782694415826042E-2</c:v>
                </c:pt>
                <c:pt idx="450">
                  <c:v>3.71872359873337E-2</c:v>
                </c:pt>
                <c:pt idx="451">
                  <c:v>2.1186011576076844E-2</c:v>
                </c:pt>
                <c:pt idx="452">
                  <c:v>-0.87461719908609648</c:v>
                </c:pt>
                <c:pt idx="453">
                  <c:v>-0.31614280355628982</c:v>
                </c:pt>
                <c:pt idx="454">
                  <c:v>4.1387236787333748E-2</c:v>
                </c:pt>
                <c:pt idx="455">
                  <c:v>-0.91255961168736421</c:v>
                </c:pt>
                <c:pt idx="456">
                  <c:v>-0.42352266204447697</c:v>
                </c:pt>
                <c:pt idx="457">
                  <c:v>0.17722427747678154</c:v>
                </c:pt>
                <c:pt idx="458">
                  <c:v>0.5560792353569346</c:v>
                </c:pt>
                <c:pt idx="459">
                  <c:v>0.12027200262337613</c:v>
                </c:pt>
                <c:pt idx="460">
                  <c:v>0.72822159669188391</c:v>
                </c:pt>
                <c:pt idx="461">
                  <c:v>-0.33234212384599693</c:v>
                </c:pt>
                <c:pt idx="462">
                  <c:v>0.33433665434382503</c:v>
                </c:pt>
                <c:pt idx="463">
                  <c:v>6.6258056396807152E-2</c:v>
                </c:pt>
                <c:pt idx="464">
                  <c:v>-0.36464313243881313</c:v>
                </c:pt>
                <c:pt idx="465">
                  <c:v>9.1138807678847411E-2</c:v>
                </c:pt>
                <c:pt idx="466">
                  <c:v>-0.78878336967823393</c:v>
                </c:pt>
                <c:pt idx="467">
                  <c:v>-0.63171143986700939</c:v>
                </c:pt>
                <c:pt idx="468">
                  <c:v>-0.60059002724495991</c:v>
                </c:pt>
                <c:pt idx="469">
                  <c:v>-0.31310225852622564</c:v>
                </c:pt>
                <c:pt idx="470">
                  <c:v>-4.6472616654121945E-2</c:v>
                </c:pt>
                <c:pt idx="471">
                  <c:v>-0.12908356263296536</c:v>
                </c:pt>
                <c:pt idx="472">
                  <c:v>4.0939689624657216E-3</c:v>
                </c:pt>
                <c:pt idx="473">
                  <c:v>-0.63271155733424478</c:v>
                </c:pt>
                <c:pt idx="474">
                  <c:v>-0.96394026114211295</c:v>
                </c:pt>
                <c:pt idx="475">
                  <c:v>-0.65127006324495995</c:v>
                </c:pt>
                <c:pt idx="476">
                  <c:v>-0.221824619140854</c:v>
                </c:pt>
                <c:pt idx="477">
                  <c:v>-0.59696602935627674</c:v>
                </c:pt>
                <c:pt idx="478">
                  <c:v>-0.33688313816530219</c:v>
                </c:pt>
                <c:pt idx="479">
                  <c:v>-7.9381209471318784E-2</c:v>
                </c:pt>
                <c:pt idx="480">
                  <c:v>-6.0166258330293702E-2</c:v>
                </c:pt>
                <c:pt idx="481">
                  <c:v>-0.92853385899119834</c:v>
                </c:pt>
                <c:pt idx="482">
                  <c:v>-0.37137590405225246</c:v>
                </c:pt>
                <c:pt idx="483">
                  <c:v>-0.75214045161756349</c:v>
                </c:pt>
                <c:pt idx="484">
                  <c:v>-1.8075839950792316</c:v>
                </c:pt>
                <c:pt idx="485">
                  <c:v>-0.72183593647372801</c:v>
                </c:pt>
                <c:pt idx="486">
                  <c:v>-0.79921906485865013</c:v>
                </c:pt>
                <c:pt idx="487">
                  <c:v>-0.83063202127594726</c:v>
                </c:pt>
                <c:pt idx="488">
                  <c:v>0.75397128174770955</c:v>
                </c:pt>
                <c:pt idx="489">
                  <c:v>0.40245143190338956</c:v>
                </c:pt>
                <c:pt idx="490">
                  <c:v>-0.33127035757585205</c:v>
                </c:pt>
                <c:pt idx="491">
                  <c:v>-1.9257794716642165</c:v>
                </c:pt>
                <c:pt idx="492">
                  <c:v>-1.8765563420479414E-2</c:v>
                </c:pt>
                <c:pt idx="493">
                  <c:v>0.14883330772993544</c:v>
                </c:pt>
                <c:pt idx="494">
                  <c:v>-0.76816593647372833</c:v>
                </c:pt>
                <c:pt idx="495">
                  <c:v>-0.67964939069332853</c:v>
                </c:pt>
                <c:pt idx="496">
                  <c:v>-0.27166578514140993</c:v>
                </c:pt>
                <c:pt idx="497">
                  <c:v>0.24729788006392572</c:v>
                </c:pt>
                <c:pt idx="498">
                  <c:v>0.41985878582099345</c:v>
                </c:pt>
                <c:pt idx="499">
                  <c:v>-0.28606088616152414</c:v>
                </c:pt>
                <c:pt idx="500">
                  <c:v>0.38478684643759964</c:v>
                </c:pt>
                <c:pt idx="501">
                  <c:v>-0.22043698900938025</c:v>
                </c:pt>
                <c:pt idx="502">
                  <c:v>-0.32858215354848097</c:v>
                </c:pt>
                <c:pt idx="503">
                  <c:v>-0.80357178532449358</c:v>
                </c:pt>
                <c:pt idx="504">
                  <c:v>-7.4752713953975258E-4</c:v>
                </c:pt>
                <c:pt idx="505">
                  <c:v>0.10266150057304096</c:v>
                </c:pt>
                <c:pt idx="506">
                  <c:v>0.26599268467375575</c:v>
                </c:pt>
                <c:pt idx="507">
                  <c:v>1.2292315303920082E-2</c:v>
                </c:pt>
                <c:pt idx="508">
                  <c:v>0.26869546036010317</c:v>
                </c:pt>
                <c:pt idx="509">
                  <c:v>-0.46766775634319102</c:v>
                </c:pt>
                <c:pt idx="510">
                  <c:v>0.53235258933440399</c:v>
                </c:pt>
                <c:pt idx="511">
                  <c:v>-3.2010993521807113E-2</c:v>
                </c:pt>
                <c:pt idx="512">
                  <c:v>-4.8038930670615376E-2</c:v>
                </c:pt>
                <c:pt idx="513">
                  <c:v>-0.77288305716635519</c:v>
                </c:pt>
                <c:pt idx="514">
                  <c:v>0.31220852822200768</c:v>
                </c:pt>
                <c:pt idx="515">
                  <c:v>0.20750911788913873</c:v>
                </c:pt>
                <c:pt idx="516">
                  <c:v>0.31363257000696176</c:v>
                </c:pt>
                <c:pt idx="517">
                  <c:v>0.32818156096817197</c:v>
                </c:pt>
                <c:pt idx="518">
                  <c:v>0.15113683285645249</c:v>
                </c:pt>
                <c:pt idx="519">
                  <c:v>0.33044598052228447</c:v>
                </c:pt>
                <c:pt idx="520">
                  <c:v>-9.4937130198640335E-2</c:v>
                </c:pt>
                <c:pt idx="521">
                  <c:v>-4.0185825866794922E-2</c:v>
                </c:pt>
                <c:pt idx="522">
                  <c:v>-0.21633153083489515</c:v>
                </c:pt>
                <c:pt idx="523">
                  <c:v>0.75856250860663388</c:v>
                </c:pt>
                <c:pt idx="524">
                  <c:v>-0.2101000853787979</c:v>
                </c:pt>
                <c:pt idx="525">
                  <c:v>0.40123961935830693</c:v>
                </c:pt>
                <c:pt idx="526">
                  <c:v>0.40035929869803127</c:v>
                </c:pt>
                <c:pt idx="527">
                  <c:v>-6.5834842406410951E-2</c:v>
                </c:pt>
                <c:pt idx="528">
                  <c:v>9.0895869275428309E-2</c:v>
                </c:pt>
                <c:pt idx="529">
                  <c:v>1.9362482126761962E-2</c:v>
                </c:pt>
                <c:pt idx="530">
                  <c:v>-0.6876341144473096</c:v>
                </c:pt>
                <c:pt idx="531">
                  <c:v>-9.8597697349410041E-2</c:v>
                </c:pt>
                <c:pt idx="532">
                  <c:v>2.5784270607437629E-2</c:v>
                </c:pt>
                <c:pt idx="533">
                  <c:v>0.25563079784103832</c:v>
                </c:pt>
                <c:pt idx="534">
                  <c:v>-0.33248586105316041</c:v>
                </c:pt>
                <c:pt idx="535">
                  <c:v>-0.34515536794820184</c:v>
                </c:pt>
                <c:pt idx="536">
                  <c:v>-0.27437674597593265</c:v>
                </c:pt>
                <c:pt idx="537">
                  <c:v>0.25721792282566852</c:v>
                </c:pt>
                <c:pt idx="538">
                  <c:v>0.15429752503296301</c:v>
                </c:pt>
                <c:pt idx="539">
                  <c:v>3.4720640803972413E-2</c:v>
                </c:pt>
                <c:pt idx="540">
                  <c:v>0.11483499898818209</c:v>
                </c:pt>
                <c:pt idx="541">
                  <c:v>8.0815080759146282E-3</c:v>
                </c:pt>
                <c:pt idx="542">
                  <c:v>-0.1058878763819131</c:v>
                </c:pt>
                <c:pt idx="543">
                  <c:v>0.1079411274911404</c:v>
                </c:pt>
                <c:pt idx="544">
                  <c:v>-0.13532863633431808</c:v>
                </c:pt>
                <c:pt idx="545">
                  <c:v>-6.1541915562094429E-3</c:v>
                </c:pt>
                <c:pt idx="546">
                  <c:v>0.18471752503296285</c:v>
                </c:pt>
                <c:pt idx="547">
                  <c:v>0.11055752217233406</c:v>
                </c:pt>
                <c:pt idx="548">
                  <c:v>0.54753849742588834</c:v>
                </c:pt>
                <c:pt idx="549">
                  <c:v>0.77451852594016535</c:v>
                </c:pt>
                <c:pt idx="550">
                  <c:v>-0.24748066190547502</c:v>
                </c:pt>
                <c:pt idx="551">
                  <c:v>0.11884304593042302</c:v>
                </c:pt>
                <c:pt idx="552">
                  <c:v>-8.9230769682784164E-2</c:v>
                </c:pt>
                <c:pt idx="553">
                  <c:v>-0.12205771269839299</c:v>
                </c:pt>
                <c:pt idx="554">
                  <c:v>-5.0044949086570444E-2</c:v>
                </c:pt>
                <c:pt idx="555">
                  <c:v>0.19015796489191705</c:v>
                </c:pt>
                <c:pt idx="556">
                  <c:v>4.9247016641901786E-3</c:v>
                </c:pt>
                <c:pt idx="557">
                  <c:v>-0.36250907297962903</c:v>
                </c:pt>
                <c:pt idx="558">
                  <c:v>-0.7204276287494964</c:v>
                </c:pt>
                <c:pt idx="559">
                  <c:v>-0.91949472736162297</c:v>
                </c:pt>
                <c:pt idx="560">
                  <c:v>-0.33440454923869328</c:v>
                </c:pt>
                <c:pt idx="561">
                  <c:v>-0.17608368922277168</c:v>
                </c:pt>
                <c:pt idx="562">
                  <c:v>-0.25032903927887118</c:v>
                </c:pt>
                <c:pt idx="563">
                  <c:v>-0.12576771269839301</c:v>
                </c:pt>
                <c:pt idx="564">
                  <c:v>-0.59005183113587711</c:v>
                </c:pt>
                <c:pt idx="565">
                  <c:v>3.9388560861683283E-2</c:v>
                </c:pt>
                <c:pt idx="566">
                  <c:v>-0.10246410142874553</c:v>
                </c:pt>
                <c:pt idx="567">
                  <c:v>1.0570041492044253</c:v>
                </c:pt>
                <c:pt idx="568">
                  <c:v>0.22758785985835572</c:v>
                </c:pt>
                <c:pt idx="569">
                  <c:v>-0.11923240982010096</c:v>
                </c:pt>
                <c:pt idx="570">
                  <c:v>0.24905425219522337</c:v>
                </c:pt>
                <c:pt idx="571">
                  <c:v>-0.52123240536336068</c:v>
                </c:pt>
                <c:pt idx="572">
                  <c:v>0.29227988070477373</c:v>
                </c:pt>
                <c:pt idx="573">
                  <c:v>0.21998969371956006</c:v>
                </c:pt>
                <c:pt idx="574">
                  <c:v>-0.57335338719817797</c:v>
                </c:pt>
                <c:pt idx="575">
                  <c:v>0.23025856816904083</c:v>
                </c:pt>
                <c:pt idx="576">
                  <c:v>-0.18627828312648606</c:v>
                </c:pt>
                <c:pt idx="577">
                  <c:v>-6.7446303970807961E-2</c:v>
                </c:pt>
                <c:pt idx="578">
                  <c:v>-1.0925448479450861</c:v>
                </c:pt>
                <c:pt idx="579">
                  <c:v>0.15590567436307295</c:v>
                </c:pt>
                <c:pt idx="580">
                  <c:v>0.47738425242466154</c:v>
                </c:pt>
                <c:pt idx="581">
                  <c:v>-0.18847277180473737</c:v>
                </c:pt>
                <c:pt idx="582">
                  <c:v>-8.3602436582434964E-2</c:v>
                </c:pt>
                <c:pt idx="583">
                  <c:v>-0.45875834061131682</c:v>
                </c:pt>
                <c:pt idx="584">
                  <c:v>0.54002529563276658</c:v>
                </c:pt>
                <c:pt idx="585">
                  <c:v>0.39875476118697828</c:v>
                </c:pt>
                <c:pt idx="586">
                  <c:v>-1.3784044788471383</c:v>
                </c:pt>
                <c:pt idx="587">
                  <c:v>-1.4563459416277329</c:v>
                </c:pt>
                <c:pt idx="588">
                  <c:v>-2.0037752887352109</c:v>
                </c:pt>
                <c:pt idx="589">
                  <c:v>-0.56208661672393845</c:v>
                </c:pt>
                <c:pt idx="590">
                  <c:v>-9.6510904315417478E-2</c:v>
                </c:pt>
                <c:pt idx="591">
                  <c:v>-1.0433818486123032</c:v>
                </c:pt>
                <c:pt idx="592">
                  <c:v>-0.33724059229110637</c:v>
                </c:pt>
                <c:pt idx="593">
                  <c:v>-1.2683475515921914</c:v>
                </c:pt>
                <c:pt idx="594">
                  <c:v>-0.91774509769133694</c:v>
                </c:pt>
                <c:pt idx="595">
                  <c:v>-0.31505916185077643</c:v>
                </c:pt>
                <c:pt idx="596">
                  <c:v>0.14520149785610029</c:v>
                </c:pt>
                <c:pt idx="597">
                  <c:v>0.15263676681066216</c:v>
                </c:pt>
                <c:pt idx="598">
                  <c:v>-0.77133323754444749</c:v>
                </c:pt>
                <c:pt idx="599">
                  <c:v>-0.30180898094316533</c:v>
                </c:pt>
                <c:pt idx="600">
                  <c:v>5.5010239449820336E-2</c:v>
                </c:pt>
                <c:pt idx="601">
                  <c:v>0.26193017002624103</c:v>
                </c:pt>
                <c:pt idx="602">
                  <c:v>-0.32624087229110599</c:v>
                </c:pt>
                <c:pt idx="603">
                  <c:v>0.6670558895770089</c:v>
                </c:pt>
                <c:pt idx="604">
                  <c:v>-1.9943603859326128E-2</c:v>
                </c:pt>
                <c:pt idx="605">
                  <c:v>0.13185092551409466</c:v>
                </c:pt>
                <c:pt idx="606">
                  <c:v>-0.348923516095968</c:v>
                </c:pt>
                <c:pt idx="607">
                  <c:v>-0.15273453412864921</c:v>
                </c:pt>
                <c:pt idx="608">
                  <c:v>0.14873222977642786</c:v>
                </c:pt>
                <c:pt idx="609">
                  <c:v>0.18289681029335869</c:v>
                </c:pt>
                <c:pt idx="610">
                  <c:v>0.44139695008096091</c:v>
                </c:pt>
                <c:pt idx="611">
                  <c:v>-1.2230730129947618</c:v>
                </c:pt>
                <c:pt idx="612">
                  <c:v>4.4266081784667663E-2</c:v>
                </c:pt>
                <c:pt idx="613">
                  <c:v>-0.87214316535427283</c:v>
                </c:pt>
                <c:pt idx="614">
                  <c:v>5.6071122154452854E-2</c:v>
                </c:pt>
                <c:pt idx="615">
                  <c:v>6.9114597511054629E-2</c:v>
                </c:pt>
                <c:pt idx="616">
                  <c:v>-3.9010073470556808E-2</c:v>
                </c:pt>
                <c:pt idx="617">
                  <c:v>-0.24894331609596815</c:v>
                </c:pt>
                <c:pt idx="618">
                  <c:v>-5.0422985340371138E-2</c:v>
                </c:pt>
                <c:pt idx="619">
                  <c:v>-1.1903941937503888</c:v>
                </c:pt>
                <c:pt idx="620">
                  <c:v>-0.87589854808753398</c:v>
                </c:pt>
                <c:pt idx="621">
                  <c:v>-0.40258102404894458</c:v>
                </c:pt>
                <c:pt idx="622">
                  <c:v>-0.1832734392507851</c:v>
                </c:pt>
                <c:pt idx="623">
                  <c:v>-5.9066692972418511E-2</c:v>
                </c:pt>
                <c:pt idx="624">
                  <c:v>-0.83866561664653694</c:v>
                </c:pt>
                <c:pt idx="625">
                  <c:v>-1.6808701419800194</c:v>
                </c:pt>
              </c:numCache>
            </c:numRef>
          </c:val>
          <c:smooth val="1"/>
          <c:extLst>
            <c:ext xmlns:c16="http://schemas.microsoft.com/office/drawing/2014/chart" uri="{C3380CC4-5D6E-409C-BE32-E72D297353CC}">
              <c16:uniqueId val="{00000001-3B20-4751-AA5B-2E923656E29F}"/>
            </c:ext>
          </c:extLst>
        </c:ser>
        <c:dLbls>
          <c:showLegendKey val="0"/>
          <c:showVal val="0"/>
          <c:showCatName val="0"/>
          <c:showSerName val="0"/>
          <c:showPercent val="0"/>
          <c:showBubbleSize val="0"/>
        </c:dLbls>
        <c:marker val="1"/>
        <c:smooth val="0"/>
        <c:axId val="497605944"/>
        <c:axId val="1"/>
      </c:lineChart>
      <c:lineChart>
        <c:grouping val="standard"/>
        <c:varyColors val="0"/>
        <c:ser>
          <c:idx val="1"/>
          <c:order val="1"/>
          <c:tx>
            <c:strRef>
              <c:f>'Figure 2.3.1.4'!$D$5</c:f>
              <c:strCache>
                <c:ptCount val="1"/>
                <c:pt idx="0">
                  <c:v>KZT/USD exchange rate</c:v>
                </c:pt>
              </c:strCache>
            </c:strRef>
          </c:tx>
          <c:spPr>
            <a:ln w="25400">
              <a:solidFill>
                <a:srgbClr val="008000"/>
              </a:solidFill>
              <a:prstDash val="solid"/>
            </a:ln>
          </c:spPr>
          <c:marker>
            <c:symbol val="none"/>
          </c:marker>
          <c:cat>
            <c:numRef>
              <c:f>'Figure 2.3.1.4'!$B$43:$B$668</c:f>
              <c:numCache>
                <c:formatCode>m/d/yyyy</c:formatCode>
                <c:ptCount val="626"/>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39959</c:v>
                </c:pt>
                <c:pt idx="57">
                  <c:v>39960</c:v>
                </c:pt>
                <c:pt idx="58">
                  <c:v>39961</c:v>
                </c:pt>
                <c:pt idx="59">
                  <c:v>39962</c:v>
                </c:pt>
                <c:pt idx="60">
                  <c:v>39965</c:v>
                </c:pt>
                <c:pt idx="61">
                  <c:v>39966</c:v>
                </c:pt>
                <c:pt idx="62">
                  <c:v>39967</c:v>
                </c:pt>
                <c:pt idx="63">
                  <c:v>39968</c:v>
                </c:pt>
                <c:pt idx="64">
                  <c:v>39969</c:v>
                </c:pt>
                <c:pt idx="65">
                  <c:v>39972</c:v>
                </c:pt>
                <c:pt idx="66">
                  <c:v>39973</c:v>
                </c:pt>
                <c:pt idx="67">
                  <c:v>39974</c:v>
                </c:pt>
                <c:pt idx="68">
                  <c:v>39975</c:v>
                </c:pt>
                <c:pt idx="69">
                  <c:v>39976</c:v>
                </c:pt>
                <c:pt idx="70">
                  <c:v>39979</c:v>
                </c:pt>
                <c:pt idx="71">
                  <c:v>39980</c:v>
                </c:pt>
                <c:pt idx="72">
                  <c:v>39981</c:v>
                </c:pt>
                <c:pt idx="73">
                  <c:v>39982</c:v>
                </c:pt>
                <c:pt idx="74">
                  <c:v>39983</c:v>
                </c:pt>
                <c:pt idx="75">
                  <c:v>39986</c:v>
                </c:pt>
                <c:pt idx="76">
                  <c:v>39987</c:v>
                </c:pt>
                <c:pt idx="77">
                  <c:v>39988</c:v>
                </c:pt>
                <c:pt idx="78">
                  <c:v>39989</c:v>
                </c:pt>
                <c:pt idx="79">
                  <c:v>39990</c:v>
                </c:pt>
                <c:pt idx="80">
                  <c:v>39993</c:v>
                </c:pt>
                <c:pt idx="81">
                  <c:v>39994</c:v>
                </c:pt>
                <c:pt idx="82">
                  <c:v>39995</c:v>
                </c:pt>
                <c:pt idx="83">
                  <c:v>39996</c:v>
                </c:pt>
                <c:pt idx="84">
                  <c:v>39997</c:v>
                </c:pt>
                <c:pt idx="85">
                  <c:v>40001</c:v>
                </c:pt>
                <c:pt idx="86">
                  <c:v>40002</c:v>
                </c:pt>
                <c:pt idx="87">
                  <c:v>40003</c:v>
                </c:pt>
                <c:pt idx="88">
                  <c:v>40004</c:v>
                </c:pt>
                <c:pt idx="89">
                  <c:v>40007</c:v>
                </c:pt>
                <c:pt idx="90">
                  <c:v>40008</c:v>
                </c:pt>
                <c:pt idx="91">
                  <c:v>40009</c:v>
                </c:pt>
                <c:pt idx="92">
                  <c:v>40010</c:v>
                </c:pt>
                <c:pt idx="93">
                  <c:v>40011</c:v>
                </c:pt>
                <c:pt idx="94">
                  <c:v>40014</c:v>
                </c:pt>
                <c:pt idx="95">
                  <c:v>40015</c:v>
                </c:pt>
                <c:pt idx="96">
                  <c:v>40016</c:v>
                </c:pt>
                <c:pt idx="97">
                  <c:v>40017</c:v>
                </c:pt>
                <c:pt idx="98">
                  <c:v>40018</c:v>
                </c:pt>
                <c:pt idx="99">
                  <c:v>40021</c:v>
                </c:pt>
                <c:pt idx="100">
                  <c:v>40022</c:v>
                </c:pt>
                <c:pt idx="101">
                  <c:v>40023</c:v>
                </c:pt>
                <c:pt idx="102">
                  <c:v>40024</c:v>
                </c:pt>
                <c:pt idx="103">
                  <c:v>40025</c:v>
                </c:pt>
                <c:pt idx="104">
                  <c:v>40028</c:v>
                </c:pt>
                <c:pt idx="105">
                  <c:v>40029</c:v>
                </c:pt>
                <c:pt idx="106">
                  <c:v>40030</c:v>
                </c:pt>
                <c:pt idx="107">
                  <c:v>40031</c:v>
                </c:pt>
                <c:pt idx="108">
                  <c:v>40032</c:v>
                </c:pt>
                <c:pt idx="109">
                  <c:v>40035</c:v>
                </c:pt>
                <c:pt idx="110">
                  <c:v>40036</c:v>
                </c:pt>
                <c:pt idx="111">
                  <c:v>40037</c:v>
                </c:pt>
                <c:pt idx="112">
                  <c:v>40038</c:v>
                </c:pt>
                <c:pt idx="113">
                  <c:v>40039</c:v>
                </c:pt>
                <c:pt idx="114">
                  <c:v>40042</c:v>
                </c:pt>
                <c:pt idx="115">
                  <c:v>40043</c:v>
                </c:pt>
                <c:pt idx="116">
                  <c:v>40044</c:v>
                </c:pt>
                <c:pt idx="117">
                  <c:v>40045</c:v>
                </c:pt>
                <c:pt idx="118">
                  <c:v>40046</c:v>
                </c:pt>
                <c:pt idx="119">
                  <c:v>40049</c:v>
                </c:pt>
                <c:pt idx="120">
                  <c:v>40050</c:v>
                </c:pt>
                <c:pt idx="121">
                  <c:v>40051</c:v>
                </c:pt>
                <c:pt idx="122">
                  <c:v>40052</c:v>
                </c:pt>
                <c:pt idx="123">
                  <c:v>40053</c:v>
                </c:pt>
                <c:pt idx="124">
                  <c:v>40057</c:v>
                </c:pt>
                <c:pt idx="125">
                  <c:v>40058</c:v>
                </c:pt>
                <c:pt idx="126">
                  <c:v>40059</c:v>
                </c:pt>
                <c:pt idx="127">
                  <c:v>40060</c:v>
                </c:pt>
                <c:pt idx="128">
                  <c:v>40064</c:v>
                </c:pt>
                <c:pt idx="129">
                  <c:v>40065</c:v>
                </c:pt>
                <c:pt idx="130">
                  <c:v>40066</c:v>
                </c:pt>
                <c:pt idx="131">
                  <c:v>40067</c:v>
                </c:pt>
                <c:pt idx="132">
                  <c:v>40070</c:v>
                </c:pt>
                <c:pt idx="133">
                  <c:v>40071</c:v>
                </c:pt>
                <c:pt idx="134">
                  <c:v>40072</c:v>
                </c:pt>
                <c:pt idx="135">
                  <c:v>40073</c:v>
                </c:pt>
                <c:pt idx="136">
                  <c:v>40074</c:v>
                </c:pt>
                <c:pt idx="137">
                  <c:v>40077</c:v>
                </c:pt>
                <c:pt idx="138">
                  <c:v>40078</c:v>
                </c:pt>
                <c:pt idx="139">
                  <c:v>40079</c:v>
                </c:pt>
                <c:pt idx="140">
                  <c:v>40080</c:v>
                </c:pt>
                <c:pt idx="141">
                  <c:v>40081</c:v>
                </c:pt>
                <c:pt idx="142">
                  <c:v>40084</c:v>
                </c:pt>
                <c:pt idx="143">
                  <c:v>40085</c:v>
                </c:pt>
                <c:pt idx="144">
                  <c:v>40086</c:v>
                </c:pt>
                <c:pt idx="145">
                  <c:v>40087</c:v>
                </c:pt>
                <c:pt idx="146">
                  <c:v>40088</c:v>
                </c:pt>
                <c:pt idx="147">
                  <c:v>40091</c:v>
                </c:pt>
                <c:pt idx="148">
                  <c:v>40093</c:v>
                </c:pt>
                <c:pt idx="149">
                  <c:v>40094</c:v>
                </c:pt>
                <c:pt idx="150">
                  <c:v>40095</c:v>
                </c:pt>
                <c:pt idx="151">
                  <c:v>40099</c:v>
                </c:pt>
                <c:pt idx="152">
                  <c:v>40100</c:v>
                </c:pt>
                <c:pt idx="153">
                  <c:v>40101</c:v>
                </c:pt>
                <c:pt idx="154">
                  <c:v>40102</c:v>
                </c:pt>
                <c:pt idx="155">
                  <c:v>40105</c:v>
                </c:pt>
                <c:pt idx="156">
                  <c:v>40106</c:v>
                </c:pt>
                <c:pt idx="157">
                  <c:v>40107</c:v>
                </c:pt>
                <c:pt idx="158">
                  <c:v>40108</c:v>
                </c:pt>
                <c:pt idx="159">
                  <c:v>40109</c:v>
                </c:pt>
                <c:pt idx="160">
                  <c:v>40112</c:v>
                </c:pt>
                <c:pt idx="161">
                  <c:v>40113</c:v>
                </c:pt>
                <c:pt idx="162">
                  <c:v>40114</c:v>
                </c:pt>
                <c:pt idx="163">
                  <c:v>40115</c:v>
                </c:pt>
                <c:pt idx="164">
                  <c:v>40116</c:v>
                </c:pt>
                <c:pt idx="165">
                  <c:v>40119</c:v>
                </c:pt>
                <c:pt idx="166">
                  <c:v>40120</c:v>
                </c:pt>
                <c:pt idx="167">
                  <c:v>40121</c:v>
                </c:pt>
                <c:pt idx="168">
                  <c:v>40122</c:v>
                </c:pt>
                <c:pt idx="169">
                  <c:v>40123</c:v>
                </c:pt>
                <c:pt idx="170">
                  <c:v>40126</c:v>
                </c:pt>
                <c:pt idx="171">
                  <c:v>40127</c:v>
                </c:pt>
                <c:pt idx="172">
                  <c:v>40129</c:v>
                </c:pt>
                <c:pt idx="173">
                  <c:v>40130</c:v>
                </c:pt>
                <c:pt idx="174">
                  <c:v>40133</c:v>
                </c:pt>
                <c:pt idx="175">
                  <c:v>40134</c:v>
                </c:pt>
                <c:pt idx="176">
                  <c:v>40135</c:v>
                </c:pt>
                <c:pt idx="177">
                  <c:v>40136</c:v>
                </c:pt>
                <c:pt idx="178">
                  <c:v>40137</c:v>
                </c:pt>
                <c:pt idx="179">
                  <c:v>40140</c:v>
                </c:pt>
                <c:pt idx="180">
                  <c:v>40141</c:v>
                </c:pt>
                <c:pt idx="181">
                  <c:v>40142</c:v>
                </c:pt>
                <c:pt idx="182">
                  <c:v>40147</c:v>
                </c:pt>
                <c:pt idx="183">
                  <c:v>40148</c:v>
                </c:pt>
                <c:pt idx="184">
                  <c:v>40149</c:v>
                </c:pt>
                <c:pt idx="185">
                  <c:v>40150</c:v>
                </c:pt>
                <c:pt idx="186">
                  <c:v>40151</c:v>
                </c:pt>
                <c:pt idx="187">
                  <c:v>40154</c:v>
                </c:pt>
                <c:pt idx="188">
                  <c:v>40155</c:v>
                </c:pt>
                <c:pt idx="189">
                  <c:v>40156</c:v>
                </c:pt>
                <c:pt idx="190">
                  <c:v>40157</c:v>
                </c:pt>
                <c:pt idx="191">
                  <c:v>40158</c:v>
                </c:pt>
                <c:pt idx="192">
                  <c:v>40161</c:v>
                </c:pt>
                <c:pt idx="193">
                  <c:v>40162</c:v>
                </c:pt>
                <c:pt idx="194">
                  <c:v>40168</c:v>
                </c:pt>
                <c:pt idx="195">
                  <c:v>40169</c:v>
                </c:pt>
                <c:pt idx="196">
                  <c:v>40170</c:v>
                </c:pt>
                <c:pt idx="197">
                  <c:v>40171</c:v>
                </c:pt>
                <c:pt idx="198">
                  <c:v>40175</c:v>
                </c:pt>
                <c:pt idx="199">
                  <c:v>40176</c:v>
                </c:pt>
                <c:pt idx="200">
                  <c:v>40177</c:v>
                </c:pt>
                <c:pt idx="201">
                  <c:v>40178</c:v>
                </c:pt>
                <c:pt idx="202">
                  <c:v>40183</c:v>
                </c:pt>
                <c:pt idx="203">
                  <c:v>40184</c:v>
                </c:pt>
                <c:pt idx="204">
                  <c:v>40189</c:v>
                </c:pt>
                <c:pt idx="205">
                  <c:v>40190</c:v>
                </c:pt>
                <c:pt idx="206">
                  <c:v>40191</c:v>
                </c:pt>
                <c:pt idx="207">
                  <c:v>40192</c:v>
                </c:pt>
                <c:pt idx="208">
                  <c:v>40193</c:v>
                </c:pt>
                <c:pt idx="209">
                  <c:v>40197</c:v>
                </c:pt>
                <c:pt idx="210">
                  <c:v>40198</c:v>
                </c:pt>
                <c:pt idx="211">
                  <c:v>40199</c:v>
                </c:pt>
                <c:pt idx="212">
                  <c:v>40200</c:v>
                </c:pt>
                <c:pt idx="213">
                  <c:v>40203</c:v>
                </c:pt>
                <c:pt idx="214">
                  <c:v>40204</c:v>
                </c:pt>
                <c:pt idx="215">
                  <c:v>40205</c:v>
                </c:pt>
                <c:pt idx="216">
                  <c:v>40206</c:v>
                </c:pt>
                <c:pt idx="217">
                  <c:v>40207</c:v>
                </c:pt>
                <c:pt idx="218">
                  <c:v>40210</c:v>
                </c:pt>
                <c:pt idx="219">
                  <c:v>40211</c:v>
                </c:pt>
                <c:pt idx="220">
                  <c:v>40212</c:v>
                </c:pt>
                <c:pt idx="221">
                  <c:v>40213</c:v>
                </c:pt>
                <c:pt idx="222">
                  <c:v>40214</c:v>
                </c:pt>
                <c:pt idx="223">
                  <c:v>40217</c:v>
                </c:pt>
                <c:pt idx="224">
                  <c:v>40218</c:v>
                </c:pt>
                <c:pt idx="225">
                  <c:v>40219</c:v>
                </c:pt>
                <c:pt idx="226">
                  <c:v>40220</c:v>
                </c:pt>
                <c:pt idx="227">
                  <c:v>40221</c:v>
                </c:pt>
                <c:pt idx="228">
                  <c:v>40225</c:v>
                </c:pt>
                <c:pt idx="229">
                  <c:v>40226</c:v>
                </c:pt>
                <c:pt idx="230">
                  <c:v>40227</c:v>
                </c:pt>
                <c:pt idx="231">
                  <c:v>40228</c:v>
                </c:pt>
                <c:pt idx="232">
                  <c:v>40231</c:v>
                </c:pt>
                <c:pt idx="233">
                  <c:v>40232</c:v>
                </c:pt>
                <c:pt idx="234">
                  <c:v>40233</c:v>
                </c:pt>
                <c:pt idx="235">
                  <c:v>40234</c:v>
                </c:pt>
                <c:pt idx="236">
                  <c:v>40235</c:v>
                </c:pt>
                <c:pt idx="237">
                  <c:v>40238</c:v>
                </c:pt>
                <c:pt idx="238">
                  <c:v>40239</c:v>
                </c:pt>
                <c:pt idx="239">
                  <c:v>40240</c:v>
                </c:pt>
                <c:pt idx="240">
                  <c:v>40241</c:v>
                </c:pt>
                <c:pt idx="241">
                  <c:v>40242</c:v>
                </c:pt>
                <c:pt idx="242">
                  <c:v>40246</c:v>
                </c:pt>
                <c:pt idx="243">
                  <c:v>40247</c:v>
                </c:pt>
                <c:pt idx="244">
                  <c:v>40248</c:v>
                </c:pt>
                <c:pt idx="245">
                  <c:v>40249</c:v>
                </c:pt>
                <c:pt idx="246">
                  <c:v>40252</c:v>
                </c:pt>
                <c:pt idx="247">
                  <c:v>40253</c:v>
                </c:pt>
                <c:pt idx="248">
                  <c:v>40254</c:v>
                </c:pt>
                <c:pt idx="249">
                  <c:v>40255</c:v>
                </c:pt>
                <c:pt idx="250">
                  <c:v>40256</c:v>
                </c:pt>
                <c:pt idx="251">
                  <c:v>40262</c:v>
                </c:pt>
                <c:pt idx="252">
                  <c:v>40263</c:v>
                </c:pt>
                <c:pt idx="253">
                  <c:v>40266</c:v>
                </c:pt>
                <c:pt idx="254">
                  <c:v>40267</c:v>
                </c:pt>
                <c:pt idx="255">
                  <c:v>40268</c:v>
                </c:pt>
                <c:pt idx="256">
                  <c:v>40269</c:v>
                </c:pt>
                <c:pt idx="257">
                  <c:v>40270</c:v>
                </c:pt>
                <c:pt idx="258">
                  <c:v>40273</c:v>
                </c:pt>
                <c:pt idx="259">
                  <c:v>40274</c:v>
                </c:pt>
                <c:pt idx="260">
                  <c:v>40275</c:v>
                </c:pt>
                <c:pt idx="261">
                  <c:v>40276</c:v>
                </c:pt>
                <c:pt idx="262">
                  <c:v>40277</c:v>
                </c:pt>
                <c:pt idx="263">
                  <c:v>40280</c:v>
                </c:pt>
                <c:pt idx="264">
                  <c:v>40281</c:v>
                </c:pt>
                <c:pt idx="265">
                  <c:v>40282</c:v>
                </c:pt>
                <c:pt idx="266">
                  <c:v>40283</c:v>
                </c:pt>
                <c:pt idx="267">
                  <c:v>40284</c:v>
                </c:pt>
                <c:pt idx="268">
                  <c:v>40287</c:v>
                </c:pt>
                <c:pt idx="269">
                  <c:v>40288</c:v>
                </c:pt>
                <c:pt idx="270">
                  <c:v>40289</c:v>
                </c:pt>
                <c:pt idx="271">
                  <c:v>40290</c:v>
                </c:pt>
                <c:pt idx="272">
                  <c:v>40291</c:v>
                </c:pt>
                <c:pt idx="273">
                  <c:v>40294</c:v>
                </c:pt>
                <c:pt idx="274">
                  <c:v>40295</c:v>
                </c:pt>
                <c:pt idx="275">
                  <c:v>40296</c:v>
                </c:pt>
                <c:pt idx="276">
                  <c:v>40297</c:v>
                </c:pt>
                <c:pt idx="277">
                  <c:v>40298</c:v>
                </c:pt>
                <c:pt idx="278">
                  <c:v>40302</c:v>
                </c:pt>
                <c:pt idx="279">
                  <c:v>40303</c:v>
                </c:pt>
                <c:pt idx="280">
                  <c:v>40304</c:v>
                </c:pt>
                <c:pt idx="281">
                  <c:v>40305</c:v>
                </c:pt>
                <c:pt idx="282">
                  <c:v>40309</c:v>
                </c:pt>
                <c:pt idx="283">
                  <c:v>40310</c:v>
                </c:pt>
                <c:pt idx="284">
                  <c:v>40311</c:v>
                </c:pt>
                <c:pt idx="285">
                  <c:v>40312</c:v>
                </c:pt>
                <c:pt idx="286">
                  <c:v>40315</c:v>
                </c:pt>
                <c:pt idx="287">
                  <c:v>40316</c:v>
                </c:pt>
                <c:pt idx="288">
                  <c:v>40317</c:v>
                </c:pt>
                <c:pt idx="289">
                  <c:v>40318</c:v>
                </c:pt>
                <c:pt idx="290">
                  <c:v>40319</c:v>
                </c:pt>
                <c:pt idx="291">
                  <c:v>40322</c:v>
                </c:pt>
                <c:pt idx="292">
                  <c:v>40323</c:v>
                </c:pt>
                <c:pt idx="293">
                  <c:v>40324</c:v>
                </c:pt>
                <c:pt idx="294">
                  <c:v>40325</c:v>
                </c:pt>
                <c:pt idx="295">
                  <c:v>40326</c:v>
                </c:pt>
                <c:pt idx="296">
                  <c:v>40330</c:v>
                </c:pt>
                <c:pt idx="297">
                  <c:v>40331</c:v>
                </c:pt>
                <c:pt idx="298">
                  <c:v>40332</c:v>
                </c:pt>
                <c:pt idx="299">
                  <c:v>40333</c:v>
                </c:pt>
                <c:pt idx="300">
                  <c:v>40336</c:v>
                </c:pt>
                <c:pt idx="301">
                  <c:v>40337</c:v>
                </c:pt>
                <c:pt idx="302">
                  <c:v>40338</c:v>
                </c:pt>
                <c:pt idx="303">
                  <c:v>40339</c:v>
                </c:pt>
                <c:pt idx="304">
                  <c:v>40340</c:v>
                </c:pt>
                <c:pt idx="305">
                  <c:v>40343</c:v>
                </c:pt>
                <c:pt idx="306">
                  <c:v>40344</c:v>
                </c:pt>
                <c:pt idx="307">
                  <c:v>40345</c:v>
                </c:pt>
                <c:pt idx="308">
                  <c:v>40346</c:v>
                </c:pt>
                <c:pt idx="309">
                  <c:v>40347</c:v>
                </c:pt>
                <c:pt idx="310">
                  <c:v>40350</c:v>
                </c:pt>
                <c:pt idx="311">
                  <c:v>40351</c:v>
                </c:pt>
                <c:pt idx="312">
                  <c:v>40352</c:v>
                </c:pt>
                <c:pt idx="313">
                  <c:v>40353</c:v>
                </c:pt>
                <c:pt idx="314">
                  <c:v>40354</c:v>
                </c:pt>
                <c:pt idx="315">
                  <c:v>40357</c:v>
                </c:pt>
                <c:pt idx="316">
                  <c:v>40358</c:v>
                </c:pt>
                <c:pt idx="317">
                  <c:v>40359</c:v>
                </c:pt>
                <c:pt idx="318">
                  <c:v>40360</c:v>
                </c:pt>
                <c:pt idx="319">
                  <c:v>40361</c:v>
                </c:pt>
                <c:pt idx="320">
                  <c:v>40366</c:v>
                </c:pt>
                <c:pt idx="321">
                  <c:v>40367</c:v>
                </c:pt>
                <c:pt idx="322">
                  <c:v>40368</c:v>
                </c:pt>
                <c:pt idx="323">
                  <c:v>40371</c:v>
                </c:pt>
                <c:pt idx="324">
                  <c:v>40372</c:v>
                </c:pt>
                <c:pt idx="325">
                  <c:v>40373</c:v>
                </c:pt>
                <c:pt idx="326">
                  <c:v>40374</c:v>
                </c:pt>
                <c:pt idx="327">
                  <c:v>40375</c:v>
                </c:pt>
                <c:pt idx="328">
                  <c:v>40378</c:v>
                </c:pt>
                <c:pt idx="329">
                  <c:v>40379</c:v>
                </c:pt>
                <c:pt idx="330">
                  <c:v>40380</c:v>
                </c:pt>
                <c:pt idx="331">
                  <c:v>40381</c:v>
                </c:pt>
                <c:pt idx="332">
                  <c:v>40382</c:v>
                </c:pt>
                <c:pt idx="333">
                  <c:v>40385</c:v>
                </c:pt>
                <c:pt idx="334">
                  <c:v>40386</c:v>
                </c:pt>
                <c:pt idx="335">
                  <c:v>40387</c:v>
                </c:pt>
                <c:pt idx="336">
                  <c:v>40388</c:v>
                </c:pt>
                <c:pt idx="337">
                  <c:v>40389</c:v>
                </c:pt>
                <c:pt idx="338">
                  <c:v>40392</c:v>
                </c:pt>
                <c:pt idx="339">
                  <c:v>40393</c:v>
                </c:pt>
                <c:pt idx="340">
                  <c:v>40394</c:v>
                </c:pt>
                <c:pt idx="341">
                  <c:v>40395</c:v>
                </c:pt>
                <c:pt idx="342">
                  <c:v>40396</c:v>
                </c:pt>
                <c:pt idx="343">
                  <c:v>40399</c:v>
                </c:pt>
                <c:pt idx="344">
                  <c:v>40400</c:v>
                </c:pt>
                <c:pt idx="345">
                  <c:v>40401</c:v>
                </c:pt>
                <c:pt idx="346">
                  <c:v>40402</c:v>
                </c:pt>
                <c:pt idx="347">
                  <c:v>40403</c:v>
                </c:pt>
                <c:pt idx="348">
                  <c:v>40406</c:v>
                </c:pt>
                <c:pt idx="349">
                  <c:v>40407</c:v>
                </c:pt>
                <c:pt idx="350">
                  <c:v>40408</c:v>
                </c:pt>
                <c:pt idx="351">
                  <c:v>40409</c:v>
                </c:pt>
                <c:pt idx="352">
                  <c:v>40410</c:v>
                </c:pt>
                <c:pt idx="353">
                  <c:v>40413</c:v>
                </c:pt>
                <c:pt idx="354">
                  <c:v>40414</c:v>
                </c:pt>
                <c:pt idx="355">
                  <c:v>40415</c:v>
                </c:pt>
                <c:pt idx="356">
                  <c:v>40416</c:v>
                </c:pt>
                <c:pt idx="357">
                  <c:v>40417</c:v>
                </c:pt>
                <c:pt idx="358">
                  <c:v>40421</c:v>
                </c:pt>
                <c:pt idx="359">
                  <c:v>40422</c:v>
                </c:pt>
                <c:pt idx="360">
                  <c:v>40423</c:v>
                </c:pt>
                <c:pt idx="361">
                  <c:v>40424</c:v>
                </c:pt>
                <c:pt idx="362">
                  <c:v>40428</c:v>
                </c:pt>
                <c:pt idx="363">
                  <c:v>40429</c:v>
                </c:pt>
                <c:pt idx="364">
                  <c:v>40430</c:v>
                </c:pt>
                <c:pt idx="365">
                  <c:v>40431</c:v>
                </c:pt>
                <c:pt idx="366">
                  <c:v>40434</c:v>
                </c:pt>
                <c:pt idx="367">
                  <c:v>40435</c:v>
                </c:pt>
                <c:pt idx="368">
                  <c:v>40436</c:v>
                </c:pt>
                <c:pt idx="369">
                  <c:v>40437</c:v>
                </c:pt>
                <c:pt idx="370">
                  <c:v>40438</c:v>
                </c:pt>
                <c:pt idx="371">
                  <c:v>40441</c:v>
                </c:pt>
                <c:pt idx="372">
                  <c:v>40442</c:v>
                </c:pt>
                <c:pt idx="373">
                  <c:v>40443</c:v>
                </c:pt>
                <c:pt idx="374">
                  <c:v>40444</c:v>
                </c:pt>
                <c:pt idx="375">
                  <c:v>40445</c:v>
                </c:pt>
                <c:pt idx="376">
                  <c:v>40448</c:v>
                </c:pt>
                <c:pt idx="377">
                  <c:v>40449</c:v>
                </c:pt>
                <c:pt idx="378">
                  <c:v>40450</c:v>
                </c:pt>
                <c:pt idx="379">
                  <c:v>40451</c:v>
                </c:pt>
                <c:pt idx="380">
                  <c:v>40452</c:v>
                </c:pt>
                <c:pt idx="381">
                  <c:v>40455</c:v>
                </c:pt>
                <c:pt idx="382">
                  <c:v>40456</c:v>
                </c:pt>
                <c:pt idx="383">
                  <c:v>40457</c:v>
                </c:pt>
                <c:pt idx="384">
                  <c:v>40458</c:v>
                </c:pt>
                <c:pt idx="385">
                  <c:v>40459</c:v>
                </c:pt>
                <c:pt idx="386">
                  <c:v>40462</c:v>
                </c:pt>
                <c:pt idx="387">
                  <c:v>40463</c:v>
                </c:pt>
                <c:pt idx="388">
                  <c:v>40464</c:v>
                </c:pt>
                <c:pt idx="389">
                  <c:v>40465</c:v>
                </c:pt>
                <c:pt idx="390">
                  <c:v>40466</c:v>
                </c:pt>
                <c:pt idx="391">
                  <c:v>40469</c:v>
                </c:pt>
                <c:pt idx="392">
                  <c:v>40470</c:v>
                </c:pt>
                <c:pt idx="393">
                  <c:v>40471</c:v>
                </c:pt>
                <c:pt idx="394">
                  <c:v>40472</c:v>
                </c:pt>
                <c:pt idx="395">
                  <c:v>40473</c:v>
                </c:pt>
                <c:pt idx="396">
                  <c:v>40476</c:v>
                </c:pt>
                <c:pt idx="397">
                  <c:v>40477</c:v>
                </c:pt>
                <c:pt idx="398">
                  <c:v>40478</c:v>
                </c:pt>
                <c:pt idx="399">
                  <c:v>40479</c:v>
                </c:pt>
                <c:pt idx="400">
                  <c:v>40480</c:v>
                </c:pt>
                <c:pt idx="401">
                  <c:v>40483</c:v>
                </c:pt>
                <c:pt idx="402">
                  <c:v>40484</c:v>
                </c:pt>
                <c:pt idx="403">
                  <c:v>40485</c:v>
                </c:pt>
                <c:pt idx="404">
                  <c:v>40486</c:v>
                </c:pt>
                <c:pt idx="405">
                  <c:v>40487</c:v>
                </c:pt>
                <c:pt idx="406">
                  <c:v>40490</c:v>
                </c:pt>
                <c:pt idx="407">
                  <c:v>40491</c:v>
                </c:pt>
                <c:pt idx="408">
                  <c:v>40492</c:v>
                </c:pt>
                <c:pt idx="409">
                  <c:v>40493</c:v>
                </c:pt>
                <c:pt idx="410">
                  <c:v>40494</c:v>
                </c:pt>
                <c:pt idx="411">
                  <c:v>40497</c:v>
                </c:pt>
                <c:pt idx="412">
                  <c:v>40499</c:v>
                </c:pt>
                <c:pt idx="413">
                  <c:v>40500</c:v>
                </c:pt>
                <c:pt idx="414">
                  <c:v>40501</c:v>
                </c:pt>
                <c:pt idx="415">
                  <c:v>40504</c:v>
                </c:pt>
                <c:pt idx="416">
                  <c:v>40505</c:v>
                </c:pt>
                <c:pt idx="417">
                  <c:v>40506</c:v>
                </c:pt>
                <c:pt idx="418">
                  <c:v>40507</c:v>
                </c:pt>
                <c:pt idx="419">
                  <c:v>40508</c:v>
                </c:pt>
                <c:pt idx="420">
                  <c:v>40511</c:v>
                </c:pt>
                <c:pt idx="421">
                  <c:v>40512</c:v>
                </c:pt>
                <c:pt idx="422">
                  <c:v>40513</c:v>
                </c:pt>
                <c:pt idx="423">
                  <c:v>40514</c:v>
                </c:pt>
                <c:pt idx="424">
                  <c:v>40515</c:v>
                </c:pt>
                <c:pt idx="425">
                  <c:v>40518</c:v>
                </c:pt>
                <c:pt idx="426">
                  <c:v>40519</c:v>
                </c:pt>
                <c:pt idx="427">
                  <c:v>40520</c:v>
                </c:pt>
                <c:pt idx="428">
                  <c:v>40521</c:v>
                </c:pt>
                <c:pt idx="429">
                  <c:v>40522</c:v>
                </c:pt>
                <c:pt idx="430">
                  <c:v>40525</c:v>
                </c:pt>
                <c:pt idx="431">
                  <c:v>40526</c:v>
                </c:pt>
                <c:pt idx="432">
                  <c:v>40527</c:v>
                </c:pt>
                <c:pt idx="433">
                  <c:v>40532</c:v>
                </c:pt>
                <c:pt idx="434">
                  <c:v>40533</c:v>
                </c:pt>
                <c:pt idx="435">
                  <c:v>40534</c:v>
                </c:pt>
                <c:pt idx="436">
                  <c:v>40535</c:v>
                </c:pt>
                <c:pt idx="437">
                  <c:v>40536</c:v>
                </c:pt>
                <c:pt idx="438">
                  <c:v>40539</c:v>
                </c:pt>
                <c:pt idx="439">
                  <c:v>40540</c:v>
                </c:pt>
                <c:pt idx="440">
                  <c:v>40541</c:v>
                </c:pt>
                <c:pt idx="441">
                  <c:v>40542</c:v>
                </c:pt>
                <c:pt idx="442">
                  <c:v>40543</c:v>
                </c:pt>
                <c:pt idx="443">
                  <c:v>40548</c:v>
                </c:pt>
                <c:pt idx="444">
                  <c:v>40549</c:v>
                </c:pt>
                <c:pt idx="445">
                  <c:v>40553</c:v>
                </c:pt>
                <c:pt idx="446">
                  <c:v>40554</c:v>
                </c:pt>
                <c:pt idx="447">
                  <c:v>40555</c:v>
                </c:pt>
                <c:pt idx="448">
                  <c:v>40556</c:v>
                </c:pt>
                <c:pt idx="449">
                  <c:v>40557</c:v>
                </c:pt>
                <c:pt idx="450">
                  <c:v>40560</c:v>
                </c:pt>
                <c:pt idx="451">
                  <c:v>40561</c:v>
                </c:pt>
                <c:pt idx="452">
                  <c:v>40562</c:v>
                </c:pt>
                <c:pt idx="453">
                  <c:v>40563</c:v>
                </c:pt>
                <c:pt idx="454">
                  <c:v>40564</c:v>
                </c:pt>
                <c:pt idx="455">
                  <c:v>40567</c:v>
                </c:pt>
                <c:pt idx="456">
                  <c:v>40568</c:v>
                </c:pt>
                <c:pt idx="457">
                  <c:v>40569</c:v>
                </c:pt>
                <c:pt idx="458">
                  <c:v>40570</c:v>
                </c:pt>
                <c:pt idx="459">
                  <c:v>40571</c:v>
                </c:pt>
                <c:pt idx="460">
                  <c:v>40574</c:v>
                </c:pt>
                <c:pt idx="461">
                  <c:v>40575</c:v>
                </c:pt>
                <c:pt idx="462">
                  <c:v>40576</c:v>
                </c:pt>
                <c:pt idx="463">
                  <c:v>40577</c:v>
                </c:pt>
                <c:pt idx="464">
                  <c:v>40578</c:v>
                </c:pt>
                <c:pt idx="465">
                  <c:v>40581</c:v>
                </c:pt>
                <c:pt idx="466">
                  <c:v>40582</c:v>
                </c:pt>
                <c:pt idx="467">
                  <c:v>40583</c:v>
                </c:pt>
                <c:pt idx="468">
                  <c:v>40584</c:v>
                </c:pt>
                <c:pt idx="469">
                  <c:v>40585</c:v>
                </c:pt>
                <c:pt idx="470">
                  <c:v>40588</c:v>
                </c:pt>
                <c:pt idx="471">
                  <c:v>40589</c:v>
                </c:pt>
                <c:pt idx="472">
                  <c:v>40590</c:v>
                </c:pt>
                <c:pt idx="473">
                  <c:v>40591</c:v>
                </c:pt>
                <c:pt idx="474">
                  <c:v>40592</c:v>
                </c:pt>
                <c:pt idx="475">
                  <c:v>40595</c:v>
                </c:pt>
                <c:pt idx="476">
                  <c:v>40596</c:v>
                </c:pt>
                <c:pt idx="477">
                  <c:v>40597</c:v>
                </c:pt>
                <c:pt idx="478">
                  <c:v>40598</c:v>
                </c:pt>
                <c:pt idx="479">
                  <c:v>40599</c:v>
                </c:pt>
                <c:pt idx="480">
                  <c:v>40602</c:v>
                </c:pt>
                <c:pt idx="481">
                  <c:v>40603</c:v>
                </c:pt>
                <c:pt idx="482">
                  <c:v>40604</c:v>
                </c:pt>
                <c:pt idx="483">
                  <c:v>40605</c:v>
                </c:pt>
                <c:pt idx="484">
                  <c:v>40606</c:v>
                </c:pt>
                <c:pt idx="485">
                  <c:v>40607</c:v>
                </c:pt>
                <c:pt idx="486">
                  <c:v>40611</c:v>
                </c:pt>
                <c:pt idx="487">
                  <c:v>40612</c:v>
                </c:pt>
                <c:pt idx="488">
                  <c:v>40613</c:v>
                </c:pt>
                <c:pt idx="489">
                  <c:v>40616</c:v>
                </c:pt>
                <c:pt idx="490">
                  <c:v>40617</c:v>
                </c:pt>
                <c:pt idx="491">
                  <c:v>40618</c:v>
                </c:pt>
                <c:pt idx="492">
                  <c:v>40619</c:v>
                </c:pt>
                <c:pt idx="493">
                  <c:v>40620</c:v>
                </c:pt>
                <c:pt idx="494">
                  <c:v>40626</c:v>
                </c:pt>
                <c:pt idx="495">
                  <c:v>40627</c:v>
                </c:pt>
                <c:pt idx="496">
                  <c:v>40630</c:v>
                </c:pt>
                <c:pt idx="497">
                  <c:v>40631</c:v>
                </c:pt>
                <c:pt idx="498">
                  <c:v>40632</c:v>
                </c:pt>
                <c:pt idx="499">
                  <c:v>40633</c:v>
                </c:pt>
                <c:pt idx="500">
                  <c:v>40634</c:v>
                </c:pt>
                <c:pt idx="501">
                  <c:v>40637</c:v>
                </c:pt>
                <c:pt idx="502">
                  <c:v>40638</c:v>
                </c:pt>
                <c:pt idx="503">
                  <c:v>40639</c:v>
                </c:pt>
                <c:pt idx="504">
                  <c:v>40640</c:v>
                </c:pt>
                <c:pt idx="505">
                  <c:v>40641</c:v>
                </c:pt>
                <c:pt idx="506">
                  <c:v>40644</c:v>
                </c:pt>
                <c:pt idx="507">
                  <c:v>40645</c:v>
                </c:pt>
                <c:pt idx="508">
                  <c:v>40647</c:v>
                </c:pt>
                <c:pt idx="509">
                  <c:v>40648</c:v>
                </c:pt>
                <c:pt idx="510">
                  <c:v>40651</c:v>
                </c:pt>
                <c:pt idx="511">
                  <c:v>40652</c:v>
                </c:pt>
                <c:pt idx="512">
                  <c:v>40653</c:v>
                </c:pt>
                <c:pt idx="513">
                  <c:v>40654</c:v>
                </c:pt>
                <c:pt idx="514">
                  <c:v>40655</c:v>
                </c:pt>
                <c:pt idx="515">
                  <c:v>40658</c:v>
                </c:pt>
                <c:pt idx="516">
                  <c:v>40659</c:v>
                </c:pt>
                <c:pt idx="517">
                  <c:v>40660</c:v>
                </c:pt>
                <c:pt idx="518">
                  <c:v>40661</c:v>
                </c:pt>
                <c:pt idx="519">
                  <c:v>40662</c:v>
                </c:pt>
                <c:pt idx="520">
                  <c:v>40666</c:v>
                </c:pt>
                <c:pt idx="521">
                  <c:v>40667</c:v>
                </c:pt>
                <c:pt idx="522">
                  <c:v>40668</c:v>
                </c:pt>
                <c:pt idx="523">
                  <c:v>40669</c:v>
                </c:pt>
                <c:pt idx="524">
                  <c:v>40673</c:v>
                </c:pt>
                <c:pt idx="525">
                  <c:v>40674</c:v>
                </c:pt>
                <c:pt idx="526">
                  <c:v>40675</c:v>
                </c:pt>
                <c:pt idx="527">
                  <c:v>40676</c:v>
                </c:pt>
                <c:pt idx="528">
                  <c:v>40679</c:v>
                </c:pt>
                <c:pt idx="529">
                  <c:v>40680</c:v>
                </c:pt>
                <c:pt idx="530">
                  <c:v>40681</c:v>
                </c:pt>
                <c:pt idx="531">
                  <c:v>40682</c:v>
                </c:pt>
                <c:pt idx="532">
                  <c:v>40683</c:v>
                </c:pt>
                <c:pt idx="533">
                  <c:v>40686</c:v>
                </c:pt>
                <c:pt idx="534">
                  <c:v>40687</c:v>
                </c:pt>
                <c:pt idx="535">
                  <c:v>40688</c:v>
                </c:pt>
                <c:pt idx="536">
                  <c:v>40689</c:v>
                </c:pt>
                <c:pt idx="537">
                  <c:v>40690</c:v>
                </c:pt>
                <c:pt idx="538">
                  <c:v>40693</c:v>
                </c:pt>
                <c:pt idx="539">
                  <c:v>40694</c:v>
                </c:pt>
                <c:pt idx="540">
                  <c:v>40695</c:v>
                </c:pt>
                <c:pt idx="541">
                  <c:v>40696</c:v>
                </c:pt>
                <c:pt idx="542">
                  <c:v>40697</c:v>
                </c:pt>
                <c:pt idx="543">
                  <c:v>40700</c:v>
                </c:pt>
                <c:pt idx="544">
                  <c:v>40701</c:v>
                </c:pt>
                <c:pt idx="545">
                  <c:v>40702</c:v>
                </c:pt>
                <c:pt idx="546">
                  <c:v>40703</c:v>
                </c:pt>
                <c:pt idx="547">
                  <c:v>40704</c:v>
                </c:pt>
                <c:pt idx="548">
                  <c:v>40707</c:v>
                </c:pt>
                <c:pt idx="549">
                  <c:v>40708</c:v>
                </c:pt>
                <c:pt idx="550">
                  <c:v>40709</c:v>
                </c:pt>
                <c:pt idx="551">
                  <c:v>40710</c:v>
                </c:pt>
                <c:pt idx="552">
                  <c:v>40711</c:v>
                </c:pt>
                <c:pt idx="553">
                  <c:v>40714</c:v>
                </c:pt>
                <c:pt idx="554">
                  <c:v>40715</c:v>
                </c:pt>
                <c:pt idx="555">
                  <c:v>40716</c:v>
                </c:pt>
                <c:pt idx="556">
                  <c:v>40717</c:v>
                </c:pt>
                <c:pt idx="557">
                  <c:v>40718</c:v>
                </c:pt>
                <c:pt idx="558">
                  <c:v>40721</c:v>
                </c:pt>
                <c:pt idx="559">
                  <c:v>40722</c:v>
                </c:pt>
                <c:pt idx="560">
                  <c:v>40723</c:v>
                </c:pt>
                <c:pt idx="561">
                  <c:v>40724</c:v>
                </c:pt>
                <c:pt idx="562">
                  <c:v>40725</c:v>
                </c:pt>
                <c:pt idx="563">
                  <c:v>40728</c:v>
                </c:pt>
                <c:pt idx="564">
                  <c:v>40729</c:v>
                </c:pt>
                <c:pt idx="565">
                  <c:v>40731</c:v>
                </c:pt>
                <c:pt idx="566">
                  <c:v>40732</c:v>
                </c:pt>
                <c:pt idx="567">
                  <c:v>40735</c:v>
                </c:pt>
                <c:pt idx="568">
                  <c:v>40736</c:v>
                </c:pt>
                <c:pt idx="569">
                  <c:v>40737</c:v>
                </c:pt>
                <c:pt idx="570">
                  <c:v>40738</c:v>
                </c:pt>
                <c:pt idx="571">
                  <c:v>40739</c:v>
                </c:pt>
                <c:pt idx="572">
                  <c:v>40742</c:v>
                </c:pt>
                <c:pt idx="573">
                  <c:v>40743</c:v>
                </c:pt>
                <c:pt idx="574">
                  <c:v>40744</c:v>
                </c:pt>
                <c:pt idx="575">
                  <c:v>40745</c:v>
                </c:pt>
                <c:pt idx="576">
                  <c:v>40746</c:v>
                </c:pt>
                <c:pt idx="577">
                  <c:v>40749</c:v>
                </c:pt>
                <c:pt idx="578">
                  <c:v>40750</c:v>
                </c:pt>
                <c:pt idx="579">
                  <c:v>40751</c:v>
                </c:pt>
                <c:pt idx="580">
                  <c:v>40752</c:v>
                </c:pt>
                <c:pt idx="581">
                  <c:v>40753</c:v>
                </c:pt>
                <c:pt idx="582">
                  <c:v>40756</c:v>
                </c:pt>
                <c:pt idx="583">
                  <c:v>40757</c:v>
                </c:pt>
                <c:pt idx="584">
                  <c:v>40758</c:v>
                </c:pt>
                <c:pt idx="585">
                  <c:v>40759</c:v>
                </c:pt>
                <c:pt idx="586">
                  <c:v>40760</c:v>
                </c:pt>
                <c:pt idx="587">
                  <c:v>40763</c:v>
                </c:pt>
                <c:pt idx="588">
                  <c:v>40764</c:v>
                </c:pt>
                <c:pt idx="589">
                  <c:v>40765</c:v>
                </c:pt>
                <c:pt idx="590">
                  <c:v>40766</c:v>
                </c:pt>
                <c:pt idx="591">
                  <c:v>40767</c:v>
                </c:pt>
                <c:pt idx="592">
                  <c:v>40770</c:v>
                </c:pt>
                <c:pt idx="593">
                  <c:v>40771</c:v>
                </c:pt>
                <c:pt idx="594">
                  <c:v>40772</c:v>
                </c:pt>
                <c:pt idx="595">
                  <c:v>40773</c:v>
                </c:pt>
                <c:pt idx="596">
                  <c:v>40774</c:v>
                </c:pt>
                <c:pt idx="597">
                  <c:v>40777</c:v>
                </c:pt>
                <c:pt idx="598">
                  <c:v>40778</c:v>
                </c:pt>
                <c:pt idx="599">
                  <c:v>40779</c:v>
                </c:pt>
                <c:pt idx="600">
                  <c:v>40780</c:v>
                </c:pt>
                <c:pt idx="601">
                  <c:v>40781</c:v>
                </c:pt>
                <c:pt idx="602">
                  <c:v>40782</c:v>
                </c:pt>
                <c:pt idx="603">
                  <c:v>40786</c:v>
                </c:pt>
                <c:pt idx="604">
                  <c:v>40787</c:v>
                </c:pt>
                <c:pt idx="605">
                  <c:v>40788</c:v>
                </c:pt>
                <c:pt idx="606">
                  <c:v>40791</c:v>
                </c:pt>
                <c:pt idx="607">
                  <c:v>40792</c:v>
                </c:pt>
                <c:pt idx="608">
                  <c:v>40793</c:v>
                </c:pt>
                <c:pt idx="609">
                  <c:v>40794</c:v>
                </c:pt>
                <c:pt idx="610">
                  <c:v>40795</c:v>
                </c:pt>
                <c:pt idx="611">
                  <c:v>40798</c:v>
                </c:pt>
                <c:pt idx="612">
                  <c:v>40799</c:v>
                </c:pt>
                <c:pt idx="613">
                  <c:v>40800</c:v>
                </c:pt>
                <c:pt idx="614">
                  <c:v>40801</c:v>
                </c:pt>
                <c:pt idx="615">
                  <c:v>40802</c:v>
                </c:pt>
                <c:pt idx="616">
                  <c:v>40805</c:v>
                </c:pt>
                <c:pt idx="617">
                  <c:v>40806</c:v>
                </c:pt>
                <c:pt idx="618">
                  <c:v>40807</c:v>
                </c:pt>
                <c:pt idx="619">
                  <c:v>40808</c:v>
                </c:pt>
                <c:pt idx="620">
                  <c:v>40809</c:v>
                </c:pt>
                <c:pt idx="621">
                  <c:v>40812</c:v>
                </c:pt>
                <c:pt idx="622">
                  <c:v>40813</c:v>
                </c:pt>
                <c:pt idx="623">
                  <c:v>40814</c:v>
                </c:pt>
                <c:pt idx="624">
                  <c:v>40815</c:v>
                </c:pt>
                <c:pt idx="625">
                  <c:v>40816</c:v>
                </c:pt>
              </c:numCache>
            </c:numRef>
          </c:cat>
          <c:val>
            <c:numRef>
              <c:f>'Figure 2.3.1.4'!$D$43:$D$668</c:f>
              <c:numCache>
                <c:formatCode>0.00</c:formatCode>
                <c:ptCount val="626"/>
                <c:pt idx="0">
                  <c:v>150.61000000000001</c:v>
                </c:pt>
                <c:pt idx="1">
                  <c:v>150.535</c:v>
                </c:pt>
                <c:pt idx="2">
                  <c:v>150.44499999999999</c:v>
                </c:pt>
                <c:pt idx="3">
                  <c:v>150.33500000000001</c:v>
                </c:pt>
                <c:pt idx="4">
                  <c:v>150.52000000000001</c:v>
                </c:pt>
                <c:pt idx="5">
                  <c:v>150.53</c:v>
                </c:pt>
                <c:pt idx="6">
                  <c:v>150.495</c:v>
                </c:pt>
                <c:pt idx="7">
                  <c:v>150.465</c:v>
                </c:pt>
                <c:pt idx="8">
                  <c:v>150.24</c:v>
                </c:pt>
                <c:pt idx="9">
                  <c:v>150.30500000000001</c:v>
                </c:pt>
                <c:pt idx="10">
                  <c:v>150.39500000000001</c:v>
                </c:pt>
                <c:pt idx="11">
                  <c:v>150.51</c:v>
                </c:pt>
                <c:pt idx="12">
                  <c:v>150.94999999999999</c:v>
                </c:pt>
                <c:pt idx="13">
                  <c:v>151.17500000000001</c:v>
                </c:pt>
                <c:pt idx="14">
                  <c:v>151.36000000000001</c:v>
                </c:pt>
                <c:pt idx="15">
                  <c:v>151.37</c:v>
                </c:pt>
                <c:pt idx="16">
                  <c:v>151.35</c:v>
                </c:pt>
                <c:pt idx="17">
                  <c:v>151.41999999999999</c:v>
                </c:pt>
                <c:pt idx="18">
                  <c:v>151.4</c:v>
                </c:pt>
                <c:pt idx="19">
                  <c:v>150.97999999999999</c:v>
                </c:pt>
                <c:pt idx="20">
                  <c:v>151.01499999999999</c:v>
                </c:pt>
                <c:pt idx="21">
                  <c:v>150.97499999999999</c:v>
                </c:pt>
                <c:pt idx="22">
                  <c:v>150.99</c:v>
                </c:pt>
                <c:pt idx="23">
                  <c:v>151.11000000000001</c:v>
                </c:pt>
                <c:pt idx="24">
                  <c:v>151.04</c:v>
                </c:pt>
                <c:pt idx="25">
                  <c:v>150.96</c:v>
                </c:pt>
                <c:pt idx="26">
                  <c:v>150.75</c:v>
                </c:pt>
                <c:pt idx="27">
                  <c:v>150.87</c:v>
                </c:pt>
                <c:pt idx="28">
                  <c:v>150.77000000000001</c:v>
                </c:pt>
                <c:pt idx="29">
                  <c:v>150.595</c:v>
                </c:pt>
                <c:pt idx="30">
                  <c:v>150.24</c:v>
                </c:pt>
                <c:pt idx="31">
                  <c:v>150.13999999999999</c:v>
                </c:pt>
                <c:pt idx="32">
                  <c:v>150.215</c:v>
                </c:pt>
                <c:pt idx="33">
                  <c:v>150.36000000000001</c:v>
                </c:pt>
                <c:pt idx="34">
                  <c:v>150.57499999999999</c:v>
                </c:pt>
                <c:pt idx="35">
                  <c:v>150.73500000000001</c:v>
                </c:pt>
                <c:pt idx="36">
                  <c:v>150.54499999999999</c:v>
                </c:pt>
                <c:pt idx="37">
                  <c:v>150.63499999999999</c:v>
                </c:pt>
                <c:pt idx="38">
                  <c:v>150.63999999999999</c:v>
                </c:pt>
                <c:pt idx="39">
                  <c:v>150.67500000000001</c:v>
                </c:pt>
                <c:pt idx="40">
                  <c:v>150.70500000000001</c:v>
                </c:pt>
                <c:pt idx="41">
                  <c:v>150.69999999999999</c:v>
                </c:pt>
                <c:pt idx="42">
                  <c:v>150.66</c:v>
                </c:pt>
                <c:pt idx="43">
                  <c:v>150.625</c:v>
                </c:pt>
                <c:pt idx="44">
                  <c:v>150.58500000000001</c:v>
                </c:pt>
                <c:pt idx="45">
                  <c:v>150.46</c:v>
                </c:pt>
                <c:pt idx="46">
                  <c:v>150.47</c:v>
                </c:pt>
                <c:pt idx="47">
                  <c:v>150.22</c:v>
                </c:pt>
                <c:pt idx="48">
                  <c:v>149.99</c:v>
                </c:pt>
                <c:pt idx="49">
                  <c:v>149.94499999999999</c:v>
                </c:pt>
                <c:pt idx="50">
                  <c:v>150.19999999999999</c:v>
                </c:pt>
                <c:pt idx="51">
                  <c:v>150.30500000000001</c:v>
                </c:pt>
                <c:pt idx="52">
                  <c:v>150.43</c:v>
                </c:pt>
                <c:pt idx="53">
                  <c:v>150.55000000000001</c:v>
                </c:pt>
                <c:pt idx="54">
                  <c:v>150.47999999999999</c:v>
                </c:pt>
                <c:pt idx="55">
                  <c:v>150.30000000000001</c:v>
                </c:pt>
                <c:pt idx="56">
                  <c:v>149.95500000000001</c:v>
                </c:pt>
                <c:pt idx="57">
                  <c:v>150.19499999999999</c:v>
                </c:pt>
                <c:pt idx="58">
                  <c:v>150.41</c:v>
                </c:pt>
                <c:pt idx="59">
                  <c:v>150.46</c:v>
                </c:pt>
                <c:pt idx="60">
                  <c:v>150.22999999999999</c:v>
                </c:pt>
                <c:pt idx="61">
                  <c:v>150.345</c:v>
                </c:pt>
                <c:pt idx="62">
                  <c:v>150.25</c:v>
                </c:pt>
                <c:pt idx="63">
                  <c:v>150.255</c:v>
                </c:pt>
                <c:pt idx="64">
                  <c:v>150.32</c:v>
                </c:pt>
                <c:pt idx="65">
                  <c:v>150.41</c:v>
                </c:pt>
                <c:pt idx="66">
                  <c:v>150.31</c:v>
                </c:pt>
                <c:pt idx="67">
                  <c:v>150.35499999999999</c:v>
                </c:pt>
                <c:pt idx="68">
                  <c:v>150.4</c:v>
                </c:pt>
                <c:pt idx="69">
                  <c:v>150.33000000000001</c:v>
                </c:pt>
                <c:pt idx="70">
                  <c:v>150.18</c:v>
                </c:pt>
                <c:pt idx="71">
                  <c:v>150.26499999999999</c:v>
                </c:pt>
                <c:pt idx="72">
                  <c:v>150.285</c:v>
                </c:pt>
                <c:pt idx="73">
                  <c:v>150.30500000000001</c:v>
                </c:pt>
                <c:pt idx="74">
                  <c:v>150.30500000000001</c:v>
                </c:pt>
                <c:pt idx="75">
                  <c:v>150.44499999999999</c:v>
                </c:pt>
                <c:pt idx="76">
                  <c:v>150.45500000000001</c:v>
                </c:pt>
                <c:pt idx="77">
                  <c:v>150.535</c:v>
                </c:pt>
                <c:pt idx="78">
                  <c:v>150.39500000000001</c:v>
                </c:pt>
                <c:pt idx="79">
                  <c:v>150.43</c:v>
                </c:pt>
                <c:pt idx="80">
                  <c:v>150.43</c:v>
                </c:pt>
                <c:pt idx="81">
                  <c:v>150.44999999999999</c:v>
                </c:pt>
                <c:pt idx="82">
                  <c:v>150.38</c:v>
                </c:pt>
                <c:pt idx="83">
                  <c:v>150.31</c:v>
                </c:pt>
                <c:pt idx="84">
                  <c:v>150.33000000000001</c:v>
                </c:pt>
                <c:pt idx="85">
                  <c:v>150.5</c:v>
                </c:pt>
                <c:pt idx="86">
                  <c:v>150.63499999999999</c:v>
                </c:pt>
                <c:pt idx="87">
                  <c:v>150.57499999999999</c:v>
                </c:pt>
                <c:pt idx="88">
                  <c:v>150.565</c:v>
                </c:pt>
                <c:pt idx="89">
                  <c:v>150.44</c:v>
                </c:pt>
                <c:pt idx="90">
                  <c:v>150.68</c:v>
                </c:pt>
                <c:pt idx="91">
                  <c:v>150.73500000000001</c:v>
                </c:pt>
                <c:pt idx="92">
                  <c:v>150.75</c:v>
                </c:pt>
                <c:pt idx="93">
                  <c:v>150.755</c:v>
                </c:pt>
                <c:pt idx="94">
                  <c:v>150.80000000000001</c:v>
                </c:pt>
                <c:pt idx="95">
                  <c:v>150.86500000000001</c:v>
                </c:pt>
                <c:pt idx="96">
                  <c:v>150.745</c:v>
                </c:pt>
                <c:pt idx="97">
                  <c:v>150.685</c:v>
                </c:pt>
                <c:pt idx="98">
                  <c:v>150.72499999999999</c:v>
                </c:pt>
                <c:pt idx="99">
                  <c:v>150.78</c:v>
                </c:pt>
                <c:pt idx="100">
                  <c:v>150.76499999999999</c:v>
                </c:pt>
                <c:pt idx="101">
                  <c:v>150.70500000000001</c:v>
                </c:pt>
                <c:pt idx="102">
                  <c:v>150.72999999999999</c:v>
                </c:pt>
                <c:pt idx="103">
                  <c:v>150.70500000000001</c:v>
                </c:pt>
                <c:pt idx="104">
                  <c:v>150.77000000000001</c:v>
                </c:pt>
                <c:pt idx="105">
                  <c:v>150.80000000000001</c:v>
                </c:pt>
                <c:pt idx="106">
                  <c:v>150.81</c:v>
                </c:pt>
                <c:pt idx="107">
                  <c:v>150.79499999999999</c:v>
                </c:pt>
                <c:pt idx="108">
                  <c:v>150.72499999999999</c:v>
                </c:pt>
                <c:pt idx="109">
                  <c:v>150.75</c:v>
                </c:pt>
                <c:pt idx="110">
                  <c:v>150.715</c:v>
                </c:pt>
                <c:pt idx="111">
                  <c:v>150.78</c:v>
                </c:pt>
                <c:pt idx="112">
                  <c:v>150.76499999999999</c:v>
                </c:pt>
                <c:pt idx="113">
                  <c:v>150.78</c:v>
                </c:pt>
                <c:pt idx="114">
                  <c:v>150.80500000000001</c:v>
                </c:pt>
                <c:pt idx="115">
                  <c:v>150.84</c:v>
                </c:pt>
                <c:pt idx="116">
                  <c:v>150.86000000000001</c:v>
                </c:pt>
                <c:pt idx="117">
                  <c:v>150.82499999999999</c:v>
                </c:pt>
                <c:pt idx="118">
                  <c:v>150.82499999999999</c:v>
                </c:pt>
                <c:pt idx="119">
                  <c:v>150.76</c:v>
                </c:pt>
                <c:pt idx="120">
                  <c:v>150.68</c:v>
                </c:pt>
                <c:pt idx="121">
                  <c:v>150.755</c:v>
                </c:pt>
                <c:pt idx="122">
                  <c:v>150.77500000000001</c:v>
                </c:pt>
                <c:pt idx="123">
                  <c:v>150.79499999999999</c:v>
                </c:pt>
                <c:pt idx="124">
                  <c:v>150.75</c:v>
                </c:pt>
                <c:pt idx="125">
                  <c:v>150.72499999999999</c:v>
                </c:pt>
                <c:pt idx="126">
                  <c:v>150.76499999999999</c:v>
                </c:pt>
                <c:pt idx="127">
                  <c:v>150.79499999999999</c:v>
                </c:pt>
                <c:pt idx="128">
                  <c:v>150.85499999999999</c:v>
                </c:pt>
                <c:pt idx="129">
                  <c:v>150.82499999999999</c:v>
                </c:pt>
                <c:pt idx="130">
                  <c:v>150.86000000000001</c:v>
                </c:pt>
                <c:pt idx="131">
                  <c:v>150.89500000000001</c:v>
                </c:pt>
                <c:pt idx="132">
                  <c:v>150.91999999999999</c:v>
                </c:pt>
                <c:pt idx="133">
                  <c:v>150.935</c:v>
                </c:pt>
                <c:pt idx="134">
                  <c:v>150.92500000000001</c:v>
                </c:pt>
                <c:pt idx="135">
                  <c:v>150.91</c:v>
                </c:pt>
                <c:pt idx="136">
                  <c:v>150.9</c:v>
                </c:pt>
                <c:pt idx="137">
                  <c:v>150.875</c:v>
                </c:pt>
                <c:pt idx="138">
                  <c:v>150.9</c:v>
                </c:pt>
                <c:pt idx="139">
                  <c:v>150.92500000000001</c:v>
                </c:pt>
                <c:pt idx="140">
                  <c:v>150.935</c:v>
                </c:pt>
                <c:pt idx="141">
                  <c:v>150.96</c:v>
                </c:pt>
                <c:pt idx="142">
                  <c:v>150.94999999999999</c:v>
                </c:pt>
                <c:pt idx="143">
                  <c:v>150.95500000000001</c:v>
                </c:pt>
                <c:pt idx="144">
                  <c:v>150.95500000000001</c:v>
                </c:pt>
                <c:pt idx="145">
                  <c:v>150.95500000000001</c:v>
                </c:pt>
                <c:pt idx="146">
                  <c:v>150.97999999999999</c:v>
                </c:pt>
                <c:pt idx="147">
                  <c:v>150.97499999999999</c:v>
                </c:pt>
                <c:pt idx="148">
                  <c:v>150.935</c:v>
                </c:pt>
                <c:pt idx="149">
                  <c:v>150.84</c:v>
                </c:pt>
                <c:pt idx="150">
                  <c:v>150.74</c:v>
                </c:pt>
                <c:pt idx="151">
                  <c:v>150.75</c:v>
                </c:pt>
                <c:pt idx="152">
                  <c:v>150.755</c:v>
                </c:pt>
                <c:pt idx="153">
                  <c:v>150.75</c:v>
                </c:pt>
                <c:pt idx="154">
                  <c:v>150.71</c:v>
                </c:pt>
                <c:pt idx="155">
                  <c:v>150.755</c:v>
                </c:pt>
                <c:pt idx="156">
                  <c:v>150.77500000000001</c:v>
                </c:pt>
                <c:pt idx="157">
                  <c:v>150.755</c:v>
                </c:pt>
                <c:pt idx="158">
                  <c:v>150.63999999999999</c:v>
                </c:pt>
                <c:pt idx="159">
                  <c:v>150.64500000000001</c:v>
                </c:pt>
                <c:pt idx="160">
                  <c:v>150.66999999999999</c:v>
                </c:pt>
                <c:pt idx="161">
                  <c:v>150.70500000000001</c:v>
                </c:pt>
                <c:pt idx="162">
                  <c:v>150.715</c:v>
                </c:pt>
                <c:pt idx="163">
                  <c:v>150.755</c:v>
                </c:pt>
                <c:pt idx="164">
                  <c:v>150.74</c:v>
                </c:pt>
                <c:pt idx="165">
                  <c:v>150.77000000000001</c:v>
                </c:pt>
                <c:pt idx="166">
                  <c:v>150.84</c:v>
                </c:pt>
                <c:pt idx="167">
                  <c:v>150.81</c:v>
                </c:pt>
                <c:pt idx="168">
                  <c:v>150.82</c:v>
                </c:pt>
                <c:pt idx="169">
                  <c:v>150.80500000000001</c:v>
                </c:pt>
                <c:pt idx="170">
                  <c:v>150.89500000000001</c:v>
                </c:pt>
                <c:pt idx="171">
                  <c:v>150.80000000000001</c:v>
                </c:pt>
                <c:pt idx="172">
                  <c:v>150.28</c:v>
                </c:pt>
                <c:pt idx="173">
                  <c:v>149.89500000000001</c:v>
                </c:pt>
                <c:pt idx="174">
                  <c:v>149.435</c:v>
                </c:pt>
                <c:pt idx="175">
                  <c:v>149.155</c:v>
                </c:pt>
                <c:pt idx="176">
                  <c:v>149.07499999999999</c:v>
                </c:pt>
                <c:pt idx="177">
                  <c:v>148.93</c:v>
                </c:pt>
                <c:pt idx="178">
                  <c:v>148.86500000000001</c:v>
                </c:pt>
                <c:pt idx="179">
                  <c:v>148.78</c:v>
                </c:pt>
                <c:pt idx="180">
                  <c:v>148.77500000000001</c:v>
                </c:pt>
                <c:pt idx="181">
                  <c:v>148.9</c:v>
                </c:pt>
                <c:pt idx="182">
                  <c:v>148.69999999999999</c:v>
                </c:pt>
                <c:pt idx="183">
                  <c:v>148.66499999999999</c:v>
                </c:pt>
                <c:pt idx="184">
                  <c:v>148.685</c:v>
                </c:pt>
                <c:pt idx="185">
                  <c:v>148.82</c:v>
                </c:pt>
                <c:pt idx="186">
                  <c:v>148.755</c:v>
                </c:pt>
                <c:pt idx="187">
                  <c:v>148.95500000000001</c:v>
                </c:pt>
                <c:pt idx="188">
                  <c:v>149.03</c:v>
                </c:pt>
                <c:pt idx="189">
                  <c:v>149.06</c:v>
                </c:pt>
                <c:pt idx="190">
                  <c:v>149.11000000000001</c:v>
                </c:pt>
                <c:pt idx="191">
                  <c:v>149.14500000000001</c:v>
                </c:pt>
                <c:pt idx="192">
                  <c:v>148.80000000000001</c:v>
                </c:pt>
                <c:pt idx="193">
                  <c:v>148.75</c:v>
                </c:pt>
                <c:pt idx="194">
                  <c:v>148.58500000000001</c:v>
                </c:pt>
                <c:pt idx="195">
                  <c:v>148.465</c:v>
                </c:pt>
                <c:pt idx="196">
                  <c:v>148.44499999999999</c:v>
                </c:pt>
                <c:pt idx="197">
                  <c:v>148.375</c:v>
                </c:pt>
                <c:pt idx="198">
                  <c:v>148.44999999999999</c:v>
                </c:pt>
                <c:pt idx="199">
                  <c:v>148.35</c:v>
                </c:pt>
                <c:pt idx="200">
                  <c:v>148.345</c:v>
                </c:pt>
                <c:pt idx="201">
                  <c:v>148.51499999999999</c:v>
                </c:pt>
                <c:pt idx="202">
                  <c:v>148.33500000000001</c:v>
                </c:pt>
                <c:pt idx="203">
                  <c:v>148.19999999999999</c:v>
                </c:pt>
                <c:pt idx="204">
                  <c:v>148.13999999999999</c:v>
                </c:pt>
                <c:pt idx="205">
                  <c:v>148.1</c:v>
                </c:pt>
                <c:pt idx="206">
                  <c:v>148.07499999999999</c:v>
                </c:pt>
                <c:pt idx="207">
                  <c:v>148.07499999999999</c:v>
                </c:pt>
                <c:pt idx="208">
                  <c:v>148.02500000000001</c:v>
                </c:pt>
                <c:pt idx="209">
                  <c:v>147.95500000000001</c:v>
                </c:pt>
                <c:pt idx="210">
                  <c:v>147.94</c:v>
                </c:pt>
                <c:pt idx="211">
                  <c:v>147.905</c:v>
                </c:pt>
                <c:pt idx="212">
                  <c:v>147.875</c:v>
                </c:pt>
                <c:pt idx="213">
                  <c:v>147.99</c:v>
                </c:pt>
                <c:pt idx="214">
                  <c:v>148.01</c:v>
                </c:pt>
                <c:pt idx="215">
                  <c:v>148.10499999999999</c:v>
                </c:pt>
                <c:pt idx="216">
                  <c:v>148.19999999999999</c:v>
                </c:pt>
                <c:pt idx="217">
                  <c:v>148.095</c:v>
                </c:pt>
                <c:pt idx="218">
                  <c:v>147.995</c:v>
                </c:pt>
                <c:pt idx="219">
                  <c:v>147.97</c:v>
                </c:pt>
                <c:pt idx="220">
                  <c:v>147.89500000000001</c:v>
                </c:pt>
                <c:pt idx="221">
                  <c:v>147.84</c:v>
                </c:pt>
                <c:pt idx="222">
                  <c:v>147.82499999999999</c:v>
                </c:pt>
                <c:pt idx="223">
                  <c:v>147.97499999999999</c:v>
                </c:pt>
                <c:pt idx="224">
                  <c:v>148.15</c:v>
                </c:pt>
                <c:pt idx="225">
                  <c:v>148.21</c:v>
                </c:pt>
                <c:pt idx="226">
                  <c:v>147.94999999999999</c:v>
                </c:pt>
                <c:pt idx="227">
                  <c:v>147.9</c:v>
                </c:pt>
                <c:pt idx="228">
                  <c:v>148.155</c:v>
                </c:pt>
                <c:pt idx="229">
                  <c:v>147.83500000000001</c:v>
                </c:pt>
                <c:pt idx="230">
                  <c:v>147.76499999999999</c:v>
                </c:pt>
                <c:pt idx="231">
                  <c:v>147.76</c:v>
                </c:pt>
                <c:pt idx="232">
                  <c:v>147.65</c:v>
                </c:pt>
                <c:pt idx="233">
                  <c:v>147.47</c:v>
                </c:pt>
                <c:pt idx="234">
                  <c:v>147.32</c:v>
                </c:pt>
                <c:pt idx="235">
                  <c:v>147.34</c:v>
                </c:pt>
                <c:pt idx="236">
                  <c:v>147.32</c:v>
                </c:pt>
                <c:pt idx="237">
                  <c:v>147.22</c:v>
                </c:pt>
                <c:pt idx="238">
                  <c:v>147.36500000000001</c:v>
                </c:pt>
                <c:pt idx="239">
                  <c:v>147.41499999999999</c:v>
                </c:pt>
                <c:pt idx="240">
                  <c:v>147.28</c:v>
                </c:pt>
                <c:pt idx="241">
                  <c:v>147.22499999999999</c:v>
                </c:pt>
                <c:pt idx="242">
                  <c:v>147.23500000000001</c:v>
                </c:pt>
                <c:pt idx="243">
                  <c:v>147.285</c:v>
                </c:pt>
                <c:pt idx="244">
                  <c:v>147.14500000000001</c:v>
                </c:pt>
                <c:pt idx="245">
                  <c:v>147.11000000000001</c:v>
                </c:pt>
                <c:pt idx="246">
                  <c:v>147.1</c:v>
                </c:pt>
                <c:pt idx="247">
                  <c:v>147.05000000000001</c:v>
                </c:pt>
                <c:pt idx="248">
                  <c:v>147.01</c:v>
                </c:pt>
                <c:pt idx="249">
                  <c:v>147.04499999999999</c:v>
                </c:pt>
                <c:pt idx="250">
                  <c:v>146.94999999999999</c:v>
                </c:pt>
                <c:pt idx="251">
                  <c:v>146.89500000000001</c:v>
                </c:pt>
                <c:pt idx="252">
                  <c:v>146.89500000000001</c:v>
                </c:pt>
                <c:pt idx="253">
                  <c:v>146.97999999999999</c:v>
                </c:pt>
                <c:pt idx="254">
                  <c:v>147.08500000000001</c:v>
                </c:pt>
                <c:pt idx="255">
                  <c:v>146.97</c:v>
                </c:pt>
                <c:pt idx="256">
                  <c:v>147.065</c:v>
                </c:pt>
                <c:pt idx="257">
                  <c:v>146.97999999999999</c:v>
                </c:pt>
                <c:pt idx="258">
                  <c:v>146.88</c:v>
                </c:pt>
                <c:pt idx="259">
                  <c:v>146.905</c:v>
                </c:pt>
                <c:pt idx="260">
                  <c:v>146.9</c:v>
                </c:pt>
                <c:pt idx="261">
                  <c:v>146.84</c:v>
                </c:pt>
                <c:pt idx="262">
                  <c:v>146.785</c:v>
                </c:pt>
                <c:pt idx="263">
                  <c:v>146.755</c:v>
                </c:pt>
                <c:pt idx="264">
                  <c:v>146.68</c:v>
                </c:pt>
                <c:pt idx="265">
                  <c:v>146.63499999999999</c:v>
                </c:pt>
                <c:pt idx="266">
                  <c:v>146.57499999999999</c:v>
                </c:pt>
                <c:pt idx="267">
                  <c:v>146.49</c:v>
                </c:pt>
                <c:pt idx="268">
                  <c:v>146.625</c:v>
                </c:pt>
                <c:pt idx="269">
                  <c:v>146.63499999999999</c:v>
                </c:pt>
                <c:pt idx="270">
                  <c:v>146.46</c:v>
                </c:pt>
                <c:pt idx="271">
                  <c:v>146.61000000000001</c:v>
                </c:pt>
                <c:pt idx="272">
                  <c:v>146.495</c:v>
                </c:pt>
                <c:pt idx="273">
                  <c:v>146.52000000000001</c:v>
                </c:pt>
                <c:pt idx="274">
                  <c:v>146.405</c:v>
                </c:pt>
                <c:pt idx="275">
                  <c:v>146.62</c:v>
                </c:pt>
                <c:pt idx="276">
                  <c:v>146.73500000000001</c:v>
                </c:pt>
                <c:pt idx="277">
                  <c:v>146.435</c:v>
                </c:pt>
                <c:pt idx="278">
                  <c:v>146.52500000000001</c:v>
                </c:pt>
                <c:pt idx="279">
                  <c:v>146.73500000000001</c:v>
                </c:pt>
                <c:pt idx="280">
                  <c:v>146.9</c:v>
                </c:pt>
                <c:pt idx="281">
                  <c:v>147.065</c:v>
                </c:pt>
                <c:pt idx="282">
                  <c:v>147.16999999999999</c:v>
                </c:pt>
                <c:pt idx="283">
                  <c:v>147.17500000000001</c:v>
                </c:pt>
                <c:pt idx="284">
                  <c:v>146.54</c:v>
                </c:pt>
                <c:pt idx="285">
                  <c:v>146.47499999999999</c:v>
                </c:pt>
                <c:pt idx="286">
                  <c:v>146.72999999999999</c:v>
                </c:pt>
                <c:pt idx="287">
                  <c:v>146.69499999999999</c:v>
                </c:pt>
                <c:pt idx="288">
                  <c:v>146.56</c:v>
                </c:pt>
                <c:pt idx="289">
                  <c:v>146.54</c:v>
                </c:pt>
                <c:pt idx="290">
                  <c:v>146.935</c:v>
                </c:pt>
                <c:pt idx="291">
                  <c:v>146.45500000000001</c:v>
                </c:pt>
                <c:pt idx="292">
                  <c:v>146.655</c:v>
                </c:pt>
                <c:pt idx="293">
                  <c:v>146.83500000000001</c:v>
                </c:pt>
                <c:pt idx="294">
                  <c:v>146.625</c:v>
                </c:pt>
                <c:pt idx="295">
                  <c:v>146.505</c:v>
                </c:pt>
                <c:pt idx="296">
                  <c:v>146.88999999999999</c:v>
                </c:pt>
                <c:pt idx="297">
                  <c:v>146.83500000000001</c:v>
                </c:pt>
                <c:pt idx="298">
                  <c:v>146.64500000000001</c:v>
                </c:pt>
                <c:pt idx="299">
                  <c:v>146.77000000000001</c:v>
                </c:pt>
                <c:pt idx="300">
                  <c:v>147.08000000000001</c:v>
                </c:pt>
                <c:pt idx="301">
                  <c:v>147.19</c:v>
                </c:pt>
                <c:pt idx="302">
                  <c:v>147.23500000000001</c:v>
                </c:pt>
                <c:pt idx="303">
                  <c:v>146.95500000000001</c:v>
                </c:pt>
                <c:pt idx="304">
                  <c:v>147.04</c:v>
                </c:pt>
                <c:pt idx="305">
                  <c:v>147.08500000000001</c:v>
                </c:pt>
                <c:pt idx="306">
                  <c:v>147.26</c:v>
                </c:pt>
                <c:pt idx="307">
                  <c:v>147.08500000000001</c:v>
                </c:pt>
                <c:pt idx="308">
                  <c:v>147.06</c:v>
                </c:pt>
                <c:pt idx="309">
                  <c:v>147</c:v>
                </c:pt>
                <c:pt idx="310">
                  <c:v>146.94499999999999</c:v>
                </c:pt>
                <c:pt idx="311">
                  <c:v>146.99</c:v>
                </c:pt>
                <c:pt idx="312">
                  <c:v>147.13499999999999</c:v>
                </c:pt>
                <c:pt idx="313">
                  <c:v>147.19999999999999</c:v>
                </c:pt>
                <c:pt idx="314">
                  <c:v>147.32499999999999</c:v>
                </c:pt>
                <c:pt idx="315">
                  <c:v>147.41999999999999</c:v>
                </c:pt>
                <c:pt idx="316">
                  <c:v>147.47499999999999</c:v>
                </c:pt>
                <c:pt idx="317">
                  <c:v>147.535</c:v>
                </c:pt>
                <c:pt idx="318">
                  <c:v>147.47499999999999</c:v>
                </c:pt>
                <c:pt idx="319">
                  <c:v>147.46</c:v>
                </c:pt>
                <c:pt idx="320">
                  <c:v>147.35499999999999</c:v>
                </c:pt>
                <c:pt idx="321">
                  <c:v>147.505</c:v>
                </c:pt>
                <c:pt idx="322">
                  <c:v>147.535</c:v>
                </c:pt>
                <c:pt idx="323">
                  <c:v>147.61500000000001</c:v>
                </c:pt>
                <c:pt idx="324">
                  <c:v>147.715</c:v>
                </c:pt>
                <c:pt idx="325">
                  <c:v>147.72499999999999</c:v>
                </c:pt>
                <c:pt idx="326">
                  <c:v>147.565</c:v>
                </c:pt>
                <c:pt idx="327">
                  <c:v>147.54</c:v>
                </c:pt>
                <c:pt idx="328">
                  <c:v>147.47</c:v>
                </c:pt>
                <c:pt idx="329">
                  <c:v>147.54</c:v>
                </c:pt>
                <c:pt idx="330">
                  <c:v>147.56</c:v>
                </c:pt>
                <c:pt idx="331">
                  <c:v>147.63499999999999</c:v>
                </c:pt>
                <c:pt idx="332">
                  <c:v>147.435</c:v>
                </c:pt>
                <c:pt idx="333">
                  <c:v>147.315</c:v>
                </c:pt>
                <c:pt idx="334">
                  <c:v>147.43</c:v>
                </c:pt>
                <c:pt idx="335">
                  <c:v>147.56</c:v>
                </c:pt>
                <c:pt idx="336">
                  <c:v>147.6</c:v>
                </c:pt>
                <c:pt idx="337">
                  <c:v>147.72</c:v>
                </c:pt>
                <c:pt idx="338">
                  <c:v>147.78</c:v>
                </c:pt>
                <c:pt idx="339">
                  <c:v>147.655</c:v>
                </c:pt>
                <c:pt idx="340">
                  <c:v>147.465</c:v>
                </c:pt>
                <c:pt idx="341">
                  <c:v>147.375</c:v>
                </c:pt>
                <c:pt idx="342">
                  <c:v>147.27500000000001</c:v>
                </c:pt>
                <c:pt idx="343">
                  <c:v>147.25</c:v>
                </c:pt>
                <c:pt idx="344">
                  <c:v>147.36500000000001</c:v>
                </c:pt>
                <c:pt idx="345">
                  <c:v>147.33500000000001</c:v>
                </c:pt>
                <c:pt idx="346">
                  <c:v>147.67500000000001</c:v>
                </c:pt>
                <c:pt idx="347">
                  <c:v>147.36500000000001</c:v>
                </c:pt>
                <c:pt idx="348">
                  <c:v>147.37</c:v>
                </c:pt>
                <c:pt idx="349">
                  <c:v>147.255</c:v>
                </c:pt>
                <c:pt idx="350">
                  <c:v>147.16999999999999</c:v>
                </c:pt>
                <c:pt idx="351">
                  <c:v>147.16499999999999</c:v>
                </c:pt>
                <c:pt idx="352">
                  <c:v>147.11500000000001</c:v>
                </c:pt>
                <c:pt idx="353">
                  <c:v>147.21</c:v>
                </c:pt>
                <c:pt idx="354">
                  <c:v>147.16499999999999</c:v>
                </c:pt>
                <c:pt idx="355">
                  <c:v>147.26</c:v>
                </c:pt>
                <c:pt idx="356">
                  <c:v>147.16</c:v>
                </c:pt>
                <c:pt idx="357">
                  <c:v>147.14500000000001</c:v>
                </c:pt>
                <c:pt idx="358">
                  <c:v>147.34</c:v>
                </c:pt>
                <c:pt idx="359">
                  <c:v>147.23500000000001</c:v>
                </c:pt>
                <c:pt idx="360">
                  <c:v>147.27000000000001</c:v>
                </c:pt>
                <c:pt idx="361">
                  <c:v>147.285</c:v>
                </c:pt>
                <c:pt idx="362">
                  <c:v>147.35499999999999</c:v>
                </c:pt>
                <c:pt idx="363">
                  <c:v>147.47999999999999</c:v>
                </c:pt>
                <c:pt idx="364">
                  <c:v>147.47</c:v>
                </c:pt>
                <c:pt idx="365">
                  <c:v>147.38</c:v>
                </c:pt>
                <c:pt idx="366">
                  <c:v>147.245</c:v>
                </c:pt>
                <c:pt idx="367">
                  <c:v>147.19999999999999</c:v>
                </c:pt>
                <c:pt idx="368">
                  <c:v>147.16499999999999</c:v>
                </c:pt>
                <c:pt idx="369">
                  <c:v>147.29499999999999</c:v>
                </c:pt>
                <c:pt idx="370">
                  <c:v>147.39500000000001</c:v>
                </c:pt>
                <c:pt idx="371">
                  <c:v>147.44999999999999</c:v>
                </c:pt>
                <c:pt idx="372">
                  <c:v>147.47999999999999</c:v>
                </c:pt>
                <c:pt idx="373">
                  <c:v>147.32</c:v>
                </c:pt>
                <c:pt idx="374">
                  <c:v>147.48500000000001</c:v>
                </c:pt>
                <c:pt idx="375">
                  <c:v>147.535</c:v>
                </c:pt>
                <c:pt idx="376">
                  <c:v>147.54</c:v>
                </c:pt>
                <c:pt idx="377">
                  <c:v>147.42500000000001</c:v>
                </c:pt>
                <c:pt idx="378">
                  <c:v>147.49</c:v>
                </c:pt>
                <c:pt idx="379">
                  <c:v>147.62</c:v>
                </c:pt>
                <c:pt idx="380">
                  <c:v>147.61000000000001</c:v>
                </c:pt>
                <c:pt idx="381">
                  <c:v>147.51</c:v>
                </c:pt>
                <c:pt idx="382">
                  <c:v>147.535</c:v>
                </c:pt>
                <c:pt idx="383">
                  <c:v>147.44</c:v>
                </c:pt>
                <c:pt idx="384">
                  <c:v>147.47</c:v>
                </c:pt>
                <c:pt idx="385">
                  <c:v>147.56</c:v>
                </c:pt>
                <c:pt idx="386">
                  <c:v>147.60499999999999</c:v>
                </c:pt>
                <c:pt idx="387">
                  <c:v>147.755</c:v>
                </c:pt>
                <c:pt idx="388">
                  <c:v>147.76</c:v>
                </c:pt>
                <c:pt idx="389">
                  <c:v>147.59</c:v>
                </c:pt>
                <c:pt idx="390">
                  <c:v>147.465</c:v>
                </c:pt>
                <c:pt idx="391">
                  <c:v>147.565</c:v>
                </c:pt>
                <c:pt idx="392">
                  <c:v>147.58000000000001</c:v>
                </c:pt>
                <c:pt idx="393">
                  <c:v>147.58500000000001</c:v>
                </c:pt>
                <c:pt idx="394">
                  <c:v>147.68</c:v>
                </c:pt>
                <c:pt idx="395">
                  <c:v>147.52000000000001</c:v>
                </c:pt>
                <c:pt idx="396">
                  <c:v>147.58000000000001</c:v>
                </c:pt>
                <c:pt idx="397">
                  <c:v>147.625</c:v>
                </c:pt>
                <c:pt idx="398">
                  <c:v>147.54499999999999</c:v>
                </c:pt>
                <c:pt idx="399">
                  <c:v>147.57499999999999</c:v>
                </c:pt>
                <c:pt idx="400">
                  <c:v>147.52000000000001</c:v>
                </c:pt>
                <c:pt idx="401">
                  <c:v>147.55000000000001</c:v>
                </c:pt>
                <c:pt idx="402">
                  <c:v>147.55000000000001</c:v>
                </c:pt>
                <c:pt idx="403">
                  <c:v>147.59</c:v>
                </c:pt>
                <c:pt idx="404">
                  <c:v>147.51499999999999</c:v>
                </c:pt>
                <c:pt idx="405">
                  <c:v>147.5</c:v>
                </c:pt>
                <c:pt idx="406">
                  <c:v>147.60499999999999</c:v>
                </c:pt>
                <c:pt idx="407">
                  <c:v>147.63499999999999</c:v>
                </c:pt>
                <c:pt idx="408">
                  <c:v>147.62</c:v>
                </c:pt>
                <c:pt idx="409">
                  <c:v>147.62</c:v>
                </c:pt>
                <c:pt idx="410">
                  <c:v>147.55000000000001</c:v>
                </c:pt>
                <c:pt idx="411">
                  <c:v>147.58000000000001</c:v>
                </c:pt>
                <c:pt idx="412">
                  <c:v>147.55000000000001</c:v>
                </c:pt>
                <c:pt idx="413">
                  <c:v>147.52000000000001</c:v>
                </c:pt>
                <c:pt idx="414">
                  <c:v>147.535</c:v>
                </c:pt>
                <c:pt idx="415">
                  <c:v>147.44999999999999</c:v>
                </c:pt>
                <c:pt idx="416">
                  <c:v>147.47</c:v>
                </c:pt>
                <c:pt idx="417">
                  <c:v>147.44499999999999</c:v>
                </c:pt>
                <c:pt idx="418">
                  <c:v>147.46</c:v>
                </c:pt>
                <c:pt idx="419">
                  <c:v>147.49</c:v>
                </c:pt>
                <c:pt idx="420">
                  <c:v>147.51</c:v>
                </c:pt>
                <c:pt idx="421">
                  <c:v>147.59</c:v>
                </c:pt>
                <c:pt idx="422">
                  <c:v>147.61000000000001</c:v>
                </c:pt>
                <c:pt idx="423">
                  <c:v>147.6</c:v>
                </c:pt>
                <c:pt idx="424">
                  <c:v>147.565</c:v>
                </c:pt>
                <c:pt idx="425">
                  <c:v>147.5</c:v>
                </c:pt>
                <c:pt idx="426">
                  <c:v>147.495</c:v>
                </c:pt>
                <c:pt idx="427">
                  <c:v>147.48500000000001</c:v>
                </c:pt>
                <c:pt idx="428">
                  <c:v>147.495</c:v>
                </c:pt>
                <c:pt idx="429">
                  <c:v>147.58500000000001</c:v>
                </c:pt>
                <c:pt idx="430">
                  <c:v>147.51499999999999</c:v>
                </c:pt>
                <c:pt idx="431">
                  <c:v>147.44</c:v>
                </c:pt>
                <c:pt idx="432">
                  <c:v>147.44499999999999</c:v>
                </c:pt>
                <c:pt idx="433">
                  <c:v>147.45500000000001</c:v>
                </c:pt>
                <c:pt idx="434">
                  <c:v>147.41999999999999</c:v>
                </c:pt>
                <c:pt idx="435">
                  <c:v>147.41</c:v>
                </c:pt>
                <c:pt idx="436">
                  <c:v>147.4</c:v>
                </c:pt>
                <c:pt idx="437">
                  <c:v>147.33000000000001</c:v>
                </c:pt>
                <c:pt idx="438">
                  <c:v>147.49</c:v>
                </c:pt>
                <c:pt idx="439">
                  <c:v>147.51499999999999</c:v>
                </c:pt>
                <c:pt idx="440">
                  <c:v>147.5</c:v>
                </c:pt>
                <c:pt idx="441">
                  <c:v>147.49</c:v>
                </c:pt>
                <c:pt idx="442">
                  <c:v>147.51499999999999</c:v>
                </c:pt>
                <c:pt idx="443">
                  <c:v>147.13499999999999</c:v>
                </c:pt>
                <c:pt idx="444">
                  <c:v>147.125</c:v>
                </c:pt>
                <c:pt idx="445">
                  <c:v>147.32499999999999</c:v>
                </c:pt>
                <c:pt idx="446">
                  <c:v>147.27500000000001</c:v>
                </c:pt>
                <c:pt idx="447">
                  <c:v>147.35</c:v>
                </c:pt>
                <c:pt idx="448">
                  <c:v>147.1</c:v>
                </c:pt>
                <c:pt idx="449">
                  <c:v>147.04499999999999</c:v>
                </c:pt>
                <c:pt idx="450">
                  <c:v>146.995</c:v>
                </c:pt>
                <c:pt idx="451">
                  <c:v>147.005</c:v>
                </c:pt>
                <c:pt idx="452">
                  <c:v>146.94999999999999</c:v>
                </c:pt>
                <c:pt idx="453">
                  <c:v>146.88499999999999</c:v>
                </c:pt>
                <c:pt idx="454">
                  <c:v>146.97999999999999</c:v>
                </c:pt>
                <c:pt idx="455">
                  <c:v>146.85</c:v>
                </c:pt>
                <c:pt idx="456">
                  <c:v>146.80500000000001</c:v>
                </c:pt>
                <c:pt idx="457">
                  <c:v>146.80500000000001</c:v>
                </c:pt>
                <c:pt idx="458">
                  <c:v>146.77500000000001</c:v>
                </c:pt>
                <c:pt idx="459">
                  <c:v>146.815</c:v>
                </c:pt>
                <c:pt idx="460">
                  <c:v>146.91999999999999</c:v>
                </c:pt>
                <c:pt idx="461">
                  <c:v>147.03</c:v>
                </c:pt>
                <c:pt idx="462">
                  <c:v>146.99</c:v>
                </c:pt>
                <c:pt idx="463">
                  <c:v>147.035</c:v>
                </c:pt>
                <c:pt idx="464">
                  <c:v>147.05000000000001</c:v>
                </c:pt>
                <c:pt idx="465">
                  <c:v>147.02000000000001</c:v>
                </c:pt>
                <c:pt idx="466">
                  <c:v>146.86500000000001</c:v>
                </c:pt>
                <c:pt idx="467">
                  <c:v>146.745</c:v>
                </c:pt>
                <c:pt idx="468">
                  <c:v>146.70500000000001</c:v>
                </c:pt>
                <c:pt idx="469">
                  <c:v>146.72</c:v>
                </c:pt>
                <c:pt idx="470">
                  <c:v>146.71</c:v>
                </c:pt>
                <c:pt idx="471">
                  <c:v>146.61500000000001</c:v>
                </c:pt>
                <c:pt idx="472">
                  <c:v>146.655</c:v>
                </c:pt>
                <c:pt idx="473">
                  <c:v>146.57</c:v>
                </c:pt>
                <c:pt idx="474">
                  <c:v>146.495</c:v>
                </c:pt>
                <c:pt idx="475">
                  <c:v>146.47999999999999</c:v>
                </c:pt>
                <c:pt idx="476">
                  <c:v>146.44999999999999</c:v>
                </c:pt>
                <c:pt idx="477">
                  <c:v>146.44</c:v>
                </c:pt>
                <c:pt idx="478">
                  <c:v>146.495</c:v>
                </c:pt>
                <c:pt idx="479">
                  <c:v>146.005</c:v>
                </c:pt>
                <c:pt idx="480">
                  <c:v>146.01</c:v>
                </c:pt>
                <c:pt idx="481">
                  <c:v>146.5</c:v>
                </c:pt>
                <c:pt idx="482">
                  <c:v>146.47499999999999</c:v>
                </c:pt>
                <c:pt idx="483">
                  <c:v>146.55500000000001</c:v>
                </c:pt>
                <c:pt idx="484">
                  <c:v>146.47499999999999</c:v>
                </c:pt>
                <c:pt idx="485">
                  <c:v>146.44499999999999</c:v>
                </c:pt>
                <c:pt idx="486">
                  <c:v>146.38999999999999</c:v>
                </c:pt>
                <c:pt idx="487">
                  <c:v>146.285</c:v>
                </c:pt>
                <c:pt idx="488">
                  <c:v>146.33000000000001</c:v>
                </c:pt>
                <c:pt idx="489">
                  <c:v>146.43</c:v>
                </c:pt>
                <c:pt idx="490">
                  <c:v>146.47</c:v>
                </c:pt>
                <c:pt idx="491">
                  <c:v>146.27000000000001</c:v>
                </c:pt>
                <c:pt idx="492">
                  <c:v>146.37</c:v>
                </c:pt>
                <c:pt idx="493">
                  <c:v>146.33000000000001</c:v>
                </c:pt>
                <c:pt idx="494">
                  <c:v>146.435</c:v>
                </c:pt>
                <c:pt idx="495">
                  <c:v>146.215</c:v>
                </c:pt>
                <c:pt idx="496">
                  <c:v>146.16999999999999</c:v>
                </c:pt>
                <c:pt idx="497">
                  <c:v>146.19499999999999</c:v>
                </c:pt>
                <c:pt idx="498">
                  <c:v>146.33500000000001</c:v>
                </c:pt>
                <c:pt idx="499">
                  <c:v>145.70500000000001</c:v>
                </c:pt>
                <c:pt idx="500">
                  <c:v>146.38999999999999</c:v>
                </c:pt>
                <c:pt idx="501">
                  <c:v>146.465</c:v>
                </c:pt>
                <c:pt idx="502">
                  <c:v>146.47</c:v>
                </c:pt>
                <c:pt idx="503">
                  <c:v>146.35</c:v>
                </c:pt>
                <c:pt idx="504">
                  <c:v>146.375</c:v>
                </c:pt>
                <c:pt idx="505">
                  <c:v>146.24</c:v>
                </c:pt>
                <c:pt idx="506">
                  <c:v>146.21</c:v>
                </c:pt>
                <c:pt idx="507">
                  <c:v>146.185</c:v>
                </c:pt>
                <c:pt idx="508">
                  <c:v>146.19499999999999</c:v>
                </c:pt>
                <c:pt idx="509">
                  <c:v>146.125</c:v>
                </c:pt>
                <c:pt idx="510">
                  <c:v>146.08000000000001</c:v>
                </c:pt>
                <c:pt idx="511">
                  <c:v>146.125</c:v>
                </c:pt>
                <c:pt idx="512">
                  <c:v>146.16499999999999</c:v>
                </c:pt>
                <c:pt idx="513">
                  <c:v>146.16499999999999</c:v>
                </c:pt>
                <c:pt idx="514">
                  <c:v>146.06</c:v>
                </c:pt>
                <c:pt idx="515">
                  <c:v>146.03</c:v>
                </c:pt>
                <c:pt idx="516">
                  <c:v>146.09</c:v>
                </c:pt>
                <c:pt idx="517">
                  <c:v>146.215</c:v>
                </c:pt>
                <c:pt idx="518">
                  <c:v>145.42500000000001</c:v>
                </c:pt>
                <c:pt idx="519">
                  <c:v>145.57</c:v>
                </c:pt>
                <c:pt idx="520">
                  <c:v>146.44499999999999</c:v>
                </c:pt>
                <c:pt idx="521">
                  <c:v>146.46</c:v>
                </c:pt>
                <c:pt idx="522">
                  <c:v>146.51499999999999</c:v>
                </c:pt>
                <c:pt idx="523">
                  <c:v>146.47499999999999</c:v>
                </c:pt>
                <c:pt idx="524">
                  <c:v>146.60499999999999</c:v>
                </c:pt>
                <c:pt idx="525">
                  <c:v>146.41499999999999</c:v>
                </c:pt>
                <c:pt idx="526">
                  <c:v>146.38</c:v>
                </c:pt>
                <c:pt idx="527">
                  <c:v>146.36500000000001</c:v>
                </c:pt>
                <c:pt idx="528">
                  <c:v>146.4</c:v>
                </c:pt>
                <c:pt idx="529">
                  <c:v>146.345</c:v>
                </c:pt>
                <c:pt idx="530">
                  <c:v>146.24</c:v>
                </c:pt>
                <c:pt idx="531">
                  <c:v>146.215</c:v>
                </c:pt>
                <c:pt idx="532">
                  <c:v>146.03</c:v>
                </c:pt>
                <c:pt idx="533">
                  <c:v>146.01499999999999</c:v>
                </c:pt>
                <c:pt idx="534">
                  <c:v>146.095</c:v>
                </c:pt>
                <c:pt idx="535">
                  <c:v>146.02000000000001</c:v>
                </c:pt>
                <c:pt idx="536">
                  <c:v>145.98500000000001</c:v>
                </c:pt>
                <c:pt idx="537">
                  <c:v>146.13499999999999</c:v>
                </c:pt>
                <c:pt idx="538">
                  <c:v>145.32</c:v>
                </c:pt>
                <c:pt idx="539">
                  <c:v>145.41999999999999</c:v>
                </c:pt>
                <c:pt idx="540">
                  <c:v>146.215</c:v>
                </c:pt>
                <c:pt idx="541">
                  <c:v>146.31</c:v>
                </c:pt>
                <c:pt idx="542">
                  <c:v>146.42500000000001</c:v>
                </c:pt>
                <c:pt idx="543">
                  <c:v>146.41</c:v>
                </c:pt>
                <c:pt idx="544">
                  <c:v>146.38999999999999</c:v>
                </c:pt>
                <c:pt idx="545">
                  <c:v>146.285</c:v>
                </c:pt>
                <c:pt idx="546">
                  <c:v>146.25</c:v>
                </c:pt>
                <c:pt idx="547">
                  <c:v>146.26</c:v>
                </c:pt>
                <c:pt idx="548">
                  <c:v>146.375</c:v>
                </c:pt>
                <c:pt idx="549">
                  <c:v>146.345</c:v>
                </c:pt>
                <c:pt idx="550">
                  <c:v>146.31</c:v>
                </c:pt>
                <c:pt idx="551">
                  <c:v>146.285</c:v>
                </c:pt>
                <c:pt idx="552">
                  <c:v>146.38</c:v>
                </c:pt>
                <c:pt idx="553">
                  <c:v>146.41499999999999</c:v>
                </c:pt>
                <c:pt idx="554">
                  <c:v>146.32499999999999</c:v>
                </c:pt>
                <c:pt idx="555">
                  <c:v>146.34</c:v>
                </c:pt>
                <c:pt idx="556">
                  <c:v>146.4</c:v>
                </c:pt>
                <c:pt idx="557">
                  <c:v>146.54499999999999</c:v>
                </c:pt>
                <c:pt idx="558">
                  <c:v>146.285</c:v>
                </c:pt>
                <c:pt idx="559">
                  <c:v>146.35499999999999</c:v>
                </c:pt>
                <c:pt idx="560">
                  <c:v>146.17500000000001</c:v>
                </c:pt>
                <c:pt idx="561">
                  <c:v>145.88999999999999</c:v>
                </c:pt>
                <c:pt idx="562">
                  <c:v>146.44999999999999</c:v>
                </c:pt>
                <c:pt idx="563">
                  <c:v>146.47499999999999</c:v>
                </c:pt>
                <c:pt idx="564">
                  <c:v>146.51499999999999</c:v>
                </c:pt>
                <c:pt idx="565">
                  <c:v>146.38</c:v>
                </c:pt>
                <c:pt idx="566">
                  <c:v>146.37</c:v>
                </c:pt>
                <c:pt idx="567">
                  <c:v>146.35</c:v>
                </c:pt>
                <c:pt idx="568">
                  <c:v>146.58000000000001</c:v>
                </c:pt>
                <c:pt idx="569">
                  <c:v>146.565</c:v>
                </c:pt>
                <c:pt idx="570">
                  <c:v>146.595</c:v>
                </c:pt>
                <c:pt idx="571">
                  <c:v>146.48500000000001</c:v>
                </c:pt>
                <c:pt idx="572">
                  <c:v>146.375</c:v>
                </c:pt>
                <c:pt idx="573">
                  <c:v>146.63</c:v>
                </c:pt>
                <c:pt idx="574">
                  <c:v>146.655</c:v>
                </c:pt>
                <c:pt idx="575">
                  <c:v>146.505</c:v>
                </c:pt>
                <c:pt idx="576">
                  <c:v>146.43</c:v>
                </c:pt>
                <c:pt idx="577">
                  <c:v>146.33500000000001</c:v>
                </c:pt>
                <c:pt idx="578">
                  <c:v>146.1</c:v>
                </c:pt>
                <c:pt idx="579">
                  <c:v>146.245</c:v>
                </c:pt>
                <c:pt idx="580">
                  <c:v>146.11500000000001</c:v>
                </c:pt>
                <c:pt idx="581">
                  <c:v>146.245</c:v>
                </c:pt>
                <c:pt idx="582">
                  <c:v>146.495</c:v>
                </c:pt>
                <c:pt idx="583">
                  <c:v>146.63</c:v>
                </c:pt>
                <c:pt idx="584">
                  <c:v>146.785</c:v>
                </c:pt>
                <c:pt idx="585">
                  <c:v>146.86500000000001</c:v>
                </c:pt>
                <c:pt idx="586">
                  <c:v>146.91999999999999</c:v>
                </c:pt>
                <c:pt idx="587">
                  <c:v>146.86500000000001</c:v>
                </c:pt>
                <c:pt idx="588">
                  <c:v>146.93</c:v>
                </c:pt>
                <c:pt idx="589">
                  <c:v>147.02000000000001</c:v>
                </c:pt>
                <c:pt idx="590">
                  <c:v>147.04</c:v>
                </c:pt>
                <c:pt idx="591">
                  <c:v>147.06</c:v>
                </c:pt>
                <c:pt idx="592">
                  <c:v>146.97499999999999</c:v>
                </c:pt>
                <c:pt idx="593">
                  <c:v>146.91999999999999</c:v>
                </c:pt>
                <c:pt idx="594">
                  <c:v>146.55500000000001</c:v>
                </c:pt>
                <c:pt idx="595">
                  <c:v>146.54499999999999</c:v>
                </c:pt>
                <c:pt idx="596">
                  <c:v>146.80000000000001</c:v>
                </c:pt>
                <c:pt idx="597">
                  <c:v>146.73500000000001</c:v>
                </c:pt>
                <c:pt idx="598">
                  <c:v>146.60499999999999</c:v>
                </c:pt>
                <c:pt idx="599">
                  <c:v>146.68</c:v>
                </c:pt>
                <c:pt idx="600">
                  <c:v>146.42500000000001</c:v>
                </c:pt>
                <c:pt idx="601">
                  <c:v>146.42500000000001</c:v>
                </c:pt>
                <c:pt idx="602">
                  <c:v>146.41499999999999</c:v>
                </c:pt>
                <c:pt idx="603">
                  <c:v>146.52500000000001</c:v>
                </c:pt>
                <c:pt idx="604">
                  <c:v>146.87</c:v>
                </c:pt>
                <c:pt idx="605">
                  <c:v>146.91499999999999</c:v>
                </c:pt>
                <c:pt idx="606">
                  <c:v>147.06</c:v>
                </c:pt>
                <c:pt idx="607">
                  <c:v>147.09</c:v>
                </c:pt>
                <c:pt idx="608">
                  <c:v>147.09</c:v>
                </c:pt>
                <c:pt idx="609">
                  <c:v>146.99</c:v>
                </c:pt>
                <c:pt idx="610">
                  <c:v>147.065</c:v>
                </c:pt>
                <c:pt idx="611">
                  <c:v>147.155</c:v>
                </c:pt>
                <c:pt idx="612">
                  <c:v>147.17500000000001</c:v>
                </c:pt>
                <c:pt idx="613">
                  <c:v>147.11500000000001</c:v>
                </c:pt>
                <c:pt idx="614">
                  <c:v>146.97999999999999</c:v>
                </c:pt>
                <c:pt idx="615">
                  <c:v>147.01499999999999</c:v>
                </c:pt>
                <c:pt idx="616">
                  <c:v>146.97</c:v>
                </c:pt>
                <c:pt idx="617">
                  <c:v>147.07499999999999</c:v>
                </c:pt>
                <c:pt idx="618">
                  <c:v>147.095</c:v>
                </c:pt>
                <c:pt idx="619">
                  <c:v>147.13499999999999</c:v>
                </c:pt>
                <c:pt idx="620">
                  <c:v>147.24</c:v>
                </c:pt>
                <c:pt idx="621">
                  <c:v>147.375</c:v>
                </c:pt>
                <c:pt idx="622">
                  <c:v>147.69499999999999</c:v>
                </c:pt>
                <c:pt idx="623">
                  <c:v>147.72</c:v>
                </c:pt>
                <c:pt idx="624">
                  <c:v>147.88499999999999</c:v>
                </c:pt>
                <c:pt idx="625">
                  <c:v>148.04</c:v>
                </c:pt>
              </c:numCache>
            </c:numRef>
          </c:val>
          <c:smooth val="0"/>
          <c:extLst>
            <c:ext xmlns:c16="http://schemas.microsoft.com/office/drawing/2014/chart" uri="{C3380CC4-5D6E-409C-BE32-E72D297353CC}">
              <c16:uniqueId val="{00000002-3B20-4751-AA5B-2E923656E29F}"/>
            </c:ext>
          </c:extLst>
        </c:ser>
        <c:dLbls>
          <c:showLegendKey val="0"/>
          <c:showVal val="0"/>
          <c:showCatName val="0"/>
          <c:showSerName val="0"/>
          <c:showPercent val="0"/>
          <c:showBubbleSize val="0"/>
        </c:dLbls>
        <c:marker val="1"/>
        <c:smooth val="0"/>
        <c:axId val="3"/>
        <c:axId val="4"/>
      </c:lineChart>
      <c:dateAx>
        <c:axId val="497605944"/>
        <c:scaling>
          <c:orientation val="minMax"/>
        </c:scaling>
        <c:delete val="0"/>
        <c:axPos val="b"/>
        <c:numFmt formatCode="[$-409]mmm\-yy;@" sourceLinked="0"/>
        <c:majorTickMark val="none"/>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min val="-2"/>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05944"/>
        <c:crosses val="autoZero"/>
        <c:crossBetween val="midCat"/>
      </c:valAx>
      <c:dateAx>
        <c:axId val="3"/>
        <c:scaling>
          <c:orientation val="minMax"/>
        </c:scaling>
        <c:delete val="1"/>
        <c:axPos val="b"/>
        <c:numFmt formatCode="m/d/yyyy" sourceLinked="1"/>
        <c:majorTickMark val="out"/>
        <c:minorTickMark val="none"/>
        <c:tickLblPos val="nextTo"/>
        <c:crossAx val="4"/>
        <c:crossesAt val="100"/>
        <c:auto val="1"/>
        <c:lblOffset val="100"/>
        <c:baseTimeUnit val="days"/>
      </c:dateAx>
      <c:valAx>
        <c:axId val="4"/>
        <c:scaling>
          <c:orientation val="minMax"/>
          <c:min val="145"/>
        </c:scaling>
        <c:delete val="0"/>
        <c:axPos val="r"/>
        <c:title>
          <c:tx>
            <c:rich>
              <a:bodyPr/>
              <a:lstStyle/>
              <a:p>
                <a:pPr>
                  <a:defRPr sz="200" b="1" i="0" u="none" strike="noStrike" baseline="0">
                    <a:solidFill>
                      <a:srgbClr val="000000"/>
                    </a:solidFill>
                    <a:latin typeface="Times New Roman"/>
                    <a:ea typeface="Times New Roman"/>
                    <a:cs typeface="Times New Roman"/>
                  </a:defRPr>
                </a:pPr>
                <a:r>
                  <a:rPr lang="en-US" sz="800" b="1" i="0" baseline="0">
                    <a:effectLst/>
                  </a:rPr>
                  <a:t>KZT/USD</a:t>
                </a:r>
                <a:endParaRPr lang="ru-RU" sz="200">
                  <a:effectLst/>
                </a:endParaRPr>
              </a:p>
            </c:rich>
          </c:tx>
          <c:layout>
            <c:manualLayout>
              <c:xMode val="edge"/>
              <c:yMode val="edge"/>
              <c:x val="0.95772750421122732"/>
              <c:y val="0.2760418826650227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plotArea>
    <c:legend>
      <c:legendPos val="r"/>
      <c:layout>
        <c:manualLayout>
          <c:xMode val="edge"/>
          <c:yMode val="edge"/>
          <c:wMode val="edge"/>
          <c:hMode val="edge"/>
          <c:x val="4.4776119402985072E-2"/>
          <c:y val="0.76156583629893237"/>
          <c:w val="0.97761194029850751"/>
          <c:h val="0.9822064056939501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9136477157454E-2"/>
          <c:y val="4.523812153443639E-2"/>
          <c:w val="0.85656246951431958"/>
          <c:h val="0.6857146843114561"/>
        </c:manualLayout>
      </c:layout>
      <c:lineChart>
        <c:grouping val="standard"/>
        <c:varyColors val="0"/>
        <c:ser>
          <c:idx val="1"/>
          <c:order val="1"/>
          <c:tx>
            <c:strRef>
              <c:f>'Figure 2.3.1.5'!$D$4</c:f>
              <c:strCache>
                <c:ptCount val="1"/>
                <c:pt idx="0">
                  <c:v>Modified market asymmetry index</c:v>
                </c:pt>
              </c:strCache>
            </c:strRef>
          </c:tx>
          <c:spPr>
            <a:ln w="12700">
              <a:solidFill>
                <a:srgbClr val="3366FF"/>
              </a:solidFill>
              <a:prstDash val="solid"/>
            </a:ln>
          </c:spPr>
          <c:marker>
            <c:symbol val="none"/>
          </c:marker>
          <c:cat>
            <c:numRef>
              <c:f>'Figure 2.3.1.5'!$B$44:$B$682</c:f>
              <c:numCache>
                <c:formatCode>m/d/yyyy</c:formatCode>
                <c:ptCount val="639"/>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39958</c:v>
                </c:pt>
                <c:pt idx="57">
                  <c:v>39959</c:v>
                </c:pt>
                <c:pt idx="58">
                  <c:v>39960</c:v>
                </c:pt>
                <c:pt idx="59">
                  <c:v>39961</c:v>
                </c:pt>
                <c:pt idx="60">
                  <c:v>39962</c:v>
                </c:pt>
                <c:pt idx="61">
                  <c:v>39965</c:v>
                </c:pt>
                <c:pt idx="62">
                  <c:v>39966</c:v>
                </c:pt>
                <c:pt idx="63">
                  <c:v>39967</c:v>
                </c:pt>
                <c:pt idx="64">
                  <c:v>39968</c:v>
                </c:pt>
                <c:pt idx="65">
                  <c:v>39969</c:v>
                </c:pt>
                <c:pt idx="66">
                  <c:v>39972</c:v>
                </c:pt>
                <c:pt idx="67">
                  <c:v>39973</c:v>
                </c:pt>
                <c:pt idx="68">
                  <c:v>39974</c:v>
                </c:pt>
                <c:pt idx="69">
                  <c:v>39975</c:v>
                </c:pt>
                <c:pt idx="70">
                  <c:v>39976</c:v>
                </c:pt>
                <c:pt idx="71">
                  <c:v>39979</c:v>
                </c:pt>
                <c:pt idx="72">
                  <c:v>39980</c:v>
                </c:pt>
                <c:pt idx="73">
                  <c:v>39981</c:v>
                </c:pt>
                <c:pt idx="74">
                  <c:v>39982</c:v>
                </c:pt>
                <c:pt idx="75">
                  <c:v>39983</c:v>
                </c:pt>
                <c:pt idx="76">
                  <c:v>39986</c:v>
                </c:pt>
                <c:pt idx="77">
                  <c:v>39987</c:v>
                </c:pt>
                <c:pt idx="78">
                  <c:v>39988</c:v>
                </c:pt>
                <c:pt idx="79">
                  <c:v>39989</c:v>
                </c:pt>
                <c:pt idx="80">
                  <c:v>39990</c:v>
                </c:pt>
                <c:pt idx="81">
                  <c:v>39993</c:v>
                </c:pt>
                <c:pt idx="82">
                  <c:v>39994</c:v>
                </c:pt>
                <c:pt idx="83">
                  <c:v>39995</c:v>
                </c:pt>
                <c:pt idx="84">
                  <c:v>39996</c:v>
                </c:pt>
                <c:pt idx="85">
                  <c:v>39997</c:v>
                </c:pt>
                <c:pt idx="86">
                  <c:v>40001</c:v>
                </c:pt>
                <c:pt idx="87">
                  <c:v>40002</c:v>
                </c:pt>
                <c:pt idx="88">
                  <c:v>40003</c:v>
                </c:pt>
                <c:pt idx="89">
                  <c:v>40004</c:v>
                </c:pt>
                <c:pt idx="90">
                  <c:v>40007</c:v>
                </c:pt>
                <c:pt idx="91">
                  <c:v>40008</c:v>
                </c:pt>
                <c:pt idx="92">
                  <c:v>40009</c:v>
                </c:pt>
                <c:pt idx="93">
                  <c:v>40010</c:v>
                </c:pt>
                <c:pt idx="94">
                  <c:v>40011</c:v>
                </c:pt>
                <c:pt idx="95">
                  <c:v>40014</c:v>
                </c:pt>
                <c:pt idx="96">
                  <c:v>40015</c:v>
                </c:pt>
                <c:pt idx="97">
                  <c:v>40016</c:v>
                </c:pt>
                <c:pt idx="98">
                  <c:v>40017</c:v>
                </c:pt>
                <c:pt idx="99">
                  <c:v>40018</c:v>
                </c:pt>
                <c:pt idx="100">
                  <c:v>40021</c:v>
                </c:pt>
                <c:pt idx="101">
                  <c:v>40022</c:v>
                </c:pt>
                <c:pt idx="102">
                  <c:v>40023</c:v>
                </c:pt>
                <c:pt idx="103">
                  <c:v>40024</c:v>
                </c:pt>
                <c:pt idx="104">
                  <c:v>40025</c:v>
                </c:pt>
                <c:pt idx="105">
                  <c:v>40028</c:v>
                </c:pt>
                <c:pt idx="106">
                  <c:v>40029</c:v>
                </c:pt>
                <c:pt idx="107">
                  <c:v>40030</c:v>
                </c:pt>
                <c:pt idx="108">
                  <c:v>40031</c:v>
                </c:pt>
                <c:pt idx="109">
                  <c:v>40032</c:v>
                </c:pt>
                <c:pt idx="110">
                  <c:v>40035</c:v>
                </c:pt>
                <c:pt idx="111">
                  <c:v>40036</c:v>
                </c:pt>
                <c:pt idx="112">
                  <c:v>40037</c:v>
                </c:pt>
                <c:pt idx="113">
                  <c:v>40038</c:v>
                </c:pt>
                <c:pt idx="114">
                  <c:v>40039</c:v>
                </c:pt>
                <c:pt idx="115">
                  <c:v>40042</c:v>
                </c:pt>
                <c:pt idx="116">
                  <c:v>40043</c:v>
                </c:pt>
                <c:pt idx="117">
                  <c:v>40044</c:v>
                </c:pt>
                <c:pt idx="118">
                  <c:v>40045</c:v>
                </c:pt>
                <c:pt idx="119">
                  <c:v>40046</c:v>
                </c:pt>
                <c:pt idx="120">
                  <c:v>40049</c:v>
                </c:pt>
                <c:pt idx="121">
                  <c:v>40050</c:v>
                </c:pt>
                <c:pt idx="122">
                  <c:v>40051</c:v>
                </c:pt>
                <c:pt idx="123">
                  <c:v>40052</c:v>
                </c:pt>
                <c:pt idx="124">
                  <c:v>40053</c:v>
                </c:pt>
                <c:pt idx="125">
                  <c:v>40057</c:v>
                </c:pt>
                <c:pt idx="126">
                  <c:v>40058</c:v>
                </c:pt>
                <c:pt idx="127">
                  <c:v>40059</c:v>
                </c:pt>
                <c:pt idx="128">
                  <c:v>40060</c:v>
                </c:pt>
                <c:pt idx="129">
                  <c:v>40063</c:v>
                </c:pt>
                <c:pt idx="130">
                  <c:v>40064</c:v>
                </c:pt>
                <c:pt idx="131">
                  <c:v>40065</c:v>
                </c:pt>
                <c:pt idx="132">
                  <c:v>40066</c:v>
                </c:pt>
                <c:pt idx="133">
                  <c:v>40067</c:v>
                </c:pt>
                <c:pt idx="134">
                  <c:v>40070</c:v>
                </c:pt>
                <c:pt idx="135">
                  <c:v>40071</c:v>
                </c:pt>
                <c:pt idx="136">
                  <c:v>40072</c:v>
                </c:pt>
                <c:pt idx="137">
                  <c:v>40073</c:v>
                </c:pt>
                <c:pt idx="138">
                  <c:v>40074</c:v>
                </c:pt>
                <c:pt idx="139">
                  <c:v>40077</c:v>
                </c:pt>
                <c:pt idx="140">
                  <c:v>40078</c:v>
                </c:pt>
                <c:pt idx="141">
                  <c:v>40079</c:v>
                </c:pt>
                <c:pt idx="142">
                  <c:v>40080</c:v>
                </c:pt>
                <c:pt idx="143">
                  <c:v>40081</c:v>
                </c:pt>
                <c:pt idx="144">
                  <c:v>40084</c:v>
                </c:pt>
                <c:pt idx="145">
                  <c:v>40085</c:v>
                </c:pt>
                <c:pt idx="146">
                  <c:v>40086</c:v>
                </c:pt>
                <c:pt idx="147">
                  <c:v>40087</c:v>
                </c:pt>
                <c:pt idx="148">
                  <c:v>40088</c:v>
                </c:pt>
                <c:pt idx="149">
                  <c:v>40091</c:v>
                </c:pt>
                <c:pt idx="150">
                  <c:v>40093</c:v>
                </c:pt>
                <c:pt idx="151">
                  <c:v>40094</c:v>
                </c:pt>
                <c:pt idx="152">
                  <c:v>40095</c:v>
                </c:pt>
                <c:pt idx="153">
                  <c:v>40098</c:v>
                </c:pt>
                <c:pt idx="154">
                  <c:v>40099</c:v>
                </c:pt>
                <c:pt idx="155">
                  <c:v>40100</c:v>
                </c:pt>
                <c:pt idx="156">
                  <c:v>40101</c:v>
                </c:pt>
                <c:pt idx="157">
                  <c:v>40102</c:v>
                </c:pt>
                <c:pt idx="158">
                  <c:v>40105</c:v>
                </c:pt>
                <c:pt idx="159">
                  <c:v>40106</c:v>
                </c:pt>
                <c:pt idx="160">
                  <c:v>40107</c:v>
                </c:pt>
                <c:pt idx="161">
                  <c:v>40108</c:v>
                </c:pt>
                <c:pt idx="162">
                  <c:v>40109</c:v>
                </c:pt>
                <c:pt idx="163">
                  <c:v>40112</c:v>
                </c:pt>
                <c:pt idx="164">
                  <c:v>40113</c:v>
                </c:pt>
                <c:pt idx="165">
                  <c:v>40114</c:v>
                </c:pt>
                <c:pt idx="166">
                  <c:v>40115</c:v>
                </c:pt>
                <c:pt idx="167">
                  <c:v>40116</c:v>
                </c:pt>
                <c:pt idx="168">
                  <c:v>40119</c:v>
                </c:pt>
                <c:pt idx="169">
                  <c:v>40120</c:v>
                </c:pt>
                <c:pt idx="170">
                  <c:v>40121</c:v>
                </c:pt>
                <c:pt idx="171">
                  <c:v>40122</c:v>
                </c:pt>
                <c:pt idx="172">
                  <c:v>40123</c:v>
                </c:pt>
                <c:pt idx="173">
                  <c:v>40126</c:v>
                </c:pt>
                <c:pt idx="174">
                  <c:v>40127</c:v>
                </c:pt>
                <c:pt idx="175">
                  <c:v>40128</c:v>
                </c:pt>
                <c:pt idx="176">
                  <c:v>40129</c:v>
                </c:pt>
                <c:pt idx="177">
                  <c:v>40130</c:v>
                </c:pt>
                <c:pt idx="178">
                  <c:v>40133</c:v>
                </c:pt>
                <c:pt idx="179">
                  <c:v>40134</c:v>
                </c:pt>
                <c:pt idx="180">
                  <c:v>40135</c:v>
                </c:pt>
                <c:pt idx="181">
                  <c:v>40136</c:v>
                </c:pt>
                <c:pt idx="182">
                  <c:v>40137</c:v>
                </c:pt>
                <c:pt idx="183">
                  <c:v>40140</c:v>
                </c:pt>
                <c:pt idx="184">
                  <c:v>40141</c:v>
                </c:pt>
                <c:pt idx="185">
                  <c:v>40142</c:v>
                </c:pt>
                <c:pt idx="186">
                  <c:v>40143</c:v>
                </c:pt>
                <c:pt idx="187">
                  <c:v>40147</c:v>
                </c:pt>
                <c:pt idx="188">
                  <c:v>40148</c:v>
                </c:pt>
                <c:pt idx="189">
                  <c:v>40149</c:v>
                </c:pt>
                <c:pt idx="190">
                  <c:v>40150</c:v>
                </c:pt>
                <c:pt idx="191">
                  <c:v>40151</c:v>
                </c:pt>
                <c:pt idx="192">
                  <c:v>40154</c:v>
                </c:pt>
                <c:pt idx="193">
                  <c:v>40155</c:v>
                </c:pt>
                <c:pt idx="194">
                  <c:v>40156</c:v>
                </c:pt>
                <c:pt idx="195">
                  <c:v>40157</c:v>
                </c:pt>
                <c:pt idx="196">
                  <c:v>40158</c:v>
                </c:pt>
                <c:pt idx="197">
                  <c:v>40161</c:v>
                </c:pt>
                <c:pt idx="198">
                  <c:v>40162</c:v>
                </c:pt>
                <c:pt idx="199">
                  <c:v>40167</c:v>
                </c:pt>
                <c:pt idx="200">
                  <c:v>40168</c:v>
                </c:pt>
                <c:pt idx="201">
                  <c:v>40169</c:v>
                </c:pt>
                <c:pt idx="202">
                  <c:v>40170</c:v>
                </c:pt>
                <c:pt idx="203">
                  <c:v>40171</c:v>
                </c:pt>
                <c:pt idx="204">
                  <c:v>40172</c:v>
                </c:pt>
                <c:pt idx="205">
                  <c:v>40175</c:v>
                </c:pt>
                <c:pt idx="206">
                  <c:v>40176</c:v>
                </c:pt>
                <c:pt idx="207">
                  <c:v>40177</c:v>
                </c:pt>
                <c:pt idx="208">
                  <c:v>40178</c:v>
                </c:pt>
                <c:pt idx="209">
                  <c:v>40183</c:v>
                </c:pt>
                <c:pt idx="210">
                  <c:v>40184</c:v>
                </c:pt>
                <c:pt idx="211">
                  <c:v>40188</c:v>
                </c:pt>
                <c:pt idx="212">
                  <c:v>40189</c:v>
                </c:pt>
                <c:pt idx="213">
                  <c:v>40190</c:v>
                </c:pt>
                <c:pt idx="214">
                  <c:v>40191</c:v>
                </c:pt>
                <c:pt idx="215">
                  <c:v>40192</c:v>
                </c:pt>
                <c:pt idx="216">
                  <c:v>40193</c:v>
                </c:pt>
                <c:pt idx="217">
                  <c:v>40196</c:v>
                </c:pt>
                <c:pt idx="218">
                  <c:v>40197</c:v>
                </c:pt>
                <c:pt idx="219">
                  <c:v>40198</c:v>
                </c:pt>
                <c:pt idx="220">
                  <c:v>40199</c:v>
                </c:pt>
                <c:pt idx="221">
                  <c:v>40200</c:v>
                </c:pt>
                <c:pt idx="222">
                  <c:v>40203</c:v>
                </c:pt>
                <c:pt idx="223">
                  <c:v>40204</c:v>
                </c:pt>
                <c:pt idx="224">
                  <c:v>40205</c:v>
                </c:pt>
                <c:pt idx="225">
                  <c:v>40206</c:v>
                </c:pt>
                <c:pt idx="226">
                  <c:v>40207</c:v>
                </c:pt>
                <c:pt idx="227">
                  <c:v>40210</c:v>
                </c:pt>
                <c:pt idx="228">
                  <c:v>40211</c:v>
                </c:pt>
                <c:pt idx="229">
                  <c:v>40212</c:v>
                </c:pt>
                <c:pt idx="230">
                  <c:v>40213</c:v>
                </c:pt>
                <c:pt idx="231">
                  <c:v>40214</c:v>
                </c:pt>
                <c:pt idx="232">
                  <c:v>40217</c:v>
                </c:pt>
                <c:pt idx="233">
                  <c:v>40218</c:v>
                </c:pt>
                <c:pt idx="234">
                  <c:v>40219</c:v>
                </c:pt>
                <c:pt idx="235">
                  <c:v>40220</c:v>
                </c:pt>
                <c:pt idx="236">
                  <c:v>40221</c:v>
                </c:pt>
                <c:pt idx="237">
                  <c:v>40224</c:v>
                </c:pt>
                <c:pt idx="238">
                  <c:v>40225</c:v>
                </c:pt>
                <c:pt idx="239">
                  <c:v>40226</c:v>
                </c:pt>
                <c:pt idx="240">
                  <c:v>40227</c:v>
                </c:pt>
                <c:pt idx="241">
                  <c:v>40228</c:v>
                </c:pt>
                <c:pt idx="242">
                  <c:v>40231</c:v>
                </c:pt>
                <c:pt idx="243">
                  <c:v>40232</c:v>
                </c:pt>
                <c:pt idx="244">
                  <c:v>40233</c:v>
                </c:pt>
                <c:pt idx="245">
                  <c:v>40234</c:v>
                </c:pt>
                <c:pt idx="246">
                  <c:v>40235</c:v>
                </c:pt>
                <c:pt idx="247">
                  <c:v>40238</c:v>
                </c:pt>
                <c:pt idx="248">
                  <c:v>40239</c:v>
                </c:pt>
                <c:pt idx="249">
                  <c:v>40240</c:v>
                </c:pt>
                <c:pt idx="250">
                  <c:v>40241</c:v>
                </c:pt>
                <c:pt idx="251">
                  <c:v>40242</c:v>
                </c:pt>
                <c:pt idx="252">
                  <c:v>40246</c:v>
                </c:pt>
                <c:pt idx="253">
                  <c:v>40247</c:v>
                </c:pt>
                <c:pt idx="254">
                  <c:v>40248</c:v>
                </c:pt>
                <c:pt idx="255">
                  <c:v>40249</c:v>
                </c:pt>
                <c:pt idx="256">
                  <c:v>40252</c:v>
                </c:pt>
                <c:pt idx="257">
                  <c:v>40253</c:v>
                </c:pt>
                <c:pt idx="258">
                  <c:v>40254</c:v>
                </c:pt>
                <c:pt idx="259">
                  <c:v>40255</c:v>
                </c:pt>
                <c:pt idx="260">
                  <c:v>40256</c:v>
                </c:pt>
                <c:pt idx="261">
                  <c:v>40262</c:v>
                </c:pt>
                <c:pt idx="262">
                  <c:v>40263</c:v>
                </c:pt>
                <c:pt idx="263">
                  <c:v>40266</c:v>
                </c:pt>
                <c:pt idx="264">
                  <c:v>40267</c:v>
                </c:pt>
                <c:pt idx="265">
                  <c:v>40268</c:v>
                </c:pt>
                <c:pt idx="266">
                  <c:v>40269</c:v>
                </c:pt>
                <c:pt idx="267">
                  <c:v>40270</c:v>
                </c:pt>
                <c:pt idx="268">
                  <c:v>40273</c:v>
                </c:pt>
                <c:pt idx="269">
                  <c:v>40274</c:v>
                </c:pt>
                <c:pt idx="270">
                  <c:v>40275</c:v>
                </c:pt>
                <c:pt idx="271">
                  <c:v>40276</c:v>
                </c:pt>
                <c:pt idx="272">
                  <c:v>40277</c:v>
                </c:pt>
                <c:pt idx="273">
                  <c:v>40280</c:v>
                </c:pt>
                <c:pt idx="274">
                  <c:v>40281</c:v>
                </c:pt>
                <c:pt idx="275">
                  <c:v>40282</c:v>
                </c:pt>
                <c:pt idx="276">
                  <c:v>40283</c:v>
                </c:pt>
                <c:pt idx="277">
                  <c:v>40284</c:v>
                </c:pt>
                <c:pt idx="278">
                  <c:v>40287</c:v>
                </c:pt>
                <c:pt idx="279">
                  <c:v>40288</c:v>
                </c:pt>
                <c:pt idx="280">
                  <c:v>40289</c:v>
                </c:pt>
                <c:pt idx="281">
                  <c:v>40290</c:v>
                </c:pt>
                <c:pt idx="282">
                  <c:v>40291</c:v>
                </c:pt>
                <c:pt idx="283">
                  <c:v>40294</c:v>
                </c:pt>
                <c:pt idx="284">
                  <c:v>40295</c:v>
                </c:pt>
                <c:pt idx="285">
                  <c:v>40296</c:v>
                </c:pt>
                <c:pt idx="286">
                  <c:v>40297</c:v>
                </c:pt>
                <c:pt idx="287">
                  <c:v>40298</c:v>
                </c:pt>
                <c:pt idx="288">
                  <c:v>40302</c:v>
                </c:pt>
                <c:pt idx="289">
                  <c:v>40303</c:v>
                </c:pt>
                <c:pt idx="290">
                  <c:v>40304</c:v>
                </c:pt>
                <c:pt idx="291">
                  <c:v>40305</c:v>
                </c:pt>
                <c:pt idx="292">
                  <c:v>40309</c:v>
                </c:pt>
                <c:pt idx="293">
                  <c:v>40310</c:v>
                </c:pt>
                <c:pt idx="294">
                  <c:v>40311</c:v>
                </c:pt>
                <c:pt idx="295">
                  <c:v>40312</c:v>
                </c:pt>
                <c:pt idx="296">
                  <c:v>40315</c:v>
                </c:pt>
                <c:pt idx="297">
                  <c:v>40316</c:v>
                </c:pt>
                <c:pt idx="298">
                  <c:v>40317</c:v>
                </c:pt>
                <c:pt idx="299">
                  <c:v>40318</c:v>
                </c:pt>
                <c:pt idx="300">
                  <c:v>40319</c:v>
                </c:pt>
                <c:pt idx="301">
                  <c:v>40322</c:v>
                </c:pt>
                <c:pt idx="302">
                  <c:v>40323</c:v>
                </c:pt>
                <c:pt idx="303">
                  <c:v>40324</c:v>
                </c:pt>
                <c:pt idx="304">
                  <c:v>40325</c:v>
                </c:pt>
                <c:pt idx="305">
                  <c:v>40326</c:v>
                </c:pt>
                <c:pt idx="306">
                  <c:v>40329</c:v>
                </c:pt>
                <c:pt idx="307">
                  <c:v>40330</c:v>
                </c:pt>
                <c:pt idx="308">
                  <c:v>40331</c:v>
                </c:pt>
                <c:pt idx="309">
                  <c:v>40332</c:v>
                </c:pt>
                <c:pt idx="310">
                  <c:v>40333</c:v>
                </c:pt>
                <c:pt idx="311">
                  <c:v>40336</c:v>
                </c:pt>
                <c:pt idx="312">
                  <c:v>40337</c:v>
                </c:pt>
                <c:pt idx="313">
                  <c:v>40338</c:v>
                </c:pt>
                <c:pt idx="314">
                  <c:v>40339</c:v>
                </c:pt>
                <c:pt idx="315">
                  <c:v>40340</c:v>
                </c:pt>
                <c:pt idx="316">
                  <c:v>40343</c:v>
                </c:pt>
                <c:pt idx="317">
                  <c:v>40344</c:v>
                </c:pt>
                <c:pt idx="318">
                  <c:v>40345</c:v>
                </c:pt>
                <c:pt idx="319">
                  <c:v>40346</c:v>
                </c:pt>
                <c:pt idx="320">
                  <c:v>40347</c:v>
                </c:pt>
                <c:pt idx="321">
                  <c:v>40350</c:v>
                </c:pt>
                <c:pt idx="322">
                  <c:v>40351</c:v>
                </c:pt>
                <c:pt idx="323">
                  <c:v>40352</c:v>
                </c:pt>
                <c:pt idx="324">
                  <c:v>40353</c:v>
                </c:pt>
                <c:pt idx="325">
                  <c:v>40354</c:v>
                </c:pt>
                <c:pt idx="326">
                  <c:v>40357</c:v>
                </c:pt>
                <c:pt idx="327">
                  <c:v>40358</c:v>
                </c:pt>
                <c:pt idx="328">
                  <c:v>40359</c:v>
                </c:pt>
                <c:pt idx="329">
                  <c:v>40360</c:v>
                </c:pt>
                <c:pt idx="330">
                  <c:v>40361</c:v>
                </c:pt>
                <c:pt idx="331">
                  <c:v>40362</c:v>
                </c:pt>
                <c:pt idx="332">
                  <c:v>40366</c:v>
                </c:pt>
                <c:pt idx="333">
                  <c:v>40367</c:v>
                </c:pt>
                <c:pt idx="334">
                  <c:v>40368</c:v>
                </c:pt>
                <c:pt idx="335">
                  <c:v>40371</c:v>
                </c:pt>
                <c:pt idx="336">
                  <c:v>40372</c:v>
                </c:pt>
                <c:pt idx="337">
                  <c:v>40373</c:v>
                </c:pt>
                <c:pt idx="338">
                  <c:v>40374</c:v>
                </c:pt>
                <c:pt idx="339">
                  <c:v>40375</c:v>
                </c:pt>
                <c:pt idx="340">
                  <c:v>40378</c:v>
                </c:pt>
                <c:pt idx="341">
                  <c:v>40379</c:v>
                </c:pt>
                <c:pt idx="342">
                  <c:v>40380</c:v>
                </c:pt>
                <c:pt idx="343">
                  <c:v>40381</c:v>
                </c:pt>
                <c:pt idx="344">
                  <c:v>40382</c:v>
                </c:pt>
                <c:pt idx="345">
                  <c:v>40385</c:v>
                </c:pt>
                <c:pt idx="346">
                  <c:v>40386</c:v>
                </c:pt>
                <c:pt idx="347">
                  <c:v>40387</c:v>
                </c:pt>
                <c:pt idx="348">
                  <c:v>40388</c:v>
                </c:pt>
                <c:pt idx="349">
                  <c:v>40389</c:v>
                </c:pt>
                <c:pt idx="350">
                  <c:v>40392</c:v>
                </c:pt>
                <c:pt idx="351">
                  <c:v>40393</c:v>
                </c:pt>
                <c:pt idx="352">
                  <c:v>40394</c:v>
                </c:pt>
                <c:pt idx="353">
                  <c:v>40395</c:v>
                </c:pt>
                <c:pt idx="354">
                  <c:v>40396</c:v>
                </c:pt>
                <c:pt idx="355">
                  <c:v>40399</c:v>
                </c:pt>
                <c:pt idx="356">
                  <c:v>40400</c:v>
                </c:pt>
                <c:pt idx="357">
                  <c:v>40401</c:v>
                </c:pt>
                <c:pt idx="358">
                  <c:v>40402</c:v>
                </c:pt>
                <c:pt idx="359">
                  <c:v>40403</c:v>
                </c:pt>
                <c:pt idx="360">
                  <c:v>40406</c:v>
                </c:pt>
                <c:pt idx="361">
                  <c:v>40407</c:v>
                </c:pt>
                <c:pt idx="362">
                  <c:v>40408</c:v>
                </c:pt>
                <c:pt idx="363">
                  <c:v>40409</c:v>
                </c:pt>
                <c:pt idx="364">
                  <c:v>40410</c:v>
                </c:pt>
                <c:pt idx="365">
                  <c:v>40413</c:v>
                </c:pt>
                <c:pt idx="366">
                  <c:v>40414</c:v>
                </c:pt>
                <c:pt idx="367">
                  <c:v>40415</c:v>
                </c:pt>
                <c:pt idx="368">
                  <c:v>40416</c:v>
                </c:pt>
                <c:pt idx="369">
                  <c:v>40417</c:v>
                </c:pt>
                <c:pt idx="370">
                  <c:v>40421</c:v>
                </c:pt>
                <c:pt idx="371">
                  <c:v>40422</c:v>
                </c:pt>
                <c:pt idx="372">
                  <c:v>40423</c:v>
                </c:pt>
                <c:pt idx="373">
                  <c:v>40424</c:v>
                </c:pt>
                <c:pt idx="374">
                  <c:v>40427</c:v>
                </c:pt>
                <c:pt idx="375">
                  <c:v>40428</c:v>
                </c:pt>
                <c:pt idx="376">
                  <c:v>40429</c:v>
                </c:pt>
                <c:pt idx="377">
                  <c:v>40430</c:v>
                </c:pt>
                <c:pt idx="378">
                  <c:v>40431</c:v>
                </c:pt>
                <c:pt idx="379">
                  <c:v>40434</c:v>
                </c:pt>
                <c:pt idx="380">
                  <c:v>40435</c:v>
                </c:pt>
                <c:pt idx="381">
                  <c:v>40436</c:v>
                </c:pt>
                <c:pt idx="382">
                  <c:v>40437</c:v>
                </c:pt>
                <c:pt idx="383">
                  <c:v>40438</c:v>
                </c:pt>
                <c:pt idx="384">
                  <c:v>40441</c:v>
                </c:pt>
                <c:pt idx="385">
                  <c:v>40442</c:v>
                </c:pt>
                <c:pt idx="386">
                  <c:v>40443</c:v>
                </c:pt>
                <c:pt idx="387">
                  <c:v>40444</c:v>
                </c:pt>
                <c:pt idx="388">
                  <c:v>40445</c:v>
                </c:pt>
                <c:pt idx="389">
                  <c:v>40448</c:v>
                </c:pt>
                <c:pt idx="390">
                  <c:v>40449</c:v>
                </c:pt>
                <c:pt idx="391">
                  <c:v>40450</c:v>
                </c:pt>
                <c:pt idx="392">
                  <c:v>40451</c:v>
                </c:pt>
                <c:pt idx="393">
                  <c:v>40452</c:v>
                </c:pt>
                <c:pt idx="394">
                  <c:v>40455</c:v>
                </c:pt>
                <c:pt idx="395">
                  <c:v>40456</c:v>
                </c:pt>
                <c:pt idx="396">
                  <c:v>40457</c:v>
                </c:pt>
                <c:pt idx="397">
                  <c:v>40458</c:v>
                </c:pt>
                <c:pt idx="398">
                  <c:v>40459</c:v>
                </c:pt>
                <c:pt idx="399">
                  <c:v>40462</c:v>
                </c:pt>
                <c:pt idx="400">
                  <c:v>40463</c:v>
                </c:pt>
                <c:pt idx="401">
                  <c:v>40464</c:v>
                </c:pt>
                <c:pt idx="402">
                  <c:v>40465</c:v>
                </c:pt>
                <c:pt idx="403">
                  <c:v>40466</c:v>
                </c:pt>
                <c:pt idx="404">
                  <c:v>40469</c:v>
                </c:pt>
                <c:pt idx="405">
                  <c:v>40470</c:v>
                </c:pt>
                <c:pt idx="406">
                  <c:v>40471</c:v>
                </c:pt>
                <c:pt idx="407">
                  <c:v>40472</c:v>
                </c:pt>
                <c:pt idx="408">
                  <c:v>40473</c:v>
                </c:pt>
                <c:pt idx="409">
                  <c:v>40476</c:v>
                </c:pt>
                <c:pt idx="410">
                  <c:v>40477</c:v>
                </c:pt>
                <c:pt idx="411">
                  <c:v>40478</c:v>
                </c:pt>
                <c:pt idx="412">
                  <c:v>40479</c:v>
                </c:pt>
                <c:pt idx="413">
                  <c:v>40480</c:v>
                </c:pt>
                <c:pt idx="414">
                  <c:v>40483</c:v>
                </c:pt>
                <c:pt idx="415">
                  <c:v>40484</c:v>
                </c:pt>
                <c:pt idx="416">
                  <c:v>40485</c:v>
                </c:pt>
                <c:pt idx="417">
                  <c:v>40486</c:v>
                </c:pt>
                <c:pt idx="418">
                  <c:v>40487</c:v>
                </c:pt>
                <c:pt idx="419">
                  <c:v>40490</c:v>
                </c:pt>
                <c:pt idx="420">
                  <c:v>40491</c:v>
                </c:pt>
                <c:pt idx="421">
                  <c:v>40492</c:v>
                </c:pt>
                <c:pt idx="422">
                  <c:v>40493</c:v>
                </c:pt>
                <c:pt idx="423">
                  <c:v>40494</c:v>
                </c:pt>
                <c:pt idx="424">
                  <c:v>40497</c:v>
                </c:pt>
                <c:pt idx="425">
                  <c:v>40499</c:v>
                </c:pt>
                <c:pt idx="426">
                  <c:v>40500</c:v>
                </c:pt>
                <c:pt idx="427">
                  <c:v>40501</c:v>
                </c:pt>
                <c:pt idx="428">
                  <c:v>40504</c:v>
                </c:pt>
                <c:pt idx="429">
                  <c:v>40505</c:v>
                </c:pt>
                <c:pt idx="430">
                  <c:v>40506</c:v>
                </c:pt>
                <c:pt idx="431">
                  <c:v>40507</c:v>
                </c:pt>
                <c:pt idx="432">
                  <c:v>40508</c:v>
                </c:pt>
                <c:pt idx="433">
                  <c:v>40511</c:v>
                </c:pt>
                <c:pt idx="434">
                  <c:v>40512</c:v>
                </c:pt>
                <c:pt idx="435">
                  <c:v>40513</c:v>
                </c:pt>
                <c:pt idx="436">
                  <c:v>40514</c:v>
                </c:pt>
                <c:pt idx="437">
                  <c:v>40515</c:v>
                </c:pt>
                <c:pt idx="438">
                  <c:v>40518</c:v>
                </c:pt>
                <c:pt idx="439">
                  <c:v>40519</c:v>
                </c:pt>
                <c:pt idx="440">
                  <c:v>40520</c:v>
                </c:pt>
                <c:pt idx="441">
                  <c:v>40521</c:v>
                </c:pt>
                <c:pt idx="442">
                  <c:v>40522</c:v>
                </c:pt>
                <c:pt idx="443">
                  <c:v>40525</c:v>
                </c:pt>
                <c:pt idx="444">
                  <c:v>40526</c:v>
                </c:pt>
                <c:pt idx="445">
                  <c:v>40527</c:v>
                </c:pt>
                <c:pt idx="446">
                  <c:v>40532</c:v>
                </c:pt>
                <c:pt idx="447">
                  <c:v>40533</c:v>
                </c:pt>
                <c:pt idx="448">
                  <c:v>40534</c:v>
                </c:pt>
                <c:pt idx="449">
                  <c:v>40535</c:v>
                </c:pt>
                <c:pt idx="450">
                  <c:v>40536</c:v>
                </c:pt>
                <c:pt idx="451">
                  <c:v>40539</c:v>
                </c:pt>
                <c:pt idx="452">
                  <c:v>40540</c:v>
                </c:pt>
                <c:pt idx="453">
                  <c:v>40541</c:v>
                </c:pt>
                <c:pt idx="454">
                  <c:v>40542</c:v>
                </c:pt>
                <c:pt idx="455">
                  <c:v>40543</c:v>
                </c:pt>
                <c:pt idx="456">
                  <c:v>40548</c:v>
                </c:pt>
                <c:pt idx="457">
                  <c:v>40549</c:v>
                </c:pt>
                <c:pt idx="458">
                  <c:v>40553</c:v>
                </c:pt>
                <c:pt idx="459">
                  <c:v>40554</c:v>
                </c:pt>
                <c:pt idx="460">
                  <c:v>40555</c:v>
                </c:pt>
                <c:pt idx="461">
                  <c:v>40556</c:v>
                </c:pt>
                <c:pt idx="462">
                  <c:v>40557</c:v>
                </c:pt>
                <c:pt idx="463">
                  <c:v>40560</c:v>
                </c:pt>
                <c:pt idx="464">
                  <c:v>40561</c:v>
                </c:pt>
                <c:pt idx="465">
                  <c:v>40562</c:v>
                </c:pt>
                <c:pt idx="466">
                  <c:v>40563</c:v>
                </c:pt>
                <c:pt idx="467">
                  <c:v>40564</c:v>
                </c:pt>
                <c:pt idx="468">
                  <c:v>40567</c:v>
                </c:pt>
                <c:pt idx="469">
                  <c:v>40568</c:v>
                </c:pt>
                <c:pt idx="470">
                  <c:v>40569</c:v>
                </c:pt>
                <c:pt idx="471">
                  <c:v>40570</c:v>
                </c:pt>
                <c:pt idx="472">
                  <c:v>40571</c:v>
                </c:pt>
                <c:pt idx="473">
                  <c:v>40574</c:v>
                </c:pt>
                <c:pt idx="474">
                  <c:v>40575</c:v>
                </c:pt>
                <c:pt idx="475">
                  <c:v>40576</c:v>
                </c:pt>
                <c:pt idx="476">
                  <c:v>40577</c:v>
                </c:pt>
                <c:pt idx="477">
                  <c:v>40578</c:v>
                </c:pt>
                <c:pt idx="478">
                  <c:v>40581</c:v>
                </c:pt>
                <c:pt idx="479">
                  <c:v>40582</c:v>
                </c:pt>
                <c:pt idx="480">
                  <c:v>40583</c:v>
                </c:pt>
                <c:pt idx="481">
                  <c:v>40584</c:v>
                </c:pt>
                <c:pt idx="482">
                  <c:v>40585</c:v>
                </c:pt>
                <c:pt idx="483">
                  <c:v>40588</c:v>
                </c:pt>
                <c:pt idx="484">
                  <c:v>40589</c:v>
                </c:pt>
                <c:pt idx="485">
                  <c:v>40590</c:v>
                </c:pt>
                <c:pt idx="486">
                  <c:v>40591</c:v>
                </c:pt>
                <c:pt idx="487">
                  <c:v>40592</c:v>
                </c:pt>
                <c:pt idx="488">
                  <c:v>40595</c:v>
                </c:pt>
                <c:pt idx="489">
                  <c:v>40596</c:v>
                </c:pt>
                <c:pt idx="490">
                  <c:v>40597</c:v>
                </c:pt>
                <c:pt idx="491">
                  <c:v>40598</c:v>
                </c:pt>
                <c:pt idx="492">
                  <c:v>40599</c:v>
                </c:pt>
                <c:pt idx="493">
                  <c:v>40602</c:v>
                </c:pt>
                <c:pt idx="494">
                  <c:v>40603</c:v>
                </c:pt>
                <c:pt idx="495">
                  <c:v>40604</c:v>
                </c:pt>
                <c:pt idx="496">
                  <c:v>40605</c:v>
                </c:pt>
                <c:pt idx="497">
                  <c:v>40606</c:v>
                </c:pt>
                <c:pt idx="498">
                  <c:v>40607</c:v>
                </c:pt>
                <c:pt idx="499">
                  <c:v>40611</c:v>
                </c:pt>
                <c:pt idx="500">
                  <c:v>40612</c:v>
                </c:pt>
                <c:pt idx="501">
                  <c:v>40613</c:v>
                </c:pt>
                <c:pt idx="502">
                  <c:v>40616</c:v>
                </c:pt>
                <c:pt idx="503">
                  <c:v>40617</c:v>
                </c:pt>
                <c:pt idx="504">
                  <c:v>40618</c:v>
                </c:pt>
                <c:pt idx="505">
                  <c:v>40619</c:v>
                </c:pt>
                <c:pt idx="506">
                  <c:v>40620</c:v>
                </c:pt>
                <c:pt idx="507">
                  <c:v>40626</c:v>
                </c:pt>
                <c:pt idx="508">
                  <c:v>40627</c:v>
                </c:pt>
                <c:pt idx="509">
                  <c:v>40630</c:v>
                </c:pt>
                <c:pt idx="510">
                  <c:v>40631</c:v>
                </c:pt>
                <c:pt idx="511">
                  <c:v>40632</c:v>
                </c:pt>
                <c:pt idx="512">
                  <c:v>40633</c:v>
                </c:pt>
                <c:pt idx="513">
                  <c:v>40634</c:v>
                </c:pt>
                <c:pt idx="514">
                  <c:v>40637</c:v>
                </c:pt>
                <c:pt idx="515">
                  <c:v>40638</c:v>
                </c:pt>
                <c:pt idx="516">
                  <c:v>40639</c:v>
                </c:pt>
                <c:pt idx="517">
                  <c:v>40640</c:v>
                </c:pt>
                <c:pt idx="518">
                  <c:v>40641</c:v>
                </c:pt>
                <c:pt idx="519">
                  <c:v>40644</c:v>
                </c:pt>
                <c:pt idx="520">
                  <c:v>40645</c:v>
                </c:pt>
                <c:pt idx="521">
                  <c:v>40647</c:v>
                </c:pt>
                <c:pt idx="522">
                  <c:v>40648</c:v>
                </c:pt>
                <c:pt idx="523">
                  <c:v>40651</c:v>
                </c:pt>
                <c:pt idx="524">
                  <c:v>40652</c:v>
                </c:pt>
                <c:pt idx="525">
                  <c:v>40653</c:v>
                </c:pt>
                <c:pt idx="526">
                  <c:v>40654</c:v>
                </c:pt>
                <c:pt idx="527">
                  <c:v>40655</c:v>
                </c:pt>
                <c:pt idx="528">
                  <c:v>40658</c:v>
                </c:pt>
                <c:pt idx="529">
                  <c:v>40659</c:v>
                </c:pt>
                <c:pt idx="530">
                  <c:v>40660</c:v>
                </c:pt>
                <c:pt idx="531">
                  <c:v>40661</c:v>
                </c:pt>
                <c:pt idx="532">
                  <c:v>40662</c:v>
                </c:pt>
                <c:pt idx="533">
                  <c:v>40666</c:v>
                </c:pt>
                <c:pt idx="534">
                  <c:v>40667</c:v>
                </c:pt>
                <c:pt idx="535">
                  <c:v>40668</c:v>
                </c:pt>
                <c:pt idx="536">
                  <c:v>40669</c:v>
                </c:pt>
                <c:pt idx="537">
                  <c:v>40673</c:v>
                </c:pt>
                <c:pt idx="538">
                  <c:v>40674</c:v>
                </c:pt>
                <c:pt idx="539">
                  <c:v>40675</c:v>
                </c:pt>
                <c:pt idx="540">
                  <c:v>40676</c:v>
                </c:pt>
                <c:pt idx="541">
                  <c:v>40679</c:v>
                </c:pt>
                <c:pt idx="542">
                  <c:v>40680</c:v>
                </c:pt>
                <c:pt idx="543">
                  <c:v>40681</c:v>
                </c:pt>
                <c:pt idx="544">
                  <c:v>40682</c:v>
                </c:pt>
                <c:pt idx="545">
                  <c:v>40683</c:v>
                </c:pt>
                <c:pt idx="546">
                  <c:v>40686</c:v>
                </c:pt>
                <c:pt idx="547">
                  <c:v>40687</c:v>
                </c:pt>
                <c:pt idx="548">
                  <c:v>40688</c:v>
                </c:pt>
                <c:pt idx="549">
                  <c:v>40689</c:v>
                </c:pt>
                <c:pt idx="550">
                  <c:v>40690</c:v>
                </c:pt>
                <c:pt idx="551">
                  <c:v>40693</c:v>
                </c:pt>
                <c:pt idx="552">
                  <c:v>40694</c:v>
                </c:pt>
                <c:pt idx="553">
                  <c:v>40695</c:v>
                </c:pt>
                <c:pt idx="554">
                  <c:v>40696</c:v>
                </c:pt>
                <c:pt idx="555">
                  <c:v>40697</c:v>
                </c:pt>
                <c:pt idx="556">
                  <c:v>40700</c:v>
                </c:pt>
                <c:pt idx="557">
                  <c:v>40701</c:v>
                </c:pt>
                <c:pt idx="558">
                  <c:v>40702</c:v>
                </c:pt>
                <c:pt idx="559">
                  <c:v>40703</c:v>
                </c:pt>
                <c:pt idx="560">
                  <c:v>40704</c:v>
                </c:pt>
                <c:pt idx="561">
                  <c:v>40707</c:v>
                </c:pt>
                <c:pt idx="562">
                  <c:v>40708</c:v>
                </c:pt>
                <c:pt idx="563">
                  <c:v>40709</c:v>
                </c:pt>
                <c:pt idx="564">
                  <c:v>40710</c:v>
                </c:pt>
                <c:pt idx="565">
                  <c:v>40711</c:v>
                </c:pt>
                <c:pt idx="566">
                  <c:v>40714</c:v>
                </c:pt>
                <c:pt idx="567">
                  <c:v>40715</c:v>
                </c:pt>
                <c:pt idx="568">
                  <c:v>40716</c:v>
                </c:pt>
                <c:pt idx="569">
                  <c:v>40717</c:v>
                </c:pt>
                <c:pt idx="570">
                  <c:v>40718</c:v>
                </c:pt>
                <c:pt idx="571">
                  <c:v>40721</c:v>
                </c:pt>
                <c:pt idx="572">
                  <c:v>40722</c:v>
                </c:pt>
                <c:pt idx="573">
                  <c:v>40723</c:v>
                </c:pt>
                <c:pt idx="574">
                  <c:v>40724</c:v>
                </c:pt>
                <c:pt idx="575">
                  <c:v>40725</c:v>
                </c:pt>
                <c:pt idx="576">
                  <c:v>40728</c:v>
                </c:pt>
                <c:pt idx="577">
                  <c:v>40729</c:v>
                </c:pt>
                <c:pt idx="578">
                  <c:v>40731</c:v>
                </c:pt>
                <c:pt idx="579">
                  <c:v>40732</c:v>
                </c:pt>
                <c:pt idx="580">
                  <c:v>40735</c:v>
                </c:pt>
                <c:pt idx="581">
                  <c:v>40736</c:v>
                </c:pt>
                <c:pt idx="582">
                  <c:v>40737</c:v>
                </c:pt>
                <c:pt idx="583">
                  <c:v>40738</c:v>
                </c:pt>
                <c:pt idx="584">
                  <c:v>40739</c:v>
                </c:pt>
                <c:pt idx="585">
                  <c:v>40742</c:v>
                </c:pt>
                <c:pt idx="586">
                  <c:v>40743</c:v>
                </c:pt>
                <c:pt idx="587">
                  <c:v>40744</c:v>
                </c:pt>
                <c:pt idx="588">
                  <c:v>40745</c:v>
                </c:pt>
                <c:pt idx="589">
                  <c:v>40746</c:v>
                </c:pt>
                <c:pt idx="590">
                  <c:v>40749</c:v>
                </c:pt>
                <c:pt idx="591">
                  <c:v>40750</c:v>
                </c:pt>
                <c:pt idx="592">
                  <c:v>40751</c:v>
                </c:pt>
                <c:pt idx="593">
                  <c:v>40752</c:v>
                </c:pt>
                <c:pt idx="594">
                  <c:v>40753</c:v>
                </c:pt>
                <c:pt idx="595">
                  <c:v>40756</c:v>
                </c:pt>
                <c:pt idx="596">
                  <c:v>40757</c:v>
                </c:pt>
                <c:pt idx="597">
                  <c:v>40758</c:v>
                </c:pt>
                <c:pt idx="598">
                  <c:v>40759</c:v>
                </c:pt>
                <c:pt idx="599">
                  <c:v>40760</c:v>
                </c:pt>
                <c:pt idx="600">
                  <c:v>40763</c:v>
                </c:pt>
                <c:pt idx="601">
                  <c:v>40764</c:v>
                </c:pt>
                <c:pt idx="602">
                  <c:v>40765</c:v>
                </c:pt>
                <c:pt idx="603">
                  <c:v>40766</c:v>
                </c:pt>
                <c:pt idx="604">
                  <c:v>40767</c:v>
                </c:pt>
                <c:pt idx="605">
                  <c:v>40770</c:v>
                </c:pt>
                <c:pt idx="606">
                  <c:v>40771</c:v>
                </c:pt>
                <c:pt idx="607">
                  <c:v>40772</c:v>
                </c:pt>
                <c:pt idx="608">
                  <c:v>40773</c:v>
                </c:pt>
                <c:pt idx="609">
                  <c:v>40774</c:v>
                </c:pt>
                <c:pt idx="610">
                  <c:v>40777</c:v>
                </c:pt>
                <c:pt idx="611">
                  <c:v>40778</c:v>
                </c:pt>
                <c:pt idx="612">
                  <c:v>40779</c:v>
                </c:pt>
                <c:pt idx="613">
                  <c:v>40780</c:v>
                </c:pt>
                <c:pt idx="614">
                  <c:v>40781</c:v>
                </c:pt>
                <c:pt idx="615">
                  <c:v>40782</c:v>
                </c:pt>
                <c:pt idx="616">
                  <c:v>40786</c:v>
                </c:pt>
                <c:pt idx="617">
                  <c:v>40787</c:v>
                </c:pt>
                <c:pt idx="618">
                  <c:v>40788</c:v>
                </c:pt>
                <c:pt idx="619">
                  <c:v>40791</c:v>
                </c:pt>
                <c:pt idx="620">
                  <c:v>40792</c:v>
                </c:pt>
                <c:pt idx="621">
                  <c:v>40793</c:v>
                </c:pt>
                <c:pt idx="622">
                  <c:v>40794</c:v>
                </c:pt>
                <c:pt idx="623">
                  <c:v>40795</c:v>
                </c:pt>
                <c:pt idx="624">
                  <c:v>40798</c:v>
                </c:pt>
                <c:pt idx="625">
                  <c:v>40799</c:v>
                </c:pt>
                <c:pt idx="626">
                  <c:v>40800</c:v>
                </c:pt>
                <c:pt idx="627">
                  <c:v>40801</c:v>
                </c:pt>
                <c:pt idx="628">
                  <c:v>40802</c:v>
                </c:pt>
                <c:pt idx="629">
                  <c:v>40805</c:v>
                </c:pt>
                <c:pt idx="630">
                  <c:v>40806</c:v>
                </c:pt>
                <c:pt idx="631">
                  <c:v>40807</c:v>
                </c:pt>
                <c:pt idx="632">
                  <c:v>40808</c:v>
                </c:pt>
                <c:pt idx="633">
                  <c:v>40809</c:v>
                </c:pt>
                <c:pt idx="634">
                  <c:v>40812</c:v>
                </c:pt>
                <c:pt idx="635">
                  <c:v>40813</c:v>
                </c:pt>
                <c:pt idx="636">
                  <c:v>40814</c:v>
                </c:pt>
                <c:pt idx="637">
                  <c:v>40815</c:v>
                </c:pt>
                <c:pt idx="638">
                  <c:v>40816</c:v>
                </c:pt>
              </c:numCache>
            </c:numRef>
          </c:cat>
          <c:val>
            <c:numRef>
              <c:f>'Figure 2.3.1.5'!$D$44:$D$682</c:f>
              <c:numCache>
                <c:formatCode>0.000</c:formatCode>
                <c:ptCount val="639"/>
                <c:pt idx="0">
                  <c:v>3.9580870637816727E-2</c:v>
                </c:pt>
                <c:pt idx="1">
                  <c:v>2.6278409090909092E-2</c:v>
                </c:pt>
                <c:pt idx="2">
                  <c:v>8.9031339031339033E-3</c:v>
                </c:pt>
                <c:pt idx="3">
                  <c:v>8.1823984680443634E-2</c:v>
                </c:pt>
                <c:pt idx="4">
                  <c:v>0.10552821774565585</c:v>
                </c:pt>
                <c:pt idx="5">
                  <c:v>8.6179096189988036E-2</c:v>
                </c:pt>
                <c:pt idx="6">
                  <c:v>4.7542837525369308E-2</c:v>
                </c:pt>
                <c:pt idx="7">
                  <c:v>1.9555660012166121E-2</c:v>
                </c:pt>
                <c:pt idx="8">
                  <c:v>-7.7698327796858289E-3</c:v>
                </c:pt>
                <c:pt idx="9">
                  <c:v>2.7978650137741048E-2</c:v>
                </c:pt>
                <c:pt idx="10">
                  <c:v>-8.8840978365920757E-3</c:v>
                </c:pt>
                <c:pt idx="11">
                  <c:v>1.9226800577835868E-2</c:v>
                </c:pt>
                <c:pt idx="12">
                  <c:v>0.11061897907208504</c:v>
                </c:pt>
                <c:pt idx="13">
                  <c:v>0.18047859953424877</c:v>
                </c:pt>
                <c:pt idx="14">
                  <c:v>9.6786110084964905E-2</c:v>
                </c:pt>
                <c:pt idx="15">
                  <c:v>0.11497802589381162</c:v>
                </c:pt>
                <c:pt idx="16">
                  <c:v>1.1350059737156512E-2</c:v>
                </c:pt>
                <c:pt idx="17">
                  <c:v>0.12308682591903876</c:v>
                </c:pt>
                <c:pt idx="18">
                  <c:v>-2.4849899933288858E-2</c:v>
                </c:pt>
                <c:pt idx="19">
                  <c:v>-3.7312910407011748E-2</c:v>
                </c:pt>
                <c:pt idx="20">
                  <c:v>0.14104964947661577</c:v>
                </c:pt>
                <c:pt idx="21">
                  <c:v>2.5717111770524232E-2</c:v>
                </c:pt>
                <c:pt idx="22">
                  <c:v>8.485596526415552E-4</c:v>
                </c:pt>
                <c:pt idx="23">
                  <c:v>0.10129933607592359</c:v>
                </c:pt>
                <c:pt idx="24">
                  <c:v>1.9890038809831825E-2</c:v>
                </c:pt>
                <c:pt idx="25">
                  <c:v>-6.7806889859291605E-2</c:v>
                </c:pt>
                <c:pt idx="26">
                  <c:v>-3.8572574178027265E-2</c:v>
                </c:pt>
                <c:pt idx="27">
                  <c:v>-2.5430586059415096E-3</c:v>
                </c:pt>
                <c:pt idx="28">
                  <c:v>-0.15032964777712218</c:v>
                </c:pt>
                <c:pt idx="29">
                  <c:v>-0.22867442551238085</c:v>
                </c:pt>
                <c:pt idx="30">
                  <c:v>-0.32476743418882364</c:v>
                </c:pt>
                <c:pt idx="31">
                  <c:v>-8.4710391822827941E-2</c:v>
                </c:pt>
                <c:pt idx="32">
                  <c:v>1.5811011904761904E-2</c:v>
                </c:pt>
                <c:pt idx="33">
                  <c:v>0.17652894904684288</c:v>
                </c:pt>
                <c:pt idx="34">
                  <c:v>0.22671555215059647</c:v>
                </c:pt>
                <c:pt idx="35">
                  <c:v>0.25767147218153907</c:v>
                </c:pt>
                <c:pt idx="36">
                  <c:v>4.0091236073339767E-2</c:v>
                </c:pt>
                <c:pt idx="37">
                  <c:v>0.12780617915092243</c:v>
                </c:pt>
                <c:pt idx="38">
                  <c:v>5.6353591160220998E-2</c:v>
                </c:pt>
                <c:pt idx="39">
                  <c:v>7.0375620127569094E-2</c:v>
                </c:pt>
                <c:pt idx="40">
                  <c:v>0.20940550133096716</c:v>
                </c:pt>
                <c:pt idx="41">
                  <c:v>5.6099084096586177E-2</c:v>
                </c:pt>
                <c:pt idx="42">
                  <c:v>1.6128447682215215E-3</c:v>
                </c:pt>
                <c:pt idx="43">
                  <c:v>3.6065341913584611E-2</c:v>
                </c:pt>
                <c:pt idx="44">
                  <c:v>3.7342767295597483E-2</c:v>
                </c:pt>
                <c:pt idx="45">
                  <c:v>-9.5812973076554564E-2</c:v>
                </c:pt>
                <c:pt idx="46">
                  <c:v>9.1307914541498739E-2</c:v>
                </c:pt>
                <c:pt idx="47">
                  <c:v>-2.9410418383228051E-2</c:v>
                </c:pt>
                <c:pt idx="48">
                  <c:v>-8.2341688012710357E-2</c:v>
                </c:pt>
                <c:pt idx="49">
                  <c:v>4.0235800505286794E-2</c:v>
                </c:pt>
                <c:pt idx="50">
                  <c:v>0.28517797552836482</c:v>
                </c:pt>
                <c:pt idx="51">
                  <c:v>0.18349971679410931</c:v>
                </c:pt>
                <c:pt idx="52">
                  <c:v>0.10091743119266056</c:v>
                </c:pt>
                <c:pt idx="53">
                  <c:v>0.15420988067358091</c:v>
                </c:pt>
                <c:pt idx="54">
                  <c:v>-0.10835362427420865</c:v>
                </c:pt>
                <c:pt idx="55">
                  <c:v>-9.0665091154625246E-2</c:v>
                </c:pt>
                <c:pt idx="56">
                  <c:v>-0.52655469813890154</c:v>
                </c:pt>
                <c:pt idx="57">
                  <c:v>-8.9983931440814138E-2</c:v>
                </c:pt>
                <c:pt idx="58">
                  <c:v>2.2879273868832321E-2</c:v>
                </c:pt>
                <c:pt idx="59">
                  <c:v>4.1401273885350316E-2</c:v>
                </c:pt>
                <c:pt idx="60">
                  <c:v>8.2986605870618416E-2</c:v>
                </c:pt>
                <c:pt idx="61">
                  <c:v>-0.12073775573465592</c:v>
                </c:pt>
                <c:pt idx="62">
                  <c:v>-8.9831117499101689E-3</c:v>
                </c:pt>
                <c:pt idx="63">
                  <c:v>4.5426749366646285E-2</c:v>
                </c:pt>
                <c:pt idx="64">
                  <c:v>-2.5360911020115371E-2</c:v>
                </c:pt>
                <c:pt idx="65">
                  <c:v>-1.4058106841611996E-2</c:v>
                </c:pt>
                <c:pt idx="66">
                  <c:v>9.1607378958635022E-2</c:v>
                </c:pt>
                <c:pt idx="67">
                  <c:v>-0.16733601070950468</c:v>
                </c:pt>
                <c:pt idx="68">
                  <c:v>-5.2052052052052052E-2</c:v>
                </c:pt>
                <c:pt idx="69">
                  <c:v>-4.8586143231950249E-4</c:v>
                </c:pt>
                <c:pt idx="70">
                  <c:v>2.3646638905413443E-2</c:v>
                </c:pt>
                <c:pt idx="71">
                  <c:v>-0.35166406656266253</c:v>
                </c:pt>
                <c:pt idx="72">
                  <c:v>-4.4737522627359708E-2</c:v>
                </c:pt>
                <c:pt idx="73">
                  <c:v>-0.10101351351351351</c:v>
                </c:pt>
                <c:pt idx="74">
                  <c:v>1.1213027315338613E-2</c:v>
                </c:pt>
                <c:pt idx="75">
                  <c:v>4.3327556325823221E-4</c:v>
                </c:pt>
                <c:pt idx="76">
                  <c:v>8.1629886677872368E-2</c:v>
                </c:pt>
                <c:pt idx="77">
                  <c:v>-3.1223003825743553E-2</c:v>
                </c:pt>
                <c:pt idx="78">
                  <c:v>3.5162577535458893E-2</c:v>
                </c:pt>
                <c:pt idx="79">
                  <c:v>-7.8717020815935179E-3</c:v>
                </c:pt>
                <c:pt idx="80">
                  <c:v>4.693544227628299E-2</c:v>
                </c:pt>
                <c:pt idx="81">
                  <c:v>1.9287895040844955E-2</c:v>
                </c:pt>
                <c:pt idx="82">
                  <c:v>-1.3520542394203494E-2</c:v>
                </c:pt>
                <c:pt idx="83">
                  <c:v>-1.8459669127955883E-2</c:v>
                </c:pt>
                <c:pt idx="84">
                  <c:v>-3.4509063169748264E-2</c:v>
                </c:pt>
                <c:pt idx="85">
                  <c:v>-8.2491292532629087E-2</c:v>
                </c:pt>
                <c:pt idx="86">
                  <c:v>9.5629295532646041E-2</c:v>
                </c:pt>
                <c:pt idx="87">
                  <c:v>6.9216970831383562E-2</c:v>
                </c:pt>
                <c:pt idx="88">
                  <c:v>7.4893009985734671E-2</c:v>
                </c:pt>
                <c:pt idx="89">
                  <c:v>-8.7735204457058763E-2</c:v>
                </c:pt>
                <c:pt idx="90">
                  <c:v>1.6827085444106722E-2</c:v>
                </c:pt>
                <c:pt idx="91">
                  <c:v>0.12344404979040671</c:v>
                </c:pt>
                <c:pt idx="92">
                  <c:v>0.32752826153376108</c:v>
                </c:pt>
                <c:pt idx="93">
                  <c:v>9.0841765540466801E-2</c:v>
                </c:pt>
                <c:pt idx="94">
                  <c:v>0.18707502266545784</c:v>
                </c:pt>
                <c:pt idx="95">
                  <c:v>0.13741306918662052</c:v>
                </c:pt>
                <c:pt idx="96">
                  <c:v>0.10288770477714165</c:v>
                </c:pt>
                <c:pt idx="97">
                  <c:v>4.5850769718852446E-3</c:v>
                </c:pt>
                <c:pt idx="98">
                  <c:v>-1.7254279213937792E-2</c:v>
                </c:pt>
                <c:pt idx="99">
                  <c:v>6.7394282050534784E-2</c:v>
                </c:pt>
                <c:pt idx="100">
                  <c:v>9.1368976704118476E-2</c:v>
                </c:pt>
                <c:pt idx="101">
                  <c:v>8.4185348466372767E-2</c:v>
                </c:pt>
                <c:pt idx="102">
                  <c:v>-2.8058849090570489E-2</c:v>
                </c:pt>
                <c:pt idx="103">
                  <c:v>3.4568748570121252E-2</c:v>
                </c:pt>
                <c:pt idx="104">
                  <c:v>-5.2854122621564484E-4</c:v>
                </c:pt>
                <c:pt idx="105">
                  <c:v>9.8017406779189728E-2</c:v>
                </c:pt>
                <c:pt idx="106">
                  <c:v>6.5850072625500411E-2</c:v>
                </c:pt>
                <c:pt idx="107">
                  <c:v>0.16554895573864725</c:v>
                </c:pt>
                <c:pt idx="108">
                  <c:v>6.8659164846507602E-3</c:v>
                </c:pt>
                <c:pt idx="109">
                  <c:v>1.8003680310339682E-2</c:v>
                </c:pt>
                <c:pt idx="110">
                  <c:v>5.6632044086649569E-2</c:v>
                </c:pt>
                <c:pt idx="111">
                  <c:v>1.3042226324971628E-2</c:v>
                </c:pt>
                <c:pt idx="112">
                  <c:v>0.12147568086468037</c:v>
                </c:pt>
                <c:pt idx="113">
                  <c:v>1.1025537089582489E-2</c:v>
                </c:pt>
                <c:pt idx="114">
                  <c:v>2.9418604651162791E-2</c:v>
                </c:pt>
                <c:pt idx="115">
                  <c:v>7.7151545152393752E-2</c:v>
                </c:pt>
                <c:pt idx="116">
                  <c:v>4.1636130450714549E-2</c:v>
                </c:pt>
                <c:pt idx="117">
                  <c:v>7.1784316099608503E-2</c:v>
                </c:pt>
                <c:pt idx="118">
                  <c:v>3.940543908339874E-2</c:v>
                </c:pt>
                <c:pt idx="119">
                  <c:v>4.1204887752202331E-2</c:v>
                </c:pt>
                <c:pt idx="120">
                  <c:v>-2.6547099791475095E-2</c:v>
                </c:pt>
                <c:pt idx="121">
                  <c:v>-2.8455957486309639E-3</c:v>
                </c:pt>
                <c:pt idx="122">
                  <c:v>2.0368143961062256E-2</c:v>
                </c:pt>
                <c:pt idx="123">
                  <c:v>1.433016433248635E-2</c:v>
                </c:pt>
                <c:pt idx="124">
                  <c:v>5.3554040895813046E-2</c:v>
                </c:pt>
                <c:pt idx="125">
                  <c:v>-7.0586369164067041E-3</c:v>
                </c:pt>
                <c:pt idx="126">
                  <c:v>7.3555243281222555E-3</c:v>
                </c:pt>
                <c:pt idx="127">
                  <c:v>4.5849630595393306E-2</c:v>
                </c:pt>
                <c:pt idx="128">
                  <c:v>3.9382573571840739E-2</c:v>
                </c:pt>
                <c:pt idx="129">
                  <c:v>0.43496894953205634</c:v>
                </c:pt>
                <c:pt idx="130">
                  <c:v>6.9920186232125042E-3</c:v>
                </c:pt>
                <c:pt idx="131">
                  <c:v>2.2960725075528703E-2</c:v>
                </c:pt>
                <c:pt idx="132">
                  <c:v>-2.5349478243748769E-2</c:v>
                </c:pt>
                <c:pt idx="133">
                  <c:v>0.29222189405653332</c:v>
                </c:pt>
                <c:pt idx="134">
                  <c:v>0.37227494738514078</c:v>
                </c:pt>
                <c:pt idx="135">
                  <c:v>0.35623399487836105</c:v>
                </c:pt>
                <c:pt idx="136">
                  <c:v>3.4225715694520986E-2</c:v>
                </c:pt>
                <c:pt idx="137">
                  <c:v>5.595872617058386E-2</c:v>
                </c:pt>
                <c:pt idx="138">
                  <c:v>0.1063137813735405</c:v>
                </c:pt>
                <c:pt idx="139">
                  <c:v>-1.0593298267554346E-2</c:v>
                </c:pt>
                <c:pt idx="140">
                  <c:v>5.2165517001417874E-2</c:v>
                </c:pt>
                <c:pt idx="141">
                  <c:v>7.1736564639232045E-2</c:v>
                </c:pt>
                <c:pt idx="142">
                  <c:v>9.6792206986411861E-2</c:v>
                </c:pt>
                <c:pt idx="143">
                  <c:v>-1.248462888736612E-3</c:v>
                </c:pt>
                <c:pt idx="144">
                  <c:v>4.4054325857506911E-2</c:v>
                </c:pt>
                <c:pt idx="145">
                  <c:v>1.0976204098065391E-2</c:v>
                </c:pt>
                <c:pt idx="146">
                  <c:v>1.8940256585439914E-2</c:v>
                </c:pt>
                <c:pt idx="147">
                  <c:v>-2.865771664131561E-3</c:v>
                </c:pt>
                <c:pt idx="148">
                  <c:v>0.10724661335074262</c:v>
                </c:pt>
                <c:pt idx="149">
                  <c:v>2.0180049543834209E-2</c:v>
                </c:pt>
                <c:pt idx="150">
                  <c:v>-3.5413846451363374E-3</c:v>
                </c:pt>
                <c:pt idx="151">
                  <c:v>3.832095131850656E-2</c:v>
                </c:pt>
                <c:pt idx="152">
                  <c:v>2.3033848403794716E-2</c:v>
                </c:pt>
                <c:pt idx="153">
                  <c:v>-1.192504258943782E-2</c:v>
                </c:pt>
                <c:pt idx="154">
                  <c:v>0.21299225482709719</c:v>
                </c:pt>
                <c:pt idx="155">
                  <c:v>-2.7407441817252753E-3</c:v>
                </c:pt>
                <c:pt idx="156">
                  <c:v>0.17016139516743123</c:v>
                </c:pt>
                <c:pt idx="157">
                  <c:v>-1.2498156614068721E-2</c:v>
                </c:pt>
                <c:pt idx="158">
                  <c:v>0.18867256637168142</c:v>
                </c:pt>
                <c:pt idx="159">
                  <c:v>2.0645001503706194E-2</c:v>
                </c:pt>
                <c:pt idx="160">
                  <c:v>1.2171196047086178E-3</c:v>
                </c:pt>
                <c:pt idx="161">
                  <c:v>-1.7652832510511127E-2</c:v>
                </c:pt>
                <c:pt idx="162">
                  <c:v>-5.1780638386471857E-3</c:v>
                </c:pt>
                <c:pt idx="163">
                  <c:v>1.0727337026995167E-2</c:v>
                </c:pt>
                <c:pt idx="164">
                  <c:v>9.8407755632209618E-2</c:v>
                </c:pt>
                <c:pt idx="165">
                  <c:v>-4.2236573926282446E-3</c:v>
                </c:pt>
                <c:pt idx="166">
                  <c:v>0.12342830117907989</c:v>
                </c:pt>
                <c:pt idx="167">
                  <c:v>-2.0037723053448055E-2</c:v>
                </c:pt>
                <c:pt idx="168">
                  <c:v>0.2395742322181825</c:v>
                </c:pt>
                <c:pt idx="169">
                  <c:v>1.9596942321056288E-2</c:v>
                </c:pt>
                <c:pt idx="170">
                  <c:v>9.8851942180715011E-2</c:v>
                </c:pt>
                <c:pt idx="171">
                  <c:v>-7.4819956718659458E-2</c:v>
                </c:pt>
                <c:pt idx="172">
                  <c:v>0.14383766039988063</c:v>
                </c:pt>
                <c:pt idx="173">
                  <c:v>0.12944398307430696</c:v>
                </c:pt>
                <c:pt idx="174">
                  <c:v>-0.11453549578139542</c:v>
                </c:pt>
                <c:pt idx="175">
                  <c:v>-0.21369069177834119</c:v>
                </c:pt>
                <c:pt idx="176">
                  <c:v>-0.36825004178505766</c:v>
                </c:pt>
                <c:pt idx="177">
                  <c:v>-0.37984174309041274</c:v>
                </c:pt>
                <c:pt idx="178">
                  <c:v>-0.50115696916151287</c:v>
                </c:pt>
                <c:pt idx="179">
                  <c:v>-0.45104751910106605</c:v>
                </c:pt>
                <c:pt idx="180">
                  <c:v>-0.54457948781127974</c:v>
                </c:pt>
                <c:pt idx="181">
                  <c:v>-0.2703021169831587</c:v>
                </c:pt>
                <c:pt idx="182">
                  <c:v>-0.13380387240942349</c:v>
                </c:pt>
                <c:pt idx="183">
                  <c:v>-0.48399295578830293</c:v>
                </c:pt>
                <c:pt idx="184">
                  <c:v>-4.7869169758129555E-2</c:v>
                </c:pt>
                <c:pt idx="185">
                  <c:v>-4.4174787915941691E-4</c:v>
                </c:pt>
                <c:pt idx="186">
                  <c:v>-0.25508839696924679</c:v>
                </c:pt>
                <c:pt idx="187">
                  <c:v>-0.13625377643504533</c:v>
                </c:pt>
                <c:pt idx="188">
                  <c:v>-0.11306256860592755</c:v>
                </c:pt>
                <c:pt idx="189">
                  <c:v>-8.4936297776667502E-4</c:v>
                </c:pt>
                <c:pt idx="190">
                  <c:v>-0.12514273729346787</c:v>
                </c:pt>
                <c:pt idx="191">
                  <c:v>6.7784844370489095E-2</c:v>
                </c:pt>
                <c:pt idx="192">
                  <c:v>0.46423103525992243</c:v>
                </c:pt>
                <c:pt idx="193">
                  <c:v>0.12421304419094568</c:v>
                </c:pt>
                <c:pt idx="194">
                  <c:v>-3.5802550344399861E-3</c:v>
                </c:pt>
                <c:pt idx="195">
                  <c:v>9.5573620252561914E-2</c:v>
                </c:pt>
                <c:pt idx="196">
                  <c:v>0.37119119743406986</c:v>
                </c:pt>
                <c:pt idx="197">
                  <c:v>-0.39824721147279762</c:v>
                </c:pt>
                <c:pt idx="198">
                  <c:v>-6.9982608695652176E-2</c:v>
                </c:pt>
                <c:pt idx="199">
                  <c:v>-0.16573816155988857</c:v>
                </c:pt>
                <c:pt idx="200">
                  <c:v>-0.22250643351006108</c:v>
                </c:pt>
                <c:pt idx="201">
                  <c:v>-0.28071823848835553</c:v>
                </c:pt>
                <c:pt idx="202">
                  <c:v>-8.0773781962236967E-3</c:v>
                </c:pt>
                <c:pt idx="203">
                  <c:v>-0.28531791907514453</c:v>
                </c:pt>
                <c:pt idx="204">
                  <c:v>-0.40912052117263842</c:v>
                </c:pt>
                <c:pt idx="205">
                  <c:v>-1.0083008957463771E-2</c:v>
                </c:pt>
                <c:pt idx="206">
                  <c:v>-5.7832792207792208E-2</c:v>
                </c:pt>
                <c:pt idx="207">
                  <c:v>2.9018490494656199E-2</c:v>
                </c:pt>
                <c:pt idx="208">
                  <c:v>4.6428704082011659E-3</c:v>
                </c:pt>
                <c:pt idx="209">
                  <c:v>-0.24839068908384715</c:v>
                </c:pt>
                <c:pt idx="210">
                  <c:v>-0.46011436190671556</c:v>
                </c:pt>
                <c:pt idx="211">
                  <c:v>-0.68722466960352424</c:v>
                </c:pt>
                <c:pt idx="212">
                  <c:v>-0.20243016724677382</c:v>
                </c:pt>
                <c:pt idx="213">
                  <c:v>-4.5623972384584259E-3</c:v>
                </c:pt>
                <c:pt idx="214">
                  <c:v>-6.4481923407485126E-2</c:v>
                </c:pt>
                <c:pt idx="215">
                  <c:v>-9.1021172677051468E-2</c:v>
                </c:pt>
                <c:pt idx="216">
                  <c:v>-0.38040499218555346</c:v>
                </c:pt>
                <c:pt idx="217">
                  <c:v>-0.68740902474526933</c:v>
                </c:pt>
                <c:pt idx="218">
                  <c:v>-0.2818801229200118</c:v>
                </c:pt>
                <c:pt idx="219">
                  <c:v>-9.6039182282793872E-2</c:v>
                </c:pt>
                <c:pt idx="220">
                  <c:v>-0.43803644029513628</c:v>
                </c:pt>
                <c:pt idx="221">
                  <c:v>-0.22759014103900702</c:v>
                </c:pt>
                <c:pt idx="222">
                  <c:v>2.8591851322373124E-3</c:v>
                </c:pt>
                <c:pt idx="223">
                  <c:v>0.25432817527194729</c:v>
                </c:pt>
                <c:pt idx="224">
                  <c:v>0.22807169827698451</c:v>
                </c:pt>
                <c:pt idx="225">
                  <c:v>0.29030417734471925</c:v>
                </c:pt>
                <c:pt idx="226">
                  <c:v>4.4328802408757854E-2</c:v>
                </c:pt>
                <c:pt idx="227">
                  <c:v>-0.17640232108317214</c:v>
                </c:pt>
                <c:pt idx="228">
                  <c:v>-0.11615017064846417</c:v>
                </c:pt>
                <c:pt idx="229">
                  <c:v>-0.3152220173074195</c:v>
                </c:pt>
                <c:pt idx="230">
                  <c:v>-0.35836985948175842</c:v>
                </c:pt>
                <c:pt idx="231">
                  <c:v>-4.5229438930922669E-2</c:v>
                </c:pt>
                <c:pt idx="232">
                  <c:v>5.704915792710006E-2</c:v>
                </c:pt>
                <c:pt idx="233">
                  <c:v>0.45711808292606021</c:v>
                </c:pt>
                <c:pt idx="234">
                  <c:v>5.6996121722325904E-2</c:v>
                </c:pt>
                <c:pt idx="235">
                  <c:v>-0.39969793286896149</c:v>
                </c:pt>
                <c:pt idx="236">
                  <c:v>-1.4597698941666827E-2</c:v>
                </c:pt>
                <c:pt idx="237">
                  <c:v>-0.29757785467128028</c:v>
                </c:pt>
                <c:pt idx="238">
                  <c:v>-1.1681990265008112E-2</c:v>
                </c:pt>
                <c:pt idx="239">
                  <c:v>-0.29184978552067159</c:v>
                </c:pt>
                <c:pt idx="240">
                  <c:v>-0.28576977967690448</c:v>
                </c:pt>
                <c:pt idx="241">
                  <c:v>-4.2060552321839736E-2</c:v>
                </c:pt>
                <c:pt idx="242">
                  <c:v>-0.31712368779762434</c:v>
                </c:pt>
                <c:pt idx="243">
                  <c:v>-0.61396879029031259</c:v>
                </c:pt>
                <c:pt idx="244">
                  <c:v>-0.5717411331183786</c:v>
                </c:pt>
                <c:pt idx="245">
                  <c:v>-5.9218773956726825E-2</c:v>
                </c:pt>
                <c:pt idx="246">
                  <c:v>5.7163341827095428E-3</c:v>
                </c:pt>
                <c:pt idx="247">
                  <c:v>-0.32393878197513265</c:v>
                </c:pt>
                <c:pt idx="248">
                  <c:v>-2.3488688109890585E-3</c:v>
                </c:pt>
                <c:pt idx="249">
                  <c:v>1.5672976797586308E-2</c:v>
                </c:pt>
                <c:pt idx="250">
                  <c:v>-1.1070758346946766E-3</c:v>
                </c:pt>
                <c:pt idx="251">
                  <c:v>-0.18732394366197183</c:v>
                </c:pt>
                <c:pt idx="252">
                  <c:v>-0.13930818242116053</c:v>
                </c:pt>
                <c:pt idx="253">
                  <c:v>-7.2028811524609843E-3</c:v>
                </c:pt>
                <c:pt idx="254">
                  <c:v>-0.26921774466644088</c:v>
                </c:pt>
                <c:pt idx="255">
                  <c:v>-0.13371150729335493</c:v>
                </c:pt>
                <c:pt idx="256">
                  <c:v>-3.5787583376090303E-2</c:v>
                </c:pt>
                <c:pt idx="257">
                  <c:v>-8.8318966895037987E-2</c:v>
                </c:pt>
                <c:pt idx="258">
                  <c:v>-0.22785446822779859</c:v>
                </c:pt>
                <c:pt idx="259">
                  <c:v>-2.8684907325684024E-2</c:v>
                </c:pt>
                <c:pt idx="260">
                  <c:v>-1.7379440625491946E-2</c:v>
                </c:pt>
                <c:pt idx="261">
                  <c:v>-0.14174611138986454</c:v>
                </c:pt>
                <c:pt idx="262">
                  <c:v>-2.1549893022932486E-2</c:v>
                </c:pt>
                <c:pt idx="263">
                  <c:v>-2.9658272874881508E-3</c:v>
                </c:pt>
                <c:pt idx="264">
                  <c:v>0.1861441567529741</c:v>
                </c:pt>
                <c:pt idx="265">
                  <c:v>9.2620451852542168E-2</c:v>
                </c:pt>
                <c:pt idx="266">
                  <c:v>-6.9795765411279744E-3</c:v>
                </c:pt>
                <c:pt idx="267">
                  <c:v>3.2868427683981024E-3</c:v>
                </c:pt>
                <c:pt idx="268">
                  <c:v>-0.10119538334707337</c:v>
                </c:pt>
                <c:pt idx="269">
                  <c:v>-3.2740615297770254E-2</c:v>
                </c:pt>
                <c:pt idx="270">
                  <c:v>0.11220448817952718</c:v>
                </c:pt>
                <c:pt idx="271">
                  <c:v>-0.10579331863252479</c:v>
                </c:pt>
                <c:pt idx="272">
                  <c:v>-0.2678783692614129</c:v>
                </c:pt>
                <c:pt idx="273">
                  <c:v>-0.15034534232131644</c:v>
                </c:pt>
                <c:pt idx="274">
                  <c:v>-0.11154354454353414</c:v>
                </c:pt>
                <c:pt idx="275">
                  <c:v>-0.20542644568573815</c:v>
                </c:pt>
                <c:pt idx="276">
                  <c:v>-0.31417035664736526</c:v>
                </c:pt>
                <c:pt idx="277">
                  <c:v>-9.4883031241900187E-2</c:v>
                </c:pt>
                <c:pt idx="278">
                  <c:v>3.4923799547190215E-2</c:v>
                </c:pt>
                <c:pt idx="279">
                  <c:v>2.9931569873822041E-3</c:v>
                </c:pt>
                <c:pt idx="280">
                  <c:v>-0.10712535589561636</c:v>
                </c:pt>
                <c:pt idx="281">
                  <c:v>-2.5247971145175834E-3</c:v>
                </c:pt>
                <c:pt idx="282">
                  <c:v>1.6187008650077689E-2</c:v>
                </c:pt>
                <c:pt idx="283">
                  <c:v>-4.1575492341356671E-2</c:v>
                </c:pt>
                <c:pt idx="284">
                  <c:v>-0.36177110348866393</c:v>
                </c:pt>
                <c:pt idx="285">
                  <c:v>0.20710070620102544</c:v>
                </c:pt>
                <c:pt idx="286">
                  <c:v>0.28031879566083684</c:v>
                </c:pt>
                <c:pt idx="287">
                  <c:v>-4.5841542358570221E-2</c:v>
                </c:pt>
                <c:pt idx="288">
                  <c:v>9.6020589982181742E-2</c:v>
                </c:pt>
                <c:pt idx="289">
                  <c:v>0.15140419449615755</c:v>
                </c:pt>
                <c:pt idx="290">
                  <c:v>0.41682590953361359</c:v>
                </c:pt>
                <c:pt idx="291">
                  <c:v>0.46715130933114007</c:v>
                </c:pt>
                <c:pt idx="292">
                  <c:v>-0.21163339772483367</c:v>
                </c:pt>
                <c:pt idx="293">
                  <c:v>-0.17306895122288241</c:v>
                </c:pt>
                <c:pt idx="294">
                  <c:v>-8.9088993198582239E-2</c:v>
                </c:pt>
                <c:pt idx="295">
                  <c:v>-0.36820221030747347</c:v>
                </c:pt>
                <c:pt idx="296">
                  <c:v>2.3594180102241448E-4</c:v>
                </c:pt>
                <c:pt idx="297">
                  <c:v>-5.5167693360711839E-2</c:v>
                </c:pt>
                <c:pt idx="298">
                  <c:v>3.3769394584727712E-2</c:v>
                </c:pt>
                <c:pt idx="299">
                  <c:v>-3.9517749497655727E-2</c:v>
                </c:pt>
                <c:pt idx="300">
                  <c:v>0.19591690544412607</c:v>
                </c:pt>
                <c:pt idx="301">
                  <c:v>-0.10947241402426762</c:v>
                </c:pt>
                <c:pt idx="302">
                  <c:v>-6.5044121833190999E-2</c:v>
                </c:pt>
                <c:pt idx="303">
                  <c:v>-3.2814238042269191E-2</c:v>
                </c:pt>
                <c:pt idx="304">
                  <c:v>-1.8479033404406538E-2</c:v>
                </c:pt>
                <c:pt idx="305">
                  <c:v>8.6455331412103754E-3</c:v>
                </c:pt>
                <c:pt idx="306">
                  <c:v>-2.8571428571428571E-2</c:v>
                </c:pt>
                <c:pt idx="307">
                  <c:v>9.111759799833194E-2</c:v>
                </c:pt>
                <c:pt idx="308">
                  <c:v>4.82251449582803E-2</c:v>
                </c:pt>
                <c:pt idx="309">
                  <c:v>3.9300057372346528E-2</c:v>
                </c:pt>
                <c:pt idx="310">
                  <c:v>2.2210654173173694E-2</c:v>
                </c:pt>
                <c:pt idx="311">
                  <c:v>0.41712996535331559</c:v>
                </c:pt>
                <c:pt idx="312">
                  <c:v>0.13656387665198239</c:v>
                </c:pt>
                <c:pt idx="313">
                  <c:v>8.6931311329170383E-2</c:v>
                </c:pt>
                <c:pt idx="314">
                  <c:v>1.2170385395537525E-2</c:v>
                </c:pt>
                <c:pt idx="315">
                  <c:v>4.8615877373598716E-3</c:v>
                </c:pt>
                <c:pt idx="316">
                  <c:v>-5.8013052936910807E-3</c:v>
                </c:pt>
                <c:pt idx="317">
                  <c:v>0.10798258345428156</c:v>
                </c:pt>
                <c:pt idx="318">
                  <c:v>-1.7825800789820097E-2</c:v>
                </c:pt>
                <c:pt idx="319">
                  <c:v>-1.6646200027288852E-2</c:v>
                </c:pt>
                <c:pt idx="320">
                  <c:v>-7.651267127440281E-2</c:v>
                </c:pt>
                <c:pt idx="321">
                  <c:v>-0.15469982617997058</c:v>
                </c:pt>
                <c:pt idx="322">
                  <c:v>4.8390999274135014E-3</c:v>
                </c:pt>
                <c:pt idx="323">
                  <c:v>-1.5151515151515152E-2</c:v>
                </c:pt>
                <c:pt idx="324">
                  <c:v>-0.1492265696087352</c:v>
                </c:pt>
                <c:pt idx="325">
                  <c:v>0.23324070857936782</c:v>
                </c:pt>
                <c:pt idx="326">
                  <c:v>0.2630701242391395</c:v>
                </c:pt>
                <c:pt idx="327">
                  <c:v>9.0851685215881287E-2</c:v>
                </c:pt>
                <c:pt idx="328">
                  <c:v>0.32031943212067437</c:v>
                </c:pt>
                <c:pt idx="329">
                  <c:v>-1.7225497420781135E-2</c:v>
                </c:pt>
                <c:pt idx="330">
                  <c:v>0.16337929830685985</c:v>
                </c:pt>
                <c:pt idx="331">
                  <c:v>1.0869565217391304E-2</c:v>
                </c:pt>
                <c:pt idx="332">
                  <c:v>0.13938252716645091</c:v>
                </c:pt>
                <c:pt idx="333">
                  <c:v>0.1718567536006228</c:v>
                </c:pt>
                <c:pt idx="334">
                  <c:v>3.6249217973723914E-2</c:v>
                </c:pt>
                <c:pt idx="335">
                  <c:v>0.22988436521320163</c:v>
                </c:pt>
                <c:pt idx="336">
                  <c:v>0.209011522761329</c:v>
                </c:pt>
                <c:pt idx="337">
                  <c:v>9.0512592036767814E-2</c:v>
                </c:pt>
                <c:pt idx="338">
                  <c:v>1.8466591892324948E-2</c:v>
                </c:pt>
                <c:pt idx="339">
                  <c:v>0.13151714419915453</c:v>
                </c:pt>
                <c:pt idx="340">
                  <c:v>-6.8786085964787228E-3</c:v>
                </c:pt>
                <c:pt idx="341">
                  <c:v>-6.9958476259252573E-3</c:v>
                </c:pt>
                <c:pt idx="342">
                  <c:v>-3.4669099585935857E-2</c:v>
                </c:pt>
                <c:pt idx="343">
                  <c:v>-1.3316739265712509E-2</c:v>
                </c:pt>
                <c:pt idx="344">
                  <c:v>7.842290812288653E-3</c:v>
                </c:pt>
                <c:pt idx="345">
                  <c:v>-0.20835913312693499</c:v>
                </c:pt>
                <c:pt idx="346">
                  <c:v>-3.1303497187576426E-2</c:v>
                </c:pt>
                <c:pt idx="347">
                  <c:v>-4.4170030871526954E-2</c:v>
                </c:pt>
                <c:pt idx="348">
                  <c:v>-1.7521548678818707E-2</c:v>
                </c:pt>
                <c:pt idx="349">
                  <c:v>0.17141652105802255</c:v>
                </c:pt>
                <c:pt idx="350">
                  <c:v>2.5549637579592326E-2</c:v>
                </c:pt>
                <c:pt idx="351">
                  <c:v>-4.6182235299985039E-2</c:v>
                </c:pt>
                <c:pt idx="352">
                  <c:v>-2.1072965141803496E-3</c:v>
                </c:pt>
                <c:pt idx="353">
                  <c:v>-6.892366379123499E-2</c:v>
                </c:pt>
                <c:pt idx="354">
                  <c:v>-3.2031038527474513E-2</c:v>
                </c:pt>
                <c:pt idx="355">
                  <c:v>0.11877991762217523</c:v>
                </c:pt>
                <c:pt idx="356">
                  <c:v>9.8849324997734897E-2</c:v>
                </c:pt>
                <c:pt idx="357">
                  <c:v>0.10610162432319867</c:v>
                </c:pt>
                <c:pt idx="358">
                  <c:v>0.11144924595928857</c:v>
                </c:pt>
                <c:pt idx="359">
                  <c:v>0.22528116213683225</c:v>
                </c:pt>
                <c:pt idx="360">
                  <c:v>0.20891218872870249</c:v>
                </c:pt>
                <c:pt idx="361">
                  <c:v>4.4154088758729441E-2</c:v>
                </c:pt>
                <c:pt idx="362">
                  <c:v>-9.5160546935013066E-2</c:v>
                </c:pt>
                <c:pt idx="363">
                  <c:v>3.2886387463444244E-2</c:v>
                </c:pt>
                <c:pt idx="364">
                  <c:v>-0.10818838905574442</c:v>
                </c:pt>
                <c:pt idx="365">
                  <c:v>-2.2520773472082005E-3</c:v>
                </c:pt>
                <c:pt idx="366">
                  <c:v>-0.20407471931862176</c:v>
                </c:pt>
                <c:pt idx="367">
                  <c:v>-7.0679844264749927E-3</c:v>
                </c:pt>
                <c:pt idx="368">
                  <c:v>-0.29613910186199344</c:v>
                </c:pt>
                <c:pt idx="369">
                  <c:v>-0.12778227438284095</c:v>
                </c:pt>
                <c:pt idx="370">
                  <c:v>-4.250029596306381E-2</c:v>
                </c:pt>
                <c:pt idx="371">
                  <c:v>9.4661436124850763E-3</c:v>
                </c:pt>
                <c:pt idx="372">
                  <c:v>-6.563207242159716E-2</c:v>
                </c:pt>
                <c:pt idx="373">
                  <c:v>-9.8076197661259908E-3</c:v>
                </c:pt>
                <c:pt idx="374">
                  <c:v>-1.605351170568562E-3</c:v>
                </c:pt>
                <c:pt idx="375">
                  <c:v>1.2903542341281523E-2</c:v>
                </c:pt>
                <c:pt idx="376">
                  <c:v>-3.2913833404089468E-3</c:v>
                </c:pt>
                <c:pt idx="377">
                  <c:v>-3.2718204544035811E-3</c:v>
                </c:pt>
                <c:pt idx="378">
                  <c:v>-4.8866580387381946E-2</c:v>
                </c:pt>
                <c:pt idx="379">
                  <c:v>-3.5279844700625341E-3</c:v>
                </c:pt>
                <c:pt idx="380">
                  <c:v>-1.5130436658380134E-3</c:v>
                </c:pt>
                <c:pt idx="381">
                  <c:v>-7.0426925550568162E-2</c:v>
                </c:pt>
                <c:pt idx="382">
                  <c:v>-1.0136520939559504E-2</c:v>
                </c:pt>
                <c:pt idx="383">
                  <c:v>-7.6690811741169755E-3</c:v>
                </c:pt>
                <c:pt idx="384">
                  <c:v>2.9997173521491824E-2</c:v>
                </c:pt>
                <c:pt idx="385">
                  <c:v>-7.8027235921972762E-2</c:v>
                </c:pt>
                <c:pt idx="386">
                  <c:v>-1.0827197921177999E-4</c:v>
                </c:pt>
                <c:pt idx="387">
                  <c:v>4.448838358872961E-3</c:v>
                </c:pt>
                <c:pt idx="388">
                  <c:v>-4.1006014215418263E-3</c:v>
                </c:pt>
                <c:pt idx="389">
                  <c:v>-2.9492833517089305E-2</c:v>
                </c:pt>
                <c:pt idx="390">
                  <c:v>-3.6593207458934941E-2</c:v>
                </c:pt>
                <c:pt idx="391">
                  <c:v>-4.3078611606530391E-2</c:v>
                </c:pt>
                <c:pt idx="392">
                  <c:v>-3.5341951626355297E-2</c:v>
                </c:pt>
                <c:pt idx="393">
                  <c:v>8.4562792371356606E-3</c:v>
                </c:pt>
                <c:pt idx="394">
                  <c:v>2.7472527472527472E-2</c:v>
                </c:pt>
                <c:pt idx="395">
                  <c:v>-3.9377505305352514E-2</c:v>
                </c:pt>
                <c:pt idx="396">
                  <c:v>-0.29055288062427359</c:v>
                </c:pt>
                <c:pt idx="397">
                  <c:v>-4.6516079632465547E-2</c:v>
                </c:pt>
                <c:pt idx="398">
                  <c:v>7.0756605284227378E-2</c:v>
                </c:pt>
                <c:pt idx="399">
                  <c:v>4.7380156075808248E-2</c:v>
                </c:pt>
                <c:pt idx="400">
                  <c:v>0.21162790697674419</c:v>
                </c:pt>
                <c:pt idx="401">
                  <c:v>0.10439068100358423</c:v>
                </c:pt>
                <c:pt idx="402">
                  <c:v>-7.1565366394516685E-3</c:v>
                </c:pt>
                <c:pt idx="403">
                  <c:v>6.0210293303818482E-2</c:v>
                </c:pt>
                <c:pt idx="404">
                  <c:v>-3.0953066513101065E-3</c:v>
                </c:pt>
                <c:pt idx="405">
                  <c:v>4.3460476531342676E-2</c:v>
                </c:pt>
                <c:pt idx="406">
                  <c:v>0.13366431162879511</c:v>
                </c:pt>
                <c:pt idx="407">
                  <c:v>0</c:v>
                </c:pt>
                <c:pt idx="408">
                  <c:v>-1.9890525017346387E-2</c:v>
                </c:pt>
                <c:pt idx="409">
                  <c:v>-3.6977726015431651E-2</c:v>
                </c:pt>
                <c:pt idx="410">
                  <c:v>0.44022850694689331</c:v>
                </c:pt>
                <c:pt idx="411">
                  <c:v>-9.9560560285635813E-2</c:v>
                </c:pt>
                <c:pt idx="412">
                  <c:v>-7.2037914691943122E-2</c:v>
                </c:pt>
                <c:pt idx="413">
                  <c:v>-5.2681572409761804E-2</c:v>
                </c:pt>
                <c:pt idx="414">
                  <c:v>-1.1452735441811294E-2</c:v>
                </c:pt>
                <c:pt idx="415">
                  <c:v>2.5248756218905474E-2</c:v>
                </c:pt>
                <c:pt idx="416">
                  <c:v>0.15299666398251466</c:v>
                </c:pt>
                <c:pt idx="417">
                  <c:v>-3.9912917271407835E-3</c:v>
                </c:pt>
                <c:pt idx="418">
                  <c:v>0.16546085949934886</c:v>
                </c:pt>
                <c:pt idx="419">
                  <c:v>0.10327602230483271</c:v>
                </c:pt>
                <c:pt idx="420">
                  <c:v>3.1577617784514338E-2</c:v>
                </c:pt>
                <c:pt idx="421">
                  <c:v>-5.3198563638781756E-4</c:v>
                </c:pt>
                <c:pt idx="422">
                  <c:v>9.1081593927893733E-3</c:v>
                </c:pt>
                <c:pt idx="423">
                  <c:v>0.25896290138210537</c:v>
                </c:pt>
                <c:pt idx="424">
                  <c:v>1.8322475570032574E-2</c:v>
                </c:pt>
                <c:pt idx="425">
                  <c:v>7.950419431576311E-2</c:v>
                </c:pt>
                <c:pt idx="426">
                  <c:v>0.11821486774476621</c:v>
                </c:pt>
                <c:pt idx="427">
                  <c:v>-6.4404377608062363E-2</c:v>
                </c:pt>
                <c:pt idx="428">
                  <c:v>-8.4839650145772591E-2</c:v>
                </c:pt>
                <c:pt idx="429">
                  <c:v>-0.38383707355039565</c:v>
                </c:pt>
                <c:pt idx="430">
                  <c:v>-0.23307944764381697</c:v>
                </c:pt>
                <c:pt idx="431">
                  <c:v>-9.9767209843698037E-4</c:v>
                </c:pt>
                <c:pt idx="432">
                  <c:v>-5.1442630284052784E-2</c:v>
                </c:pt>
                <c:pt idx="433">
                  <c:v>1.9119153294639809E-2</c:v>
                </c:pt>
                <c:pt idx="434">
                  <c:v>-4.701627486437613E-2</c:v>
                </c:pt>
                <c:pt idx="435">
                  <c:v>-1.2902290518991012E-2</c:v>
                </c:pt>
                <c:pt idx="436">
                  <c:v>-6.7162046298942554E-2</c:v>
                </c:pt>
                <c:pt idx="437">
                  <c:v>-7.8742560659240041E-2</c:v>
                </c:pt>
                <c:pt idx="438">
                  <c:v>-1.2966553484206535E-2</c:v>
                </c:pt>
                <c:pt idx="439">
                  <c:v>1.4854682454251884E-2</c:v>
                </c:pt>
                <c:pt idx="440">
                  <c:v>2.6759401155251678E-2</c:v>
                </c:pt>
                <c:pt idx="441">
                  <c:v>-0.1245136186770428</c:v>
                </c:pt>
                <c:pt idx="442">
                  <c:v>-0.06</c:v>
                </c:pt>
                <c:pt idx="443">
                  <c:v>-0.31268791340950092</c:v>
                </c:pt>
                <c:pt idx="444">
                  <c:v>-0.18583525789068514</c:v>
                </c:pt>
                <c:pt idx="445">
                  <c:v>8.4550345887778634E-3</c:v>
                </c:pt>
                <c:pt idx="446">
                  <c:v>7.0756720674798226E-2</c:v>
                </c:pt>
                <c:pt idx="447">
                  <c:v>-9.0809025866813428E-2</c:v>
                </c:pt>
                <c:pt idx="448">
                  <c:v>-0.20549714074893932</c:v>
                </c:pt>
                <c:pt idx="449">
                  <c:v>-0.19383015893306063</c:v>
                </c:pt>
                <c:pt idx="450">
                  <c:v>-0.20028045863235172</c:v>
                </c:pt>
                <c:pt idx="451">
                  <c:v>-5.6772653652715027E-2</c:v>
                </c:pt>
                <c:pt idx="452">
                  <c:v>-1.0424003380757853E-2</c:v>
                </c:pt>
                <c:pt idx="453">
                  <c:v>1.6241923905240489E-2</c:v>
                </c:pt>
                <c:pt idx="454">
                  <c:v>-6.3904569176696129E-4</c:v>
                </c:pt>
                <c:pt idx="455">
                  <c:v>-1.8429954508340139E-2</c:v>
                </c:pt>
                <c:pt idx="456">
                  <c:v>-0.23335280373831777</c:v>
                </c:pt>
                <c:pt idx="457">
                  <c:v>0</c:v>
                </c:pt>
                <c:pt idx="458">
                  <c:v>-9.2028784943260444E-2</c:v>
                </c:pt>
                <c:pt idx="459">
                  <c:v>4.6917046917046915E-2</c:v>
                </c:pt>
                <c:pt idx="460">
                  <c:v>1.5379415244211594E-2</c:v>
                </c:pt>
                <c:pt idx="461">
                  <c:v>-0.36735445836403829</c:v>
                </c:pt>
                <c:pt idx="462">
                  <c:v>-0.13189208829139795</c:v>
                </c:pt>
                <c:pt idx="463">
                  <c:v>-0.67039800995024879</c:v>
                </c:pt>
                <c:pt idx="464">
                  <c:v>-2.421893921046258E-3</c:v>
                </c:pt>
                <c:pt idx="465">
                  <c:v>-0.46622773044151822</c:v>
                </c:pt>
                <c:pt idx="466">
                  <c:v>-0.25529617014206196</c:v>
                </c:pt>
                <c:pt idx="467">
                  <c:v>-5.3882438316400577E-2</c:v>
                </c:pt>
                <c:pt idx="468">
                  <c:v>-0.31058749110460981</c:v>
                </c:pt>
                <c:pt idx="469">
                  <c:v>-0.26860927152317882</c:v>
                </c:pt>
                <c:pt idx="470">
                  <c:v>1.7556279201472461E-2</c:v>
                </c:pt>
                <c:pt idx="471">
                  <c:v>-0.29090372120496161</c:v>
                </c:pt>
                <c:pt idx="472">
                  <c:v>-8.1849511774842038E-3</c:v>
                </c:pt>
                <c:pt idx="473">
                  <c:v>3.5943713673906391E-2</c:v>
                </c:pt>
                <c:pt idx="474">
                  <c:v>1.2563884156729131E-2</c:v>
                </c:pt>
                <c:pt idx="475">
                  <c:v>3.2944277108433737E-3</c:v>
                </c:pt>
                <c:pt idx="476">
                  <c:v>-6.9198419778259204E-2</c:v>
                </c:pt>
                <c:pt idx="477">
                  <c:v>-2.408912978018669E-2</c:v>
                </c:pt>
                <c:pt idx="478">
                  <c:v>-1.8294758339006126E-2</c:v>
                </c:pt>
                <c:pt idx="479">
                  <c:v>-0.45023213679085039</c:v>
                </c:pt>
                <c:pt idx="480">
                  <c:v>-0.49065387094463941</c:v>
                </c:pt>
                <c:pt idx="481">
                  <c:v>-0.411917579357713</c:v>
                </c:pt>
                <c:pt idx="482">
                  <c:v>-2.7593582887700533E-2</c:v>
                </c:pt>
                <c:pt idx="483">
                  <c:v>0.22921539442908781</c:v>
                </c:pt>
                <c:pt idx="484">
                  <c:v>-0.23457131023056743</c:v>
                </c:pt>
                <c:pt idx="485">
                  <c:v>-6.9420927869962748E-2</c:v>
                </c:pt>
                <c:pt idx="486">
                  <c:v>-0.52796156983594666</c:v>
                </c:pt>
                <c:pt idx="487">
                  <c:v>-0.30138900304101257</c:v>
                </c:pt>
                <c:pt idx="488">
                  <c:v>0.13138156302927656</c:v>
                </c:pt>
                <c:pt idx="489">
                  <c:v>-0.18076319916361736</c:v>
                </c:pt>
                <c:pt idx="490">
                  <c:v>-0.28671274961597543</c:v>
                </c:pt>
                <c:pt idx="491">
                  <c:v>-0.4386339381003202</c:v>
                </c:pt>
                <c:pt idx="492">
                  <c:v>-4.074952026188057E-2</c:v>
                </c:pt>
                <c:pt idx="493">
                  <c:v>-0.17516826071555083</c:v>
                </c:pt>
                <c:pt idx="494">
                  <c:v>-0.57907041990086972</c:v>
                </c:pt>
                <c:pt idx="495">
                  <c:v>-8.2696629213483142E-2</c:v>
                </c:pt>
                <c:pt idx="496">
                  <c:v>-0.38728668941979522</c:v>
                </c:pt>
                <c:pt idx="497">
                  <c:v>-0.5475202429149798</c:v>
                </c:pt>
                <c:pt idx="498">
                  <c:v>-0.5499260355029586</c:v>
                </c:pt>
                <c:pt idx="499">
                  <c:v>-0.11611858319836631</c:v>
                </c:pt>
                <c:pt idx="500">
                  <c:v>-0.28177203507152748</c:v>
                </c:pt>
                <c:pt idx="501">
                  <c:v>0.10076441973592773</c:v>
                </c:pt>
                <c:pt idx="502">
                  <c:v>0.23743297587131368</c:v>
                </c:pt>
                <c:pt idx="503">
                  <c:v>0.15692532141880186</c:v>
                </c:pt>
                <c:pt idx="504">
                  <c:v>-0.14509959763548755</c:v>
                </c:pt>
                <c:pt idx="505">
                  <c:v>1.027317300957273E-2</c:v>
                </c:pt>
                <c:pt idx="506">
                  <c:v>9.5949439816144788E-2</c:v>
                </c:pt>
                <c:pt idx="507">
                  <c:v>0.54150013941816155</c:v>
                </c:pt>
                <c:pt idx="508">
                  <c:v>-0.14221120186697783</c:v>
                </c:pt>
                <c:pt idx="509">
                  <c:v>0.2032542372881356</c:v>
                </c:pt>
                <c:pt idx="510">
                  <c:v>6.8455031166518257E-2</c:v>
                </c:pt>
                <c:pt idx="511">
                  <c:v>-0.36538241682862693</c:v>
                </c:pt>
                <c:pt idx="512">
                  <c:v>1.3937282229965157E-2</c:v>
                </c:pt>
                <c:pt idx="513">
                  <c:v>-2.5101320434043665E-2</c:v>
                </c:pt>
                <c:pt idx="514">
                  <c:v>7.0717967158096612E-2</c:v>
                </c:pt>
                <c:pt idx="515">
                  <c:v>-8.2030214683275912E-2</c:v>
                </c:pt>
                <c:pt idx="516">
                  <c:v>-0.27633191550717323</c:v>
                </c:pt>
                <c:pt idx="517">
                  <c:v>0.13958333333333334</c:v>
                </c:pt>
                <c:pt idx="518">
                  <c:v>3.2509537236689333E-2</c:v>
                </c:pt>
                <c:pt idx="519">
                  <c:v>0.21480435659540137</c:v>
                </c:pt>
                <c:pt idx="520">
                  <c:v>-0.24043154379655793</c:v>
                </c:pt>
                <c:pt idx="521">
                  <c:v>-0.16644420715429792</c:v>
                </c:pt>
                <c:pt idx="522">
                  <c:v>-4.0662108672184241E-2</c:v>
                </c:pt>
                <c:pt idx="523">
                  <c:v>-0.31148384441243054</c:v>
                </c:pt>
                <c:pt idx="524">
                  <c:v>-4.7637565623177133E-3</c:v>
                </c:pt>
                <c:pt idx="525">
                  <c:v>-5.3157992220781623E-2</c:v>
                </c:pt>
                <c:pt idx="526">
                  <c:v>3.6733790661650806E-2</c:v>
                </c:pt>
                <c:pt idx="527">
                  <c:v>-0.1261507334344967</c:v>
                </c:pt>
                <c:pt idx="528">
                  <c:v>0.16674013665417678</c:v>
                </c:pt>
                <c:pt idx="529">
                  <c:v>0.14243453489646105</c:v>
                </c:pt>
                <c:pt idx="530">
                  <c:v>0.12216046399226679</c:v>
                </c:pt>
                <c:pt idx="531">
                  <c:v>2.4068830320191678E-2</c:v>
                </c:pt>
                <c:pt idx="532">
                  <c:v>8.1437873517081441E-2</c:v>
                </c:pt>
                <c:pt idx="533">
                  <c:v>0.26934905176832391</c:v>
                </c:pt>
                <c:pt idx="534">
                  <c:v>-5.5285385206040441E-2</c:v>
                </c:pt>
                <c:pt idx="535">
                  <c:v>-3.9489489489489486E-2</c:v>
                </c:pt>
                <c:pt idx="536">
                  <c:v>-1.8117369042930289E-2</c:v>
                </c:pt>
                <c:pt idx="537">
                  <c:v>0.23442136498516319</c:v>
                </c:pt>
                <c:pt idx="538">
                  <c:v>0.10912476722532588</c:v>
                </c:pt>
                <c:pt idx="539">
                  <c:v>-1.842319154700623E-2</c:v>
                </c:pt>
                <c:pt idx="540">
                  <c:v>-3.3654517525485268E-2</c:v>
                </c:pt>
                <c:pt idx="541">
                  <c:v>0.11879332958590968</c:v>
                </c:pt>
                <c:pt idx="542">
                  <c:v>1.2939425168899576E-2</c:v>
                </c:pt>
                <c:pt idx="543">
                  <c:v>-7.2627501613944478E-4</c:v>
                </c:pt>
                <c:pt idx="544">
                  <c:v>3.6529680365296802E-2</c:v>
                </c:pt>
                <c:pt idx="545">
                  <c:v>-2.0164851339417134E-2</c:v>
                </c:pt>
                <c:pt idx="546">
                  <c:v>-7.5240410017964707E-2</c:v>
                </c:pt>
                <c:pt idx="547">
                  <c:v>-0.14339660141111002</c:v>
                </c:pt>
                <c:pt idx="548">
                  <c:v>-5.9370816599732264E-2</c:v>
                </c:pt>
                <c:pt idx="549">
                  <c:v>-0.17124067282155053</c:v>
                </c:pt>
                <c:pt idx="550">
                  <c:v>-7.7558114273300019E-2</c:v>
                </c:pt>
                <c:pt idx="551">
                  <c:v>-2.7491408934707903E-2</c:v>
                </c:pt>
                <c:pt idx="552">
                  <c:v>-0.1244349274327861</c:v>
                </c:pt>
                <c:pt idx="553">
                  <c:v>-8.9300582847626972E-2</c:v>
                </c:pt>
                <c:pt idx="554">
                  <c:v>-0.13067929554536037</c:v>
                </c:pt>
                <c:pt idx="555">
                  <c:v>-1.9820601851851853E-2</c:v>
                </c:pt>
                <c:pt idx="556">
                  <c:v>-0.18192868719611022</c:v>
                </c:pt>
                <c:pt idx="557">
                  <c:v>6.6974252120851315E-3</c:v>
                </c:pt>
                <c:pt idx="558">
                  <c:v>-2.1127808361850915E-2</c:v>
                </c:pt>
                <c:pt idx="559">
                  <c:v>-2.3529411764705882E-2</c:v>
                </c:pt>
                <c:pt idx="560">
                  <c:v>-0.3213657162970785</c:v>
                </c:pt>
                <c:pt idx="561">
                  <c:v>5.2868094105207507E-2</c:v>
                </c:pt>
                <c:pt idx="562">
                  <c:v>-0.15629095674967233</c:v>
                </c:pt>
                <c:pt idx="563">
                  <c:v>-1.9988577955454025E-2</c:v>
                </c:pt>
                <c:pt idx="564">
                  <c:v>3.3731553056921992E-2</c:v>
                </c:pt>
                <c:pt idx="565">
                  <c:v>0.21185496844449944</c:v>
                </c:pt>
                <c:pt idx="566">
                  <c:v>0.46904379729419859</c:v>
                </c:pt>
                <c:pt idx="567">
                  <c:v>0.10507004669779853</c:v>
                </c:pt>
                <c:pt idx="568">
                  <c:v>6.3475724824155087E-3</c:v>
                </c:pt>
                <c:pt idx="569">
                  <c:v>-1.7850312380466658E-3</c:v>
                </c:pt>
                <c:pt idx="570">
                  <c:v>0.53296966216862862</c:v>
                </c:pt>
                <c:pt idx="571">
                  <c:v>0.37530487804878049</c:v>
                </c:pt>
                <c:pt idx="572">
                  <c:v>0.29089128305582762</c:v>
                </c:pt>
                <c:pt idx="573">
                  <c:v>-6.774313288789903E-2</c:v>
                </c:pt>
                <c:pt idx="574">
                  <c:v>-6.4053867403314924E-2</c:v>
                </c:pt>
                <c:pt idx="575">
                  <c:v>-1.5286270150083379E-2</c:v>
                </c:pt>
                <c:pt idx="576">
                  <c:v>-4.424379232505643E-2</c:v>
                </c:pt>
                <c:pt idx="577">
                  <c:v>-5.0920801046593536E-2</c:v>
                </c:pt>
                <c:pt idx="578">
                  <c:v>-0.38545793521323701</c:v>
                </c:pt>
                <c:pt idx="579">
                  <c:v>-0.3121937157682329</c:v>
                </c:pt>
                <c:pt idx="580">
                  <c:v>-7.9867674858223062E-2</c:v>
                </c:pt>
                <c:pt idx="581">
                  <c:v>0.195822454308094</c:v>
                </c:pt>
                <c:pt idx="582">
                  <c:v>-5.1293847038527893E-2</c:v>
                </c:pt>
                <c:pt idx="583">
                  <c:v>-0.15392706872370265</c:v>
                </c:pt>
                <c:pt idx="584">
                  <c:v>6.5692026546119067E-2</c:v>
                </c:pt>
                <c:pt idx="585">
                  <c:v>8.4629235554100513E-2</c:v>
                </c:pt>
                <c:pt idx="586">
                  <c:v>0.22354694485842028</c:v>
                </c:pt>
                <c:pt idx="587">
                  <c:v>0.53532240167673528</c:v>
                </c:pt>
                <c:pt idx="588">
                  <c:v>-8.6840484500102649E-2</c:v>
                </c:pt>
                <c:pt idx="589">
                  <c:v>-2.206449621971918E-2</c:v>
                </c:pt>
                <c:pt idx="590">
                  <c:v>-4.7415024278777494E-2</c:v>
                </c:pt>
                <c:pt idx="591">
                  <c:v>-0.33685700016647246</c:v>
                </c:pt>
                <c:pt idx="592">
                  <c:v>-3.2148900169204735E-2</c:v>
                </c:pt>
                <c:pt idx="593">
                  <c:v>-3.8765254845656856E-2</c:v>
                </c:pt>
                <c:pt idx="594">
                  <c:v>-2.615062761506276E-2</c:v>
                </c:pt>
                <c:pt idx="595">
                  <c:v>-0.16067702295386041</c:v>
                </c:pt>
                <c:pt idx="596">
                  <c:v>-0.12209910098264687</c:v>
                </c:pt>
                <c:pt idx="597">
                  <c:v>-1.69971671388102E-2</c:v>
                </c:pt>
                <c:pt idx="598">
                  <c:v>9.4847906611291957E-2</c:v>
                </c:pt>
                <c:pt idx="599">
                  <c:v>0.59072011878247954</c:v>
                </c:pt>
                <c:pt idx="600">
                  <c:v>0.53175342830515249</c:v>
                </c:pt>
                <c:pt idx="601">
                  <c:v>0.6090308370044053</c:v>
                </c:pt>
                <c:pt idx="602">
                  <c:v>0.14125519985530838</c:v>
                </c:pt>
                <c:pt idx="603">
                  <c:v>0.21938824431872664</c:v>
                </c:pt>
                <c:pt idx="604">
                  <c:v>0.48964518464880519</c:v>
                </c:pt>
                <c:pt idx="605">
                  <c:v>2.2023111706581812E-2</c:v>
                </c:pt>
                <c:pt idx="606">
                  <c:v>3.2163466086462963E-3</c:v>
                </c:pt>
                <c:pt idx="607">
                  <c:v>-0.21308538769939436</c:v>
                </c:pt>
                <c:pt idx="608">
                  <c:v>-4.0656763096168884E-2</c:v>
                </c:pt>
                <c:pt idx="609">
                  <c:v>-4.3276661514683151E-2</c:v>
                </c:pt>
                <c:pt idx="610">
                  <c:v>-6.5015479876160992E-2</c:v>
                </c:pt>
                <c:pt idx="611">
                  <c:v>-0.28489507076622744</c:v>
                </c:pt>
                <c:pt idx="612">
                  <c:v>-3.5375868603916616E-2</c:v>
                </c:pt>
                <c:pt idx="613">
                  <c:v>5.8101472995090019E-2</c:v>
                </c:pt>
                <c:pt idx="614">
                  <c:v>1.9946808510638299E-2</c:v>
                </c:pt>
                <c:pt idx="615">
                  <c:v>1.8681318681318681E-2</c:v>
                </c:pt>
                <c:pt idx="616">
                  <c:v>-0.39012797074954297</c:v>
                </c:pt>
                <c:pt idx="617">
                  <c:v>-9.1165617538528324E-2</c:v>
                </c:pt>
                <c:pt idx="618">
                  <c:v>-5.7104467584816933E-3</c:v>
                </c:pt>
                <c:pt idx="619">
                  <c:v>1.444043321299639E-2</c:v>
                </c:pt>
                <c:pt idx="620">
                  <c:v>-7.08480086697372E-2</c:v>
                </c:pt>
                <c:pt idx="621">
                  <c:v>-5.0760043431053205E-2</c:v>
                </c:pt>
                <c:pt idx="622">
                  <c:v>-4.7789725209080045E-3</c:v>
                </c:pt>
                <c:pt idx="623">
                  <c:v>4.3773584905660377E-2</c:v>
                </c:pt>
                <c:pt idx="624">
                  <c:v>0.46517270910648018</c:v>
                </c:pt>
                <c:pt idx="625">
                  <c:v>1.6253987543673097E-2</c:v>
                </c:pt>
                <c:pt idx="626">
                  <c:v>-2.7584732171495777E-2</c:v>
                </c:pt>
                <c:pt idx="627">
                  <c:v>-1.8505942275042445E-2</c:v>
                </c:pt>
                <c:pt idx="628">
                  <c:v>-5.3198226725775809E-2</c:v>
                </c:pt>
                <c:pt idx="629">
                  <c:v>2.3881893182805036E-2</c:v>
                </c:pt>
                <c:pt idx="630">
                  <c:v>-8.644126873475079E-2</c:v>
                </c:pt>
                <c:pt idx="631">
                  <c:v>0.20224586288416074</c:v>
                </c:pt>
                <c:pt idx="632">
                  <c:v>0.52270456311757518</c:v>
                </c:pt>
                <c:pt idx="633">
                  <c:v>0.49206984940724124</c:v>
                </c:pt>
                <c:pt idx="634">
                  <c:v>0.37487645779798379</c:v>
                </c:pt>
                <c:pt idx="635">
                  <c:v>-1.7623885548413851E-2</c:v>
                </c:pt>
                <c:pt idx="636">
                  <c:v>5.5211186391812023E-2</c:v>
                </c:pt>
                <c:pt idx="637">
                  <c:v>0.32545847681588852</c:v>
                </c:pt>
                <c:pt idx="638">
                  <c:v>0.61595212299437652</c:v>
                </c:pt>
              </c:numCache>
            </c:numRef>
          </c:val>
          <c:smooth val="0"/>
          <c:extLst>
            <c:ext xmlns:c16="http://schemas.microsoft.com/office/drawing/2014/chart" uri="{C3380CC4-5D6E-409C-BE32-E72D297353CC}">
              <c16:uniqueId val="{00000000-30AD-46C3-95F4-7396C81C8100}"/>
            </c:ext>
          </c:extLst>
        </c:ser>
        <c:ser>
          <c:idx val="2"/>
          <c:order val="2"/>
          <c:tx>
            <c:strRef>
              <c:f>'Figure 2.3.1.5'!$E$4</c:f>
              <c:strCache>
                <c:ptCount val="1"/>
                <c:pt idx="0">
                  <c:v>Market asymmetry index </c:v>
                </c:pt>
              </c:strCache>
            </c:strRef>
          </c:tx>
          <c:spPr>
            <a:ln w="25400">
              <a:solidFill>
                <a:srgbClr val="FF0000"/>
              </a:solidFill>
              <a:prstDash val="solid"/>
            </a:ln>
          </c:spPr>
          <c:marker>
            <c:symbol val="none"/>
          </c:marker>
          <c:cat>
            <c:numRef>
              <c:f>'Figure 2.3.1.5'!$B$44:$B$682</c:f>
              <c:numCache>
                <c:formatCode>m/d/yyyy</c:formatCode>
                <c:ptCount val="639"/>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39958</c:v>
                </c:pt>
                <c:pt idx="57">
                  <c:v>39959</c:v>
                </c:pt>
                <c:pt idx="58">
                  <c:v>39960</c:v>
                </c:pt>
                <c:pt idx="59">
                  <c:v>39961</c:v>
                </c:pt>
                <c:pt idx="60">
                  <c:v>39962</c:v>
                </c:pt>
                <c:pt idx="61">
                  <c:v>39965</c:v>
                </c:pt>
                <c:pt idx="62">
                  <c:v>39966</c:v>
                </c:pt>
                <c:pt idx="63">
                  <c:v>39967</c:v>
                </c:pt>
                <c:pt idx="64">
                  <c:v>39968</c:v>
                </c:pt>
                <c:pt idx="65">
                  <c:v>39969</c:v>
                </c:pt>
                <c:pt idx="66">
                  <c:v>39972</c:v>
                </c:pt>
                <c:pt idx="67">
                  <c:v>39973</c:v>
                </c:pt>
                <c:pt idx="68">
                  <c:v>39974</c:v>
                </c:pt>
                <c:pt idx="69">
                  <c:v>39975</c:v>
                </c:pt>
                <c:pt idx="70">
                  <c:v>39976</c:v>
                </c:pt>
                <c:pt idx="71">
                  <c:v>39979</c:v>
                </c:pt>
                <c:pt idx="72">
                  <c:v>39980</c:v>
                </c:pt>
                <c:pt idx="73">
                  <c:v>39981</c:v>
                </c:pt>
                <c:pt idx="74">
                  <c:v>39982</c:v>
                </c:pt>
                <c:pt idx="75">
                  <c:v>39983</c:v>
                </c:pt>
                <c:pt idx="76">
                  <c:v>39986</c:v>
                </c:pt>
                <c:pt idx="77">
                  <c:v>39987</c:v>
                </c:pt>
                <c:pt idx="78">
                  <c:v>39988</c:v>
                </c:pt>
                <c:pt idx="79">
                  <c:v>39989</c:v>
                </c:pt>
                <c:pt idx="80">
                  <c:v>39990</c:v>
                </c:pt>
                <c:pt idx="81">
                  <c:v>39993</c:v>
                </c:pt>
                <c:pt idx="82">
                  <c:v>39994</c:v>
                </c:pt>
                <c:pt idx="83">
                  <c:v>39995</c:v>
                </c:pt>
                <c:pt idx="84">
                  <c:v>39996</c:v>
                </c:pt>
                <c:pt idx="85">
                  <c:v>39997</c:v>
                </c:pt>
                <c:pt idx="86">
                  <c:v>40001</c:v>
                </c:pt>
                <c:pt idx="87">
                  <c:v>40002</c:v>
                </c:pt>
                <c:pt idx="88">
                  <c:v>40003</c:v>
                </c:pt>
                <c:pt idx="89">
                  <c:v>40004</c:v>
                </c:pt>
                <c:pt idx="90">
                  <c:v>40007</c:v>
                </c:pt>
                <c:pt idx="91">
                  <c:v>40008</c:v>
                </c:pt>
                <c:pt idx="92">
                  <c:v>40009</c:v>
                </c:pt>
                <c:pt idx="93">
                  <c:v>40010</c:v>
                </c:pt>
                <c:pt idx="94">
                  <c:v>40011</c:v>
                </c:pt>
                <c:pt idx="95">
                  <c:v>40014</c:v>
                </c:pt>
                <c:pt idx="96">
                  <c:v>40015</c:v>
                </c:pt>
                <c:pt idx="97">
                  <c:v>40016</c:v>
                </c:pt>
                <c:pt idx="98">
                  <c:v>40017</c:v>
                </c:pt>
                <c:pt idx="99">
                  <c:v>40018</c:v>
                </c:pt>
                <c:pt idx="100">
                  <c:v>40021</c:v>
                </c:pt>
                <c:pt idx="101">
                  <c:v>40022</c:v>
                </c:pt>
                <c:pt idx="102">
                  <c:v>40023</c:v>
                </c:pt>
                <c:pt idx="103">
                  <c:v>40024</c:v>
                </c:pt>
                <c:pt idx="104">
                  <c:v>40025</c:v>
                </c:pt>
                <c:pt idx="105">
                  <c:v>40028</c:v>
                </c:pt>
                <c:pt idx="106">
                  <c:v>40029</c:v>
                </c:pt>
                <c:pt idx="107">
                  <c:v>40030</c:v>
                </c:pt>
                <c:pt idx="108">
                  <c:v>40031</c:v>
                </c:pt>
                <c:pt idx="109">
                  <c:v>40032</c:v>
                </c:pt>
                <c:pt idx="110">
                  <c:v>40035</c:v>
                </c:pt>
                <c:pt idx="111">
                  <c:v>40036</c:v>
                </c:pt>
                <c:pt idx="112">
                  <c:v>40037</c:v>
                </c:pt>
                <c:pt idx="113">
                  <c:v>40038</c:v>
                </c:pt>
                <c:pt idx="114">
                  <c:v>40039</c:v>
                </c:pt>
                <c:pt idx="115">
                  <c:v>40042</c:v>
                </c:pt>
                <c:pt idx="116">
                  <c:v>40043</c:v>
                </c:pt>
                <c:pt idx="117">
                  <c:v>40044</c:v>
                </c:pt>
                <c:pt idx="118">
                  <c:v>40045</c:v>
                </c:pt>
                <c:pt idx="119">
                  <c:v>40046</c:v>
                </c:pt>
                <c:pt idx="120">
                  <c:v>40049</c:v>
                </c:pt>
                <c:pt idx="121">
                  <c:v>40050</c:v>
                </c:pt>
                <c:pt idx="122">
                  <c:v>40051</c:v>
                </c:pt>
                <c:pt idx="123">
                  <c:v>40052</c:v>
                </c:pt>
                <c:pt idx="124">
                  <c:v>40053</c:v>
                </c:pt>
                <c:pt idx="125">
                  <c:v>40057</c:v>
                </c:pt>
                <c:pt idx="126">
                  <c:v>40058</c:v>
                </c:pt>
                <c:pt idx="127">
                  <c:v>40059</c:v>
                </c:pt>
                <c:pt idx="128">
                  <c:v>40060</c:v>
                </c:pt>
                <c:pt idx="129">
                  <c:v>40063</c:v>
                </c:pt>
                <c:pt idx="130">
                  <c:v>40064</c:v>
                </c:pt>
                <c:pt idx="131">
                  <c:v>40065</c:v>
                </c:pt>
                <c:pt idx="132">
                  <c:v>40066</c:v>
                </c:pt>
                <c:pt idx="133">
                  <c:v>40067</c:v>
                </c:pt>
                <c:pt idx="134">
                  <c:v>40070</c:v>
                </c:pt>
                <c:pt idx="135">
                  <c:v>40071</c:v>
                </c:pt>
                <c:pt idx="136">
                  <c:v>40072</c:v>
                </c:pt>
                <c:pt idx="137">
                  <c:v>40073</c:v>
                </c:pt>
                <c:pt idx="138">
                  <c:v>40074</c:v>
                </c:pt>
                <c:pt idx="139">
                  <c:v>40077</c:v>
                </c:pt>
                <c:pt idx="140">
                  <c:v>40078</c:v>
                </c:pt>
                <c:pt idx="141">
                  <c:v>40079</c:v>
                </c:pt>
                <c:pt idx="142">
                  <c:v>40080</c:v>
                </c:pt>
                <c:pt idx="143">
                  <c:v>40081</c:v>
                </c:pt>
                <c:pt idx="144">
                  <c:v>40084</c:v>
                </c:pt>
                <c:pt idx="145">
                  <c:v>40085</c:v>
                </c:pt>
                <c:pt idx="146">
                  <c:v>40086</c:v>
                </c:pt>
                <c:pt idx="147">
                  <c:v>40087</c:v>
                </c:pt>
                <c:pt idx="148">
                  <c:v>40088</c:v>
                </c:pt>
                <c:pt idx="149">
                  <c:v>40091</c:v>
                </c:pt>
                <c:pt idx="150">
                  <c:v>40093</c:v>
                </c:pt>
                <c:pt idx="151">
                  <c:v>40094</c:v>
                </c:pt>
                <c:pt idx="152">
                  <c:v>40095</c:v>
                </c:pt>
                <c:pt idx="153">
                  <c:v>40098</c:v>
                </c:pt>
                <c:pt idx="154">
                  <c:v>40099</c:v>
                </c:pt>
                <c:pt idx="155">
                  <c:v>40100</c:v>
                </c:pt>
                <c:pt idx="156">
                  <c:v>40101</c:v>
                </c:pt>
                <c:pt idx="157">
                  <c:v>40102</c:v>
                </c:pt>
                <c:pt idx="158">
                  <c:v>40105</c:v>
                </c:pt>
                <c:pt idx="159">
                  <c:v>40106</c:v>
                </c:pt>
                <c:pt idx="160">
                  <c:v>40107</c:v>
                </c:pt>
                <c:pt idx="161">
                  <c:v>40108</c:v>
                </c:pt>
                <c:pt idx="162">
                  <c:v>40109</c:v>
                </c:pt>
                <c:pt idx="163">
                  <c:v>40112</c:v>
                </c:pt>
                <c:pt idx="164">
                  <c:v>40113</c:v>
                </c:pt>
                <c:pt idx="165">
                  <c:v>40114</c:v>
                </c:pt>
                <c:pt idx="166">
                  <c:v>40115</c:v>
                </c:pt>
                <c:pt idx="167">
                  <c:v>40116</c:v>
                </c:pt>
                <c:pt idx="168">
                  <c:v>40119</c:v>
                </c:pt>
                <c:pt idx="169">
                  <c:v>40120</c:v>
                </c:pt>
                <c:pt idx="170">
                  <c:v>40121</c:v>
                </c:pt>
                <c:pt idx="171">
                  <c:v>40122</c:v>
                </c:pt>
                <c:pt idx="172">
                  <c:v>40123</c:v>
                </c:pt>
                <c:pt idx="173">
                  <c:v>40126</c:v>
                </c:pt>
                <c:pt idx="174">
                  <c:v>40127</c:v>
                </c:pt>
                <c:pt idx="175">
                  <c:v>40128</c:v>
                </c:pt>
                <c:pt idx="176">
                  <c:v>40129</c:v>
                </c:pt>
                <c:pt idx="177">
                  <c:v>40130</c:v>
                </c:pt>
                <c:pt idx="178">
                  <c:v>40133</c:v>
                </c:pt>
                <c:pt idx="179">
                  <c:v>40134</c:v>
                </c:pt>
                <c:pt idx="180">
                  <c:v>40135</c:v>
                </c:pt>
                <c:pt idx="181">
                  <c:v>40136</c:v>
                </c:pt>
                <c:pt idx="182">
                  <c:v>40137</c:v>
                </c:pt>
                <c:pt idx="183">
                  <c:v>40140</c:v>
                </c:pt>
                <c:pt idx="184">
                  <c:v>40141</c:v>
                </c:pt>
                <c:pt idx="185">
                  <c:v>40142</c:v>
                </c:pt>
                <c:pt idx="186">
                  <c:v>40143</c:v>
                </c:pt>
                <c:pt idx="187">
                  <c:v>40147</c:v>
                </c:pt>
                <c:pt idx="188">
                  <c:v>40148</c:v>
                </c:pt>
                <c:pt idx="189">
                  <c:v>40149</c:v>
                </c:pt>
                <c:pt idx="190">
                  <c:v>40150</c:v>
                </c:pt>
                <c:pt idx="191">
                  <c:v>40151</c:v>
                </c:pt>
                <c:pt idx="192">
                  <c:v>40154</c:v>
                </c:pt>
                <c:pt idx="193">
                  <c:v>40155</c:v>
                </c:pt>
                <c:pt idx="194">
                  <c:v>40156</c:v>
                </c:pt>
                <c:pt idx="195">
                  <c:v>40157</c:v>
                </c:pt>
                <c:pt idx="196">
                  <c:v>40158</c:v>
                </c:pt>
                <c:pt idx="197">
                  <c:v>40161</c:v>
                </c:pt>
                <c:pt idx="198">
                  <c:v>40162</c:v>
                </c:pt>
                <c:pt idx="199">
                  <c:v>40167</c:v>
                </c:pt>
                <c:pt idx="200">
                  <c:v>40168</c:v>
                </c:pt>
                <c:pt idx="201">
                  <c:v>40169</c:v>
                </c:pt>
                <c:pt idx="202">
                  <c:v>40170</c:v>
                </c:pt>
                <c:pt idx="203">
                  <c:v>40171</c:v>
                </c:pt>
                <c:pt idx="204">
                  <c:v>40172</c:v>
                </c:pt>
                <c:pt idx="205">
                  <c:v>40175</c:v>
                </c:pt>
                <c:pt idx="206">
                  <c:v>40176</c:v>
                </c:pt>
                <c:pt idx="207">
                  <c:v>40177</c:v>
                </c:pt>
                <c:pt idx="208">
                  <c:v>40178</c:v>
                </c:pt>
                <c:pt idx="209">
                  <c:v>40183</c:v>
                </c:pt>
                <c:pt idx="210">
                  <c:v>40184</c:v>
                </c:pt>
                <c:pt idx="211">
                  <c:v>40188</c:v>
                </c:pt>
                <c:pt idx="212">
                  <c:v>40189</c:v>
                </c:pt>
                <c:pt idx="213">
                  <c:v>40190</c:v>
                </c:pt>
                <c:pt idx="214">
                  <c:v>40191</c:v>
                </c:pt>
                <c:pt idx="215">
                  <c:v>40192</c:v>
                </c:pt>
                <c:pt idx="216">
                  <c:v>40193</c:v>
                </c:pt>
                <c:pt idx="217">
                  <c:v>40196</c:v>
                </c:pt>
                <c:pt idx="218">
                  <c:v>40197</c:v>
                </c:pt>
                <c:pt idx="219">
                  <c:v>40198</c:v>
                </c:pt>
                <c:pt idx="220">
                  <c:v>40199</c:v>
                </c:pt>
                <c:pt idx="221">
                  <c:v>40200</c:v>
                </c:pt>
                <c:pt idx="222">
                  <c:v>40203</c:v>
                </c:pt>
                <c:pt idx="223">
                  <c:v>40204</c:v>
                </c:pt>
                <c:pt idx="224">
                  <c:v>40205</c:v>
                </c:pt>
                <c:pt idx="225">
                  <c:v>40206</c:v>
                </c:pt>
                <c:pt idx="226">
                  <c:v>40207</c:v>
                </c:pt>
                <c:pt idx="227">
                  <c:v>40210</c:v>
                </c:pt>
                <c:pt idx="228">
                  <c:v>40211</c:v>
                </c:pt>
                <c:pt idx="229">
                  <c:v>40212</c:v>
                </c:pt>
                <c:pt idx="230">
                  <c:v>40213</c:v>
                </c:pt>
                <c:pt idx="231">
                  <c:v>40214</c:v>
                </c:pt>
                <c:pt idx="232">
                  <c:v>40217</c:v>
                </c:pt>
                <c:pt idx="233">
                  <c:v>40218</c:v>
                </c:pt>
                <c:pt idx="234">
                  <c:v>40219</c:v>
                </c:pt>
                <c:pt idx="235">
                  <c:v>40220</c:v>
                </c:pt>
                <c:pt idx="236">
                  <c:v>40221</c:v>
                </c:pt>
                <c:pt idx="237">
                  <c:v>40224</c:v>
                </c:pt>
                <c:pt idx="238">
                  <c:v>40225</c:v>
                </c:pt>
                <c:pt idx="239">
                  <c:v>40226</c:v>
                </c:pt>
                <c:pt idx="240">
                  <c:v>40227</c:v>
                </c:pt>
                <c:pt idx="241">
                  <c:v>40228</c:v>
                </c:pt>
                <c:pt idx="242">
                  <c:v>40231</c:v>
                </c:pt>
                <c:pt idx="243">
                  <c:v>40232</c:v>
                </c:pt>
                <c:pt idx="244">
                  <c:v>40233</c:v>
                </c:pt>
                <c:pt idx="245">
                  <c:v>40234</c:v>
                </c:pt>
                <c:pt idx="246">
                  <c:v>40235</c:v>
                </c:pt>
                <c:pt idx="247">
                  <c:v>40238</c:v>
                </c:pt>
                <c:pt idx="248">
                  <c:v>40239</c:v>
                </c:pt>
                <c:pt idx="249">
                  <c:v>40240</c:v>
                </c:pt>
                <c:pt idx="250">
                  <c:v>40241</c:v>
                </c:pt>
                <c:pt idx="251">
                  <c:v>40242</c:v>
                </c:pt>
                <c:pt idx="252">
                  <c:v>40246</c:v>
                </c:pt>
                <c:pt idx="253">
                  <c:v>40247</c:v>
                </c:pt>
                <c:pt idx="254">
                  <c:v>40248</c:v>
                </c:pt>
                <c:pt idx="255">
                  <c:v>40249</c:v>
                </c:pt>
                <c:pt idx="256">
                  <c:v>40252</c:v>
                </c:pt>
                <c:pt idx="257">
                  <c:v>40253</c:v>
                </c:pt>
                <c:pt idx="258">
                  <c:v>40254</c:v>
                </c:pt>
                <c:pt idx="259">
                  <c:v>40255</c:v>
                </c:pt>
                <c:pt idx="260">
                  <c:v>40256</c:v>
                </c:pt>
                <c:pt idx="261">
                  <c:v>40262</c:v>
                </c:pt>
                <c:pt idx="262">
                  <c:v>40263</c:v>
                </c:pt>
                <c:pt idx="263">
                  <c:v>40266</c:v>
                </c:pt>
                <c:pt idx="264">
                  <c:v>40267</c:v>
                </c:pt>
                <c:pt idx="265">
                  <c:v>40268</c:v>
                </c:pt>
                <c:pt idx="266">
                  <c:v>40269</c:v>
                </c:pt>
                <c:pt idx="267">
                  <c:v>40270</c:v>
                </c:pt>
                <c:pt idx="268">
                  <c:v>40273</c:v>
                </c:pt>
                <c:pt idx="269">
                  <c:v>40274</c:v>
                </c:pt>
                <c:pt idx="270">
                  <c:v>40275</c:v>
                </c:pt>
                <c:pt idx="271">
                  <c:v>40276</c:v>
                </c:pt>
                <c:pt idx="272">
                  <c:v>40277</c:v>
                </c:pt>
                <c:pt idx="273">
                  <c:v>40280</c:v>
                </c:pt>
                <c:pt idx="274">
                  <c:v>40281</c:v>
                </c:pt>
                <c:pt idx="275">
                  <c:v>40282</c:v>
                </c:pt>
                <c:pt idx="276">
                  <c:v>40283</c:v>
                </c:pt>
                <c:pt idx="277">
                  <c:v>40284</c:v>
                </c:pt>
                <c:pt idx="278">
                  <c:v>40287</c:v>
                </c:pt>
                <c:pt idx="279">
                  <c:v>40288</c:v>
                </c:pt>
                <c:pt idx="280">
                  <c:v>40289</c:v>
                </c:pt>
                <c:pt idx="281">
                  <c:v>40290</c:v>
                </c:pt>
                <c:pt idx="282">
                  <c:v>40291</c:v>
                </c:pt>
                <c:pt idx="283">
                  <c:v>40294</c:v>
                </c:pt>
                <c:pt idx="284">
                  <c:v>40295</c:v>
                </c:pt>
                <c:pt idx="285">
                  <c:v>40296</c:v>
                </c:pt>
                <c:pt idx="286">
                  <c:v>40297</c:v>
                </c:pt>
                <c:pt idx="287">
                  <c:v>40298</c:v>
                </c:pt>
                <c:pt idx="288">
                  <c:v>40302</c:v>
                </c:pt>
                <c:pt idx="289">
                  <c:v>40303</c:v>
                </c:pt>
                <c:pt idx="290">
                  <c:v>40304</c:v>
                </c:pt>
                <c:pt idx="291">
                  <c:v>40305</c:v>
                </c:pt>
                <c:pt idx="292">
                  <c:v>40309</c:v>
                </c:pt>
                <c:pt idx="293">
                  <c:v>40310</c:v>
                </c:pt>
                <c:pt idx="294">
                  <c:v>40311</c:v>
                </c:pt>
                <c:pt idx="295">
                  <c:v>40312</c:v>
                </c:pt>
                <c:pt idx="296">
                  <c:v>40315</c:v>
                </c:pt>
                <c:pt idx="297">
                  <c:v>40316</c:v>
                </c:pt>
                <c:pt idx="298">
                  <c:v>40317</c:v>
                </c:pt>
                <c:pt idx="299">
                  <c:v>40318</c:v>
                </c:pt>
                <c:pt idx="300">
                  <c:v>40319</c:v>
                </c:pt>
                <c:pt idx="301">
                  <c:v>40322</c:v>
                </c:pt>
                <c:pt idx="302">
                  <c:v>40323</c:v>
                </c:pt>
                <c:pt idx="303">
                  <c:v>40324</c:v>
                </c:pt>
                <c:pt idx="304">
                  <c:v>40325</c:v>
                </c:pt>
                <c:pt idx="305">
                  <c:v>40326</c:v>
                </c:pt>
                <c:pt idx="306">
                  <c:v>40329</c:v>
                </c:pt>
                <c:pt idx="307">
                  <c:v>40330</c:v>
                </c:pt>
                <c:pt idx="308">
                  <c:v>40331</c:v>
                </c:pt>
                <c:pt idx="309">
                  <c:v>40332</c:v>
                </c:pt>
                <c:pt idx="310">
                  <c:v>40333</c:v>
                </c:pt>
                <c:pt idx="311">
                  <c:v>40336</c:v>
                </c:pt>
                <c:pt idx="312">
                  <c:v>40337</c:v>
                </c:pt>
                <c:pt idx="313">
                  <c:v>40338</c:v>
                </c:pt>
                <c:pt idx="314">
                  <c:v>40339</c:v>
                </c:pt>
                <c:pt idx="315">
                  <c:v>40340</c:v>
                </c:pt>
                <c:pt idx="316">
                  <c:v>40343</c:v>
                </c:pt>
                <c:pt idx="317">
                  <c:v>40344</c:v>
                </c:pt>
                <c:pt idx="318">
                  <c:v>40345</c:v>
                </c:pt>
                <c:pt idx="319">
                  <c:v>40346</c:v>
                </c:pt>
                <c:pt idx="320">
                  <c:v>40347</c:v>
                </c:pt>
                <c:pt idx="321">
                  <c:v>40350</c:v>
                </c:pt>
                <c:pt idx="322">
                  <c:v>40351</c:v>
                </c:pt>
                <c:pt idx="323">
                  <c:v>40352</c:v>
                </c:pt>
                <c:pt idx="324">
                  <c:v>40353</c:v>
                </c:pt>
                <c:pt idx="325">
                  <c:v>40354</c:v>
                </c:pt>
                <c:pt idx="326">
                  <c:v>40357</c:v>
                </c:pt>
                <c:pt idx="327">
                  <c:v>40358</c:v>
                </c:pt>
                <c:pt idx="328">
                  <c:v>40359</c:v>
                </c:pt>
                <c:pt idx="329">
                  <c:v>40360</c:v>
                </c:pt>
                <c:pt idx="330">
                  <c:v>40361</c:v>
                </c:pt>
                <c:pt idx="331">
                  <c:v>40362</c:v>
                </c:pt>
                <c:pt idx="332">
                  <c:v>40366</c:v>
                </c:pt>
                <c:pt idx="333">
                  <c:v>40367</c:v>
                </c:pt>
                <c:pt idx="334">
                  <c:v>40368</c:v>
                </c:pt>
                <c:pt idx="335">
                  <c:v>40371</c:v>
                </c:pt>
                <c:pt idx="336">
                  <c:v>40372</c:v>
                </c:pt>
                <c:pt idx="337">
                  <c:v>40373</c:v>
                </c:pt>
                <c:pt idx="338">
                  <c:v>40374</c:v>
                </c:pt>
                <c:pt idx="339">
                  <c:v>40375</c:v>
                </c:pt>
                <c:pt idx="340">
                  <c:v>40378</c:v>
                </c:pt>
                <c:pt idx="341">
                  <c:v>40379</c:v>
                </c:pt>
                <c:pt idx="342">
                  <c:v>40380</c:v>
                </c:pt>
                <c:pt idx="343">
                  <c:v>40381</c:v>
                </c:pt>
                <c:pt idx="344">
                  <c:v>40382</c:v>
                </c:pt>
                <c:pt idx="345">
                  <c:v>40385</c:v>
                </c:pt>
                <c:pt idx="346">
                  <c:v>40386</c:v>
                </c:pt>
                <c:pt idx="347">
                  <c:v>40387</c:v>
                </c:pt>
                <c:pt idx="348">
                  <c:v>40388</c:v>
                </c:pt>
                <c:pt idx="349">
                  <c:v>40389</c:v>
                </c:pt>
                <c:pt idx="350">
                  <c:v>40392</c:v>
                </c:pt>
                <c:pt idx="351">
                  <c:v>40393</c:v>
                </c:pt>
                <c:pt idx="352">
                  <c:v>40394</c:v>
                </c:pt>
                <c:pt idx="353">
                  <c:v>40395</c:v>
                </c:pt>
                <c:pt idx="354">
                  <c:v>40396</c:v>
                </c:pt>
                <c:pt idx="355">
                  <c:v>40399</c:v>
                </c:pt>
                <c:pt idx="356">
                  <c:v>40400</c:v>
                </c:pt>
                <c:pt idx="357">
                  <c:v>40401</c:v>
                </c:pt>
                <c:pt idx="358">
                  <c:v>40402</c:v>
                </c:pt>
                <c:pt idx="359">
                  <c:v>40403</c:v>
                </c:pt>
                <c:pt idx="360">
                  <c:v>40406</c:v>
                </c:pt>
                <c:pt idx="361">
                  <c:v>40407</c:v>
                </c:pt>
                <c:pt idx="362">
                  <c:v>40408</c:v>
                </c:pt>
                <c:pt idx="363">
                  <c:v>40409</c:v>
                </c:pt>
                <c:pt idx="364">
                  <c:v>40410</c:v>
                </c:pt>
                <c:pt idx="365">
                  <c:v>40413</c:v>
                </c:pt>
                <c:pt idx="366">
                  <c:v>40414</c:v>
                </c:pt>
                <c:pt idx="367">
                  <c:v>40415</c:v>
                </c:pt>
                <c:pt idx="368">
                  <c:v>40416</c:v>
                </c:pt>
                <c:pt idx="369">
                  <c:v>40417</c:v>
                </c:pt>
                <c:pt idx="370">
                  <c:v>40421</c:v>
                </c:pt>
                <c:pt idx="371">
                  <c:v>40422</c:v>
                </c:pt>
                <c:pt idx="372">
                  <c:v>40423</c:v>
                </c:pt>
                <c:pt idx="373">
                  <c:v>40424</c:v>
                </c:pt>
                <c:pt idx="374">
                  <c:v>40427</c:v>
                </c:pt>
                <c:pt idx="375">
                  <c:v>40428</c:v>
                </c:pt>
                <c:pt idx="376">
                  <c:v>40429</c:v>
                </c:pt>
                <c:pt idx="377">
                  <c:v>40430</c:v>
                </c:pt>
                <c:pt idx="378">
                  <c:v>40431</c:v>
                </c:pt>
                <c:pt idx="379">
                  <c:v>40434</c:v>
                </c:pt>
                <c:pt idx="380">
                  <c:v>40435</c:v>
                </c:pt>
                <c:pt idx="381">
                  <c:v>40436</c:v>
                </c:pt>
                <c:pt idx="382">
                  <c:v>40437</c:v>
                </c:pt>
                <c:pt idx="383">
                  <c:v>40438</c:v>
                </c:pt>
                <c:pt idx="384">
                  <c:v>40441</c:v>
                </c:pt>
                <c:pt idx="385">
                  <c:v>40442</c:v>
                </c:pt>
                <c:pt idx="386">
                  <c:v>40443</c:v>
                </c:pt>
                <c:pt idx="387">
                  <c:v>40444</c:v>
                </c:pt>
                <c:pt idx="388">
                  <c:v>40445</c:v>
                </c:pt>
                <c:pt idx="389">
                  <c:v>40448</c:v>
                </c:pt>
                <c:pt idx="390">
                  <c:v>40449</c:v>
                </c:pt>
                <c:pt idx="391">
                  <c:v>40450</c:v>
                </c:pt>
                <c:pt idx="392">
                  <c:v>40451</c:v>
                </c:pt>
                <c:pt idx="393">
                  <c:v>40452</c:v>
                </c:pt>
                <c:pt idx="394">
                  <c:v>40455</c:v>
                </c:pt>
                <c:pt idx="395">
                  <c:v>40456</c:v>
                </c:pt>
                <c:pt idx="396">
                  <c:v>40457</c:v>
                </c:pt>
                <c:pt idx="397">
                  <c:v>40458</c:v>
                </c:pt>
                <c:pt idx="398">
                  <c:v>40459</c:v>
                </c:pt>
                <c:pt idx="399">
                  <c:v>40462</c:v>
                </c:pt>
                <c:pt idx="400">
                  <c:v>40463</c:v>
                </c:pt>
                <c:pt idx="401">
                  <c:v>40464</c:v>
                </c:pt>
                <c:pt idx="402">
                  <c:v>40465</c:v>
                </c:pt>
                <c:pt idx="403">
                  <c:v>40466</c:v>
                </c:pt>
                <c:pt idx="404">
                  <c:v>40469</c:v>
                </c:pt>
                <c:pt idx="405">
                  <c:v>40470</c:v>
                </c:pt>
                <c:pt idx="406">
                  <c:v>40471</c:v>
                </c:pt>
                <c:pt idx="407">
                  <c:v>40472</c:v>
                </c:pt>
                <c:pt idx="408">
                  <c:v>40473</c:v>
                </c:pt>
                <c:pt idx="409">
                  <c:v>40476</c:v>
                </c:pt>
                <c:pt idx="410">
                  <c:v>40477</c:v>
                </c:pt>
                <c:pt idx="411">
                  <c:v>40478</c:v>
                </c:pt>
                <c:pt idx="412">
                  <c:v>40479</c:v>
                </c:pt>
                <c:pt idx="413">
                  <c:v>40480</c:v>
                </c:pt>
                <c:pt idx="414">
                  <c:v>40483</c:v>
                </c:pt>
                <c:pt idx="415">
                  <c:v>40484</c:v>
                </c:pt>
                <c:pt idx="416">
                  <c:v>40485</c:v>
                </c:pt>
                <c:pt idx="417">
                  <c:v>40486</c:v>
                </c:pt>
                <c:pt idx="418">
                  <c:v>40487</c:v>
                </c:pt>
                <c:pt idx="419">
                  <c:v>40490</c:v>
                </c:pt>
                <c:pt idx="420">
                  <c:v>40491</c:v>
                </c:pt>
                <c:pt idx="421">
                  <c:v>40492</c:v>
                </c:pt>
                <c:pt idx="422">
                  <c:v>40493</c:v>
                </c:pt>
                <c:pt idx="423">
                  <c:v>40494</c:v>
                </c:pt>
                <c:pt idx="424">
                  <c:v>40497</c:v>
                </c:pt>
                <c:pt idx="425">
                  <c:v>40499</c:v>
                </c:pt>
                <c:pt idx="426">
                  <c:v>40500</c:v>
                </c:pt>
                <c:pt idx="427">
                  <c:v>40501</c:v>
                </c:pt>
                <c:pt idx="428">
                  <c:v>40504</c:v>
                </c:pt>
                <c:pt idx="429">
                  <c:v>40505</c:v>
                </c:pt>
                <c:pt idx="430">
                  <c:v>40506</c:v>
                </c:pt>
                <c:pt idx="431">
                  <c:v>40507</c:v>
                </c:pt>
                <c:pt idx="432">
                  <c:v>40508</c:v>
                </c:pt>
                <c:pt idx="433">
                  <c:v>40511</c:v>
                </c:pt>
                <c:pt idx="434">
                  <c:v>40512</c:v>
                </c:pt>
                <c:pt idx="435">
                  <c:v>40513</c:v>
                </c:pt>
                <c:pt idx="436">
                  <c:v>40514</c:v>
                </c:pt>
                <c:pt idx="437">
                  <c:v>40515</c:v>
                </c:pt>
                <c:pt idx="438">
                  <c:v>40518</c:v>
                </c:pt>
                <c:pt idx="439">
                  <c:v>40519</c:v>
                </c:pt>
                <c:pt idx="440">
                  <c:v>40520</c:v>
                </c:pt>
                <c:pt idx="441">
                  <c:v>40521</c:v>
                </c:pt>
                <c:pt idx="442">
                  <c:v>40522</c:v>
                </c:pt>
                <c:pt idx="443">
                  <c:v>40525</c:v>
                </c:pt>
                <c:pt idx="444">
                  <c:v>40526</c:v>
                </c:pt>
                <c:pt idx="445">
                  <c:v>40527</c:v>
                </c:pt>
                <c:pt idx="446">
                  <c:v>40532</c:v>
                </c:pt>
                <c:pt idx="447">
                  <c:v>40533</c:v>
                </c:pt>
                <c:pt idx="448">
                  <c:v>40534</c:v>
                </c:pt>
                <c:pt idx="449">
                  <c:v>40535</c:v>
                </c:pt>
                <c:pt idx="450">
                  <c:v>40536</c:v>
                </c:pt>
                <c:pt idx="451">
                  <c:v>40539</c:v>
                </c:pt>
                <c:pt idx="452">
                  <c:v>40540</c:v>
                </c:pt>
                <c:pt idx="453">
                  <c:v>40541</c:v>
                </c:pt>
                <c:pt idx="454">
                  <c:v>40542</c:v>
                </c:pt>
                <c:pt idx="455">
                  <c:v>40543</c:v>
                </c:pt>
                <c:pt idx="456">
                  <c:v>40548</c:v>
                </c:pt>
                <c:pt idx="457">
                  <c:v>40549</c:v>
                </c:pt>
                <c:pt idx="458">
                  <c:v>40553</c:v>
                </c:pt>
                <c:pt idx="459">
                  <c:v>40554</c:v>
                </c:pt>
                <c:pt idx="460">
                  <c:v>40555</c:v>
                </c:pt>
                <c:pt idx="461">
                  <c:v>40556</c:v>
                </c:pt>
                <c:pt idx="462">
                  <c:v>40557</c:v>
                </c:pt>
                <c:pt idx="463">
                  <c:v>40560</c:v>
                </c:pt>
                <c:pt idx="464">
                  <c:v>40561</c:v>
                </c:pt>
                <c:pt idx="465">
                  <c:v>40562</c:v>
                </c:pt>
                <c:pt idx="466">
                  <c:v>40563</c:v>
                </c:pt>
                <c:pt idx="467">
                  <c:v>40564</c:v>
                </c:pt>
                <c:pt idx="468">
                  <c:v>40567</c:v>
                </c:pt>
                <c:pt idx="469">
                  <c:v>40568</c:v>
                </c:pt>
                <c:pt idx="470">
                  <c:v>40569</c:v>
                </c:pt>
                <c:pt idx="471">
                  <c:v>40570</c:v>
                </c:pt>
                <c:pt idx="472">
                  <c:v>40571</c:v>
                </c:pt>
                <c:pt idx="473">
                  <c:v>40574</c:v>
                </c:pt>
                <c:pt idx="474">
                  <c:v>40575</c:v>
                </c:pt>
                <c:pt idx="475">
                  <c:v>40576</c:v>
                </c:pt>
                <c:pt idx="476">
                  <c:v>40577</c:v>
                </c:pt>
                <c:pt idx="477">
                  <c:v>40578</c:v>
                </c:pt>
                <c:pt idx="478">
                  <c:v>40581</c:v>
                </c:pt>
                <c:pt idx="479">
                  <c:v>40582</c:v>
                </c:pt>
                <c:pt idx="480">
                  <c:v>40583</c:v>
                </c:pt>
                <c:pt idx="481">
                  <c:v>40584</c:v>
                </c:pt>
                <c:pt idx="482">
                  <c:v>40585</c:v>
                </c:pt>
                <c:pt idx="483">
                  <c:v>40588</c:v>
                </c:pt>
                <c:pt idx="484">
                  <c:v>40589</c:v>
                </c:pt>
                <c:pt idx="485">
                  <c:v>40590</c:v>
                </c:pt>
                <c:pt idx="486">
                  <c:v>40591</c:v>
                </c:pt>
                <c:pt idx="487">
                  <c:v>40592</c:v>
                </c:pt>
                <c:pt idx="488">
                  <c:v>40595</c:v>
                </c:pt>
                <c:pt idx="489">
                  <c:v>40596</c:v>
                </c:pt>
                <c:pt idx="490">
                  <c:v>40597</c:v>
                </c:pt>
                <c:pt idx="491">
                  <c:v>40598</c:v>
                </c:pt>
                <c:pt idx="492">
                  <c:v>40599</c:v>
                </c:pt>
                <c:pt idx="493">
                  <c:v>40602</c:v>
                </c:pt>
                <c:pt idx="494">
                  <c:v>40603</c:v>
                </c:pt>
                <c:pt idx="495">
                  <c:v>40604</c:v>
                </c:pt>
                <c:pt idx="496">
                  <c:v>40605</c:v>
                </c:pt>
                <c:pt idx="497">
                  <c:v>40606</c:v>
                </c:pt>
                <c:pt idx="498">
                  <c:v>40607</c:v>
                </c:pt>
                <c:pt idx="499">
                  <c:v>40611</c:v>
                </c:pt>
                <c:pt idx="500">
                  <c:v>40612</c:v>
                </c:pt>
                <c:pt idx="501">
                  <c:v>40613</c:v>
                </c:pt>
                <c:pt idx="502">
                  <c:v>40616</c:v>
                </c:pt>
                <c:pt idx="503">
                  <c:v>40617</c:v>
                </c:pt>
                <c:pt idx="504">
                  <c:v>40618</c:v>
                </c:pt>
                <c:pt idx="505">
                  <c:v>40619</c:v>
                </c:pt>
                <c:pt idx="506">
                  <c:v>40620</c:v>
                </c:pt>
                <c:pt idx="507">
                  <c:v>40626</c:v>
                </c:pt>
                <c:pt idx="508">
                  <c:v>40627</c:v>
                </c:pt>
                <c:pt idx="509">
                  <c:v>40630</c:v>
                </c:pt>
                <c:pt idx="510">
                  <c:v>40631</c:v>
                </c:pt>
                <c:pt idx="511">
                  <c:v>40632</c:v>
                </c:pt>
                <c:pt idx="512">
                  <c:v>40633</c:v>
                </c:pt>
                <c:pt idx="513">
                  <c:v>40634</c:v>
                </c:pt>
                <c:pt idx="514">
                  <c:v>40637</c:v>
                </c:pt>
                <c:pt idx="515">
                  <c:v>40638</c:v>
                </c:pt>
                <c:pt idx="516">
                  <c:v>40639</c:v>
                </c:pt>
                <c:pt idx="517">
                  <c:v>40640</c:v>
                </c:pt>
                <c:pt idx="518">
                  <c:v>40641</c:v>
                </c:pt>
                <c:pt idx="519">
                  <c:v>40644</c:v>
                </c:pt>
                <c:pt idx="520">
                  <c:v>40645</c:v>
                </c:pt>
                <c:pt idx="521">
                  <c:v>40647</c:v>
                </c:pt>
                <c:pt idx="522">
                  <c:v>40648</c:v>
                </c:pt>
                <c:pt idx="523">
                  <c:v>40651</c:v>
                </c:pt>
                <c:pt idx="524">
                  <c:v>40652</c:v>
                </c:pt>
                <c:pt idx="525">
                  <c:v>40653</c:v>
                </c:pt>
                <c:pt idx="526">
                  <c:v>40654</c:v>
                </c:pt>
                <c:pt idx="527">
                  <c:v>40655</c:v>
                </c:pt>
                <c:pt idx="528">
                  <c:v>40658</c:v>
                </c:pt>
                <c:pt idx="529">
                  <c:v>40659</c:v>
                </c:pt>
                <c:pt idx="530">
                  <c:v>40660</c:v>
                </c:pt>
                <c:pt idx="531">
                  <c:v>40661</c:v>
                </c:pt>
                <c:pt idx="532">
                  <c:v>40662</c:v>
                </c:pt>
                <c:pt idx="533">
                  <c:v>40666</c:v>
                </c:pt>
                <c:pt idx="534">
                  <c:v>40667</c:v>
                </c:pt>
                <c:pt idx="535">
                  <c:v>40668</c:v>
                </c:pt>
                <c:pt idx="536">
                  <c:v>40669</c:v>
                </c:pt>
                <c:pt idx="537">
                  <c:v>40673</c:v>
                </c:pt>
                <c:pt idx="538">
                  <c:v>40674</c:v>
                </c:pt>
                <c:pt idx="539">
                  <c:v>40675</c:v>
                </c:pt>
                <c:pt idx="540">
                  <c:v>40676</c:v>
                </c:pt>
                <c:pt idx="541">
                  <c:v>40679</c:v>
                </c:pt>
                <c:pt idx="542">
                  <c:v>40680</c:v>
                </c:pt>
                <c:pt idx="543">
                  <c:v>40681</c:v>
                </c:pt>
                <c:pt idx="544">
                  <c:v>40682</c:v>
                </c:pt>
                <c:pt idx="545">
                  <c:v>40683</c:v>
                </c:pt>
                <c:pt idx="546">
                  <c:v>40686</c:v>
                </c:pt>
                <c:pt idx="547">
                  <c:v>40687</c:v>
                </c:pt>
                <c:pt idx="548">
                  <c:v>40688</c:v>
                </c:pt>
                <c:pt idx="549">
                  <c:v>40689</c:v>
                </c:pt>
                <c:pt idx="550">
                  <c:v>40690</c:v>
                </c:pt>
                <c:pt idx="551">
                  <c:v>40693</c:v>
                </c:pt>
                <c:pt idx="552">
                  <c:v>40694</c:v>
                </c:pt>
                <c:pt idx="553">
                  <c:v>40695</c:v>
                </c:pt>
                <c:pt idx="554">
                  <c:v>40696</c:v>
                </c:pt>
                <c:pt idx="555">
                  <c:v>40697</c:v>
                </c:pt>
                <c:pt idx="556">
                  <c:v>40700</c:v>
                </c:pt>
                <c:pt idx="557">
                  <c:v>40701</c:v>
                </c:pt>
                <c:pt idx="558">
                  <c:v>40702</c:v>
                </c:pt>
                <c:pt idx="559">
                  <c:v>40703</c:v>
                </c:pt>
                <c:pt idx="560">
                  <c:v>40704</c:v>
                </c:pt>
                <c:pt idx="561">
                  <c:v>40707</c:v>
                </c:pt>
                <c:pt idx="562">
                  <c:v>40708</c:v>
                </c:pt>
                <c:pt idx="563">
                  <c:v>40709</c:v>
                </c:pt>
                <c:pt idx="564">
                  <c:v>40710</c:v>
                </c:pt>
                <c:pt idx="565">
                  <c:v>40711</c:v>
                </c:pt>
                <c:pt idx="566">
                  <c:v>40714</c:v>
                </c:pt>
                <c:pt idx="567">
                  <c:v>40715</c:v>
                </c:pt>
                <c:pt idx="568">
                  <c:v>40716</c:v>
                </c:pt>
                <c:pt idx="569">
                  <c:v>40717</c:v>
                </c:pt>
                <c:pt idx="570">
                  <c:v>40718</c:v>
                </c:pt>
                <c:pt idx="571">
                  <c:v>40721</c:v>
                </c:pt>
                <c:pt idx="572">
                  <c:v>40722</c:v>
                </c:pt>
                <c:pt idx="573">
                  <c:v>40723</c:v>
                </c:pt>
                <c:pt idx="574">
                  <c:v>40724</c:v>
                </c:pt>
                <c:pt idx="575">
                  <c:v>40725</c:v>
                </c:pt>
                <c:pt idx="576">
                  <c:v>40728</c:v>
                </c:pt>
                <c:pt idx="577">
                  <c:v>40729</c:v>
                </c:pt>
                <c:pt idx="578">
                  <c:v>40731</c:v>
                </c:pt>
                <c:pt idx="579">
                  <c:v>40732</c:v>
                </c:pt>
                <c:pt idx="580">
                  <c:v>40735</c:v>
                </c:pt>
                <c:pt idx="581">
                  <c:v>40736</c:v>
                </c:pt>
                <c:pt idx="582">
                  <c:v>40737</c:v>
                </c:pt>
                <c:pt idx="583">
                  <c:v>40738</c:v>
                </c:pt>
                <c:pt idx="584">
                  <c:v>40739</c:v>
                </c:pt>
                <c:pt idx="585">
                  <c:v>40742</c:v>
                </c:pt>
                <c:pt idx="586">
                  <c:v>40743</c:v>
                </c:pt>
                <c:pt idx="587">
                  <c:v>40744</c:v>
                </c:pt>
                <c:pt idx="588">
                  <c:v>40745</c:v>
                </c:pt>
                <c:pt idx="589">
                  <c:v>40746</c:v>
                </c:pt>
                <c:pt idx="590">
                  <c:v>40749</c:v>
                </c:pt>
                <c:pt idx="591">
                  <c:v>40750</c:v>
                </c:pt>
                <c:pt idx="592">
                  <c:v>40751</c:v>
                </c:pt>
                <c:pt idx="593">
                  <c:v>40752</c:v>
                </c:pt>
                <c:pt idx="594">
                  <c:v>40753</c:v>
                </c:pt>
                <c:pt idx="595">
                  <c:v>40756</c:v>
                </c:pt>
                <c:pt idx="596">
                  <c:v>40757</c:v>
                </c:pt>
                <c:pt idx="597">
                  <c:v>40758</c:v>
                </c:pt>
                <c:pt idx="598">
                  <c:v>40759</c:v>
                </c:pt>
                <c:pt idx="599">
                  <c:v>40760</c:v>
                </c:pt>
                <c:pt idx="600">
                  <c:v>40763</c:v>
                </c:pt>
                <c:pt idx="601">
                  <c:v>40764</c:v>
                </c:pt>
                <c:pt idx="602">
                  <c:v>40765</c:v>
                </c:pt>
                <c:pt idx="603">
                  <c:v>40766</c:v>
                </c:pt>
                <c:pt idx="604">
                  <c:v>40767</c:v>
                </c:pt>
                <c:pt idx="605">
                  <c:v>40770</c:v>
                </c:pt>
                <c:pt idx="606">
                  <c:v>40771</c:v>
                </c:pt>
                <c:pt idx="607">
                  <c:v>40772</c:v>
                </c:pt>
                <c:pt idx="608">
                  <c:v>40773</c:v>
                </c:pt>
                <c:pt idx="609">
                  <c:v>40774</c:v>
                </c:pt>
                <c:pt idx="610">
                  <c:v>40777</c:v>
                </c:pt>
                <c:pt idx="611">
                  <c:v>40778</c:v>
                </c:pt>
                <c:pt idx="612">
                  <c:v>40779</c:v>
                </c:pt>
                <c:pt idx="613">
                  <c:v>40780</c:v>
                </c:pt>
                <c:pt idx="614">
                  <c:v>40781</c:v>
                </c:pt>
                <c:pt idx="615">
                  <c:v>40782</c:v>
                </c:pt>
                <c:pt idx="616">
                  <c:v>40786</c:v>
                </c:pt>
                <c:pt idx="617">
                  <c:v>40787</c:v>
                </c:pt>
                <c:pt idx="618">
                  <c:v>40788</c:v>
                </c:pt>
                <c:pt idx="619">
                  <c:v>40791</c:v>
                </c:pt>
                <c:pt idx="620">
                  <c:v>40792</c:v>
                </c:pt>
                <c:pt idx="621">
                  <c:v>40793</c:v>
                </c:pt>
                <c:pt idx="622">
                  <c:v>40794</c:v>
                </c:pt>
                <c:pt idx="623">
                  <c:v>40795</c:v>
                </c:pt>
                <c:pt idx="624">
                  <c:v>40798</c:v>
                </c:pt>
                <c:pt idx="625">
                  <c:v>40799</c:v>
                </c:pt>
                <c:pt idx="626">
                  <c:v>40800</c:v>
                </c:pt>
                <c:pt idx="627">
                  <c:v>40801</c:v>
                </c:pt>
                <c:pt idx="628">
                  <c:v>40802</c:v>
                </c:pt>
                <c:pt idx="629">
                  <c:v>40805</c:v>
                </c:pt>
                <c:pt idx="630">
                  <c:v>40806</c:v>
                </c:pt>
                <c:pt idx="631">
                  <c:v>40807</c:v>
                </c:pt>
                <c:pt idx="632">
                  <c:v>40808</c:v>
                </c:pt>
                <c:pt idx="633">
                  <c:v>40809</c:v>
                </c:pt>
                <c:pt idx="634">
                  <c:v>40812</c:v>
                </c:pt>
                <c:pt idx="635">
                  <c:v>40813</c:v>
                </c:pt>
                <c:pt idx="636">
                  <c:v>40814</c:v>
                </c:pt>
                <c:pt idx="637">
                  <c:v>40815</c:v>
                </c:pt>
                <c:pt idx="638">
                  <c:v>40816</c:v>
                </c:pt>
              </c:numCache>
            </c:numRef>
          </c:cat>
          <c:val>
            <c:numRef>
              <c:f>'Figure 2.3.1.5'!$E$44:$E$682</c:f>
              <c:numCache>
                <c:formatCode>0.000</c:formatCode>
                <c:ptCount val="639"/>
                <c:pt idx="0">
                  <c:v>2.6063884463175205E-2</c:v>
                </c:pt>
                <c:pt idx="1">
                  <c:v>2.6278409090909092E-2</c:v>
                </c:pt>
                <c:pt idx="2">
                  <c:v>8.9031339031339033E-3</c:v>
                </c:pt>
                <c:pt idx="3">
                  <c:v>8.1823984680443634E-2</c:v>
                </c:pt>
                <c:pt idx="4">
                  <c:v>-1.6723050899584806E-2</c:v>
                </c:pt>
                <c:pt idx="5">
                  <c:v>8.6179096189988036E-2</c:v>
                </c:pt>
                <c:pt idx="6">
                  <c:v>4.7542837525369308E-2</c:v>
                </c:pt>
                <c:pt idx="7">
                  <c:v>4.7205939279986731E-2</c:v>
                </c:pt>
                <c:pt idx="8">
                  <c:v>0.14987894825741793</c:v>
                </c:pt>
                <c:pt idx="9">
                  <c:v>2.7978650137741048E-2</c:v>
                </c:pt>
                <c:pt idx="10">
                  <c:v>1.1560478774812281E-2</c:v>
                </c:pt>
                <c:pt idx="11">
                  <c:v>1.9226800577835868E-2</c:v>
                </c:pt>
                <c:pt idx="12">
                  <c:v>3.8644668364522204E-2</c:v>
                </c:pt>
                <c:pt idx="13">
                  <c:v>9.8731229422629088E-2</c:v>
                </c:pt>
                <c:pt idx="14">
                  <c:v>5.4765422977465832E-2</c:v>
                </c:pt>
                <c:pt idx="15">
                  <c:v>9.9536762085758401E-2</c:v>
                </c:pt>
                <c:pt idx="16">
                  <c:v>1.1350059737156512E-2</c:v>
                </c:pt>
                <c:pt idx="17">
                  <c:v>-2.7392361607781433E-2</c:v>
                </c:pt>
                <c:pt idx="18">
                  <c:v>-2.4849899933288858E-2</c:v>
                </c:pt>
                <c:pt idx="19">
                  <c:v>1.4491130308164037E-2</c:v>
                </c:pt>
                <c:pt idx="20">
                  <c:v>2.1007394602900221E-2</c:v>
                </c:pt>
                <c:pt idx="21">
                  <c:v>-5.9347181008902079E-3</c:v>
                </c:pt>
                <c:pt idx="22">
                  <c:v>8.485596526415552E-4</c:v>
                </c:pt>
                <c:pt idx="23">
                  <c:v>4.325689381287931E-2</c:v>
                </c:pt>
                <c:pt idx="24">
                  <c:v>-8.4896507115135838E-3</c:v>
                </c:pt>
                <c:pt idx="25">
                  <c:v>-6.7806889859291605E-2</c:v>
                </c:pt>
                <c:pt idx="26">
                  <c:v>-2.2534081796311146E-2</c:v>
                </c:pt>
                <c:pt idx="27">
                  <c:v>-2.7048896081377876E-2</c:v>
                </c:pt>
                <c:pt idx="28">
                  <c:v>-0.13750288602139504</c:v>
                </c:pt>
                <c:pt idx="29">
                  <c:v>2.2007398806469904E-3</c:v>
                </c:pt>
                <c:pt idx="30">
                  <c:v>-9.7314772052516981E-3</c:v>
                </c:pt>
                <c:pt idx="31">
                  <c:v>3.0281090289608178E-2</c:v>
                </c:pt>
                <c:pt idx="32">
                  <c:v>-4.7991071428571432E-2</c:v>
                </c:pt>
                <c:pt idx="33">
                  <c:v>-1.555524059244561E-2</c:v>
                </c:pt>
                <c:pt idx="34">
                  <c:v>9.7935135529531939E-2</c:v>
                </c:pt>
                <c:pt idx="35">
                  <c:v>0.19238234723227046</c:v>
                </c:pt>
                <c:pt idx="36">
                  <c:v>4.0091236073339767E-2</c:v>
                </c:pt>
                <c:pt idx="37">
                  <c:v>-1.9782173816403646E-2</c:v>
                </c:pt>
                <c:pt idx="38">
                  <c:v>5.6353591160220998E-2</c:v>
                </c:pt>
                <c:pt idx="39">
                  <c:v>4.2026931254429481E-2</c:v>
                </c:pt>
                <c:pt idx="40">
                  <c:v>4.6731736172729958E-2</c:v>
                </c:pt>
                <c:pt idx="41">
                  <c:v>4.9160421870663336E-2</c:v>
                </c:pt>
                <c:pt idx="42">
                  <c:v>1.6128447682215215E-3</c:v>
                </c:pt>
                <c:pt idx="43">
                  <c:v>3.6065341913584611E-2</c:v>
                </c:pt>
                <c:pt idx="44">
                  <c:v>3.7342767295597483E-2</c:v>
                </c:pt>
                <c:pt idx="45">
                  <c:v>1.6288205423014276E-2</c:v>
                </c:pt>
                <c:pt idx="46">
                  <c:v>2.3540321717730142E-2</c:v>
                </c:pt>
                <c:pt idx="47">
                  <c:v>5.6486313283896368E-2</c:v>
                </c:pt>
                <c:pt idx="48">
                  <c:v>-6.5983593268700749E-2</c:v>
                </c:pt>
                <c:pt idx="49">
                  <c:v>4.0235800505286794E-2</c:v>
                </c:pt>
                <c:pt idx="50">
                  <c:v>2.099555061179088E-2</c:v>
                </c:pt>
                <c:pt idx="51">
                  <c:v>1.3558482016425942E-2</c:v>
                </c:pt>
                <c:pt idx="52">
                  <c:v>5.9216013344453713E-2</c:v>
                </c:pt>
                <c:pt idx="53">
                  <c:v>-1.9181443069030892E-3</c:v>
                </c:pt>
                <c:pt idx="54">
                  <c:v>-3.7179247050009363E-2</c:v>
                </c:pt>
                <c:pt idx="55">
                  <c:v>7.1387575962187713E-2</c:v>
                </c:pt>
                <c:pt idx="56">
                  <c:v>-0.11802088061733999</c:v>
                </c:pt>
                <c:pt idx="57">
                  <c:v>-3.642206748794858E-2</c:v>
                </c:pt>
                <c:pt idx="58">
                  <c:v>-5.7837985395482157E-3</c:v>
                </c:pt>
                <c:pt idx="59">
                  <c:v>-1.7197452229299363E-2</c:v>
                </c:pt>
                <c:pt idx="60">
                  <c:v>8.2986605870618416E-2</c:v>
                </c:pt>
                <c:pt idx="61">
                  <c:v>1.5654060756354619E-2</c:v>
                </c:pt>
                <c:pt idx="62">
                  <c:v>-6.2881782249371188E-2</c:v>
                </c:pt>
                <c:pt idx="63">
                  <c:v>4.5426749366646285E-2</c:v>
                </c:pt>
                <c:pt idx="64">
                  <c:v>-2.5360911020115371E-2</c:v>
                </c:pt>
                <c:pt idx="65">
                  <c:v>-1.4058106841611996E-2</c:v>
                </c:pt>
                <c:pt idx="66">
                  <c:v>-2.0147327331108734E-2</c:v>
                </c:pt>
                <c:pt idx="67">
                  <c:v>-7.8090138331102191E-2</c:v>
                </c:pt>
                <c:pt idx="68">
                  <c:v>-5.2052052052052052E-2</c:v>
                </c:pt>
                <c:pt idx="69">
                  <c:v>-4.8586143231950249E-4</c:v>
                </c:pt>
                <c:pt idx="70">
                  <c:v>2.3646638905413443E-2</c:v>
                </c:pt>
                <c:pt idx="71">
                  <c:v>-0.12740509620384816</c:v>
                </c:pt>
                <c:pt idx="72">
                  <c:v>-4.4737522627359708E-2</c:v>
                </c:pt>
                <c:pt idx="73">
                  <c:v>-0.10101351351351351</c:v>
                </c:pt>
                <c:pt idx="74">
                  <c:v>1.1213027315338613E-2</c:v>
                </c:pt>
                <c:pt idx="75">
                  <c:v>4.3327556325823221E-4</c:v>
                </c:pt>
                <c:pt idx="76">
                  <c:v>-8.377162066908854E-3</c:v>
                </c:pt>
                <c:pt idx="77">
                  <c:v>-3.1223003825743553E-2</c:v>
                </c:pt>
                <c:pt idx="78">
                  <c:v>-6.3608707676504284E-2</c:v>
                </c:pt>
                <c:pt idx="79">
                  <c:v>-7.8717020815935179E-3</c:v>
                </c:pt>
                <c:pt idx="80">
                  <c:v>4.693544227628299E-2</c:v>
                </c:pt>
                <c:pt idx="81">
                  <c:v>1.9287895040844955E-2</c:v>
                </c:pt>
                <c:pt idx="82">
                  <c:v>-1.3520542394203494E-2</c:v>
                </c:pt>
                <c:pt idx="83">
                  <c:v>-1.8459669127955883E-2</c:v>
                </c:pt>
                <c:pt idx="84">
                  <c:v>-3.4509063169748264E-2</c:v>
                </c:pt>
                <c:pt idx="85">
                  <c:v>-3.84755234049068E-2</c:v>
                </c:pt>
                <c:pt idx="86">
                  <c:v>-2.8941151202749142E-2</c:v>
                </c:pt>
                <c:pt idx="87">
                  <c:v>-4.211511464670098E-2</c:v>
                </c:pt>
                <c:pt idx="88">
                  <c:v>-2.1398002853067047E-2</c:v>
                </c:pt>
                <c:pt idx="89">
                  <c:v>-8.7735204457058763E-2</c:v>
                </c:pt>
                <c:pt idx="90">
                  <c:v>1.6827085444106722E-2</c:v>
                </c:pt>
                <c:pt idx="91">
                  <c:v>-1.3519567373844036E-3</c:v>
                </c:pt>
                <c:pt idx="92">
                  <c:v>-5.0630701409803153E-3</c:v>
                </c:pt>
                <c:pt idx="93">
                  <c:v>-1.9855314239386333E-2</c:v>
                </c:pt>
                <c:pt idx="94">
                  <c:v>-1.9768529011786037E-2</c:v>
                </c:pt>
                <c:pt idx="95">
                  <c:v>1.2861963090342949E-2</c:v>
                </c:pt>
                <c:pt idx="96">
                  <c:v>-2.8890269862886912E-3</c:v>
                </c:pt>
                <c:pt idx="97">
                  <c:v>-1.0522260662003536E-2</c:v>
                </c:pt>
                <c:pt idx="98">
                  <c:v>-1.7254279213937792E-2</c:v>
                </c:pt>
                <c:pt idx="99">
                  <c:v>4.2622329729257134E-2</c:v>
                </c:pt>
                <c:pt idx="100">
                  <c:v>-4.2431129602815303E-2</c:v>
                </c:pt>
                <c:pt idx="101">
                  <c:v>5.4482068598943188E-2</c:v>
                </c:pt>
                <c:pt idx="102">
                  <c:v>-2.8058849090570489E-2</c:v>
                </c:pt>
                <c:pt idx="103">
                  <c:v>-8.899565316861131E-3</c:v>
                </c:pt>
                <c:pt idx="104">
                  <c:v>-3.0730897009966777E-2</c:v>
                </c:pt>
                <c:pt idx="105">
                  <c:v>1.4598337179879321E-2</c:v>
                </c:pt>
                <c:pt idx="106">
                  <c:v>2.5994615084847839E-2</c:v>
                </c:pt>
                <c:pt idx="107">
                  <c:v>6.1314428051350836E-3</c:v>
                </c:pt>
                <c:pt idx="108">
                  <c:v>4.1011179002276351E-3</c:v>
                </c:pt>
                <c:pt idx="109">
                  <c:v>1.8003680310339682E-2</c:v>
                </c:pt>
                <c:pt idx="110">
                  <c:v>7.5340088545766985E-3</c:v>
                </c:pt>
                <c:pt idx="111">
                  <c:v>1.012042886905266E-2</c:v>
                </c:pt>
                <c:pt idx="112">
                  <c:v>2.725680864680367E-2</c:v>
                </c:pt>
                <c:pt idx="113">
                  <c:v>-1.9456830158086746E-3</c:v>
                </c:pt>
                <c:pt idx="114">
                  <c:v>1.003875968992248E-2</c:v>
                </c:pt>
                <c:pt idx="115">
                  <c:v>3.2909624496145956E-2</c:v>
                </c:pt>
                <c:pt idx="116">
                  <c:v>2.7757420300476364E-2</c:v>
                </c:pt>
                <c:pt idx="117">
                  <c:v>3.7074706380917789E-2</c:v>
                </c:pt>
                <c:pt idx="118">
                  <c:v>2.8077386780162961E-2</c:v>
                </c:pt>
                <c:pt idx="119">
                  <c:v>3.2324524012503554E-2</c:v>
                </c:pt>
                <c:pt idx="120">
                  <c:v>-2.6547099791475095E-2</c:v>
                </c:pt>
                <c:pt idx="121">
                  <c:v>-2.8455957486309639E-3</c:v>
                </c:pt>
                <c:pt idx="122">
                  <c:v>-2.0288154820194107E-3</c:v>
                </c:pt>
                <c:pt idx="123">
                  <c:v>1.0349563129017919E-2</c:v>
                </c:pt>
                <c:pt idx="124">
                  <c:v>2.0031664151869001E-2</c:v>
                </c:pt>
                <c:pt idx="125">
                  <c:v>-7.0586369164067041E-3</c:v>
                </c:pt>
                <c:pt idx="126">
                  <c:v>7.3555243281222555E-3</c:v>
                </c:pt>
                <c:pt idx="127">
                  <c:v>2.9552368535419381E-2</c:v>
                </c:pt>
                <c:pt idx="128">
                  <c:v>-3.8949798038084246E-3</c:v>
                </c:pt>
                <c:pt idx="129">
                  <c:v>-2.3615848858567303E-3</c:v>
                </c:pt>
                <c:pt idx="130">
                  <c:v>-1.1797472564017293E-2</c:v>
                </c:pt>
                <c:pt idx="131">
                  <c:v>2.2960725075528703E-2</c:v>
                </c:pt>
                <c:pt idx="132">
                  <c:v>-3.7655050206733612E-2</c:v>
                </c:pt>
                <c:pt idx="133">
                  <c:v>9.7638944387498039E-2</c:v>
                </c:pt>
                <c:pt idx="134">
                  <c:v>3.4745661755946469E-2</c:v>
                </c:pt>
                <c:pt idx="135">
                  <c:v>3.4931177976952624E-2</c:v>
                </c:pt>
                <c:pt idx="136">
                  <c:v>3.4225715694520986E-2</c:v>
                </c:pt>
                <c:pt idx="137">
                  <c:v>-2.1466294258985961E-3</c:v>
                </c:pt>
                <c:pt idx="138">
                  <c:v>3.7360945113542335E-2</c:v>
                </c:pt>
                <c:pt idx="139">
                  <c:v>-2.611542281237356E-2</c:v>
                </c:pt>
                <c:pt idx="140">
                  <c:v>-8.9595601986760729E-4</c:v>
                </c:pt>
                <c:pt idx="141">
                  <c:v>7.6245180580690845E-3</c:v>
                </c:pt>
                <c:pt idx="142">
                  <c:v>3.3287832723211515E-2</c:v>
                </c:pt>
                <c:pt idx="143">
                  <c:v>-9.6291220395941082E-2</c:v>
                </c:pt>
                <c:pt idx="144">
                  <c:v>-5.8387603862564566E-3</c:v>
                </c:pt>
                <c:pt idx="145">
                  <c:v>-7.6706291187252345E-3</c:v>
                </c:pt>
                <c:pt idx="146">
                  <c:v>-1.2563577013588401E-2</c:v>
                </c:pt>
                <c:pt idx="147">
                  <c:v>-2.865771664131561E-3</c:v>
                </c:pt>
                <c:pt idx="148">
                  <c:v>-1.4591153908927698E-2</c:v>
                </c:pt>
                <c:pt idx="149">
                  <c:v>-7.510120234426923E-2</c:v>
                </c:pt>
                <c:pt idx="150">
                  <c:v>-3.5413846451363374E-3</c:v>
                </c:pt>
                <c:pt idx="151">
                  <c:v>3.832095131850656E-2</c:v>
                </c:pt>
                <c:pt idx="152">
                  <c:v>2.3033848403794716E-2</c:v>
                </c:pt>
                <c:pt idx="153">
                  <c:v>-1.192504258943782E-2</c:v>
                </c:pt>
                <c:pt idx="154">
                  <c:v>0.13117704810734154</c:v>
                </c:pt>
                <c:pt idx="155">
                  <c:v>-2.7407441817252753E-3</c:v>
                </c:pt>
                <c:pt idx="156">
                  <c:v>0.1516631688427465</c:v>
                </c:pt>
                <c:pt idx="157">
                  <c:v>-1.2498156614068721E-2</c:v>
                </c:pt>
                <c:pt idx="158">
                  <c:v>0.14017699115044246</c:v>
                </c:pt>
                <c:pt idx="159">
                  <c:v>-2.4996904134307499E-2</c:v>
                </c:pt>
                <c:pt idx="160">
                  <c:v>1.2171196047086178E-3</c:v>
                </c:pt>
                <c:pt idx="161">
                  <c:v>-1.7652832510511127E-2</c:v>
                </c:pt>
                <c:pt idx="162">
                  <c:v>-2.8823348360581535E-2</c:v>
                </c:pt>
                <c:pt idx="163">
                  <c:v>-1.6385712601673937E-2</c:v>
                </c:pt>
                <c:pt idx="164">
                  <c:v>1.2731073281090055E-2</c:v>
                </c:pt>
                <c:pt idx="165">
                  <c:v>-1.6624511946565824E-2</c:v>
                </c:pt>
                <c:pt idx="166">
                  <c:v>7.4422283468419254E-2</c:v>
                </c:pt>
                <c:pt idx="167">
                  <c:v>-0.14613444665790701</c:v>
                </c:pt>
                <c:pt idx="168">
                  <c:v>3.8508873293687698E-2</c:v>
                </c:pt>
                <c:pt idx="169">
                  <c:v>-0.17456567060458653</c:v>
                </c:pt>
                <c:pt idx="170">
                  <c:v>9.1475819403961697E-2</c:v>
                </c:pt>
                <c:pt idx="171">
                  <c:v>-0.12779820961886404</c:v>
                </c:pt>
                <c:pt idx="172">
                  <c:v>0.14383766039988063</c:v>
                </c:pt>
                <c:pt idx="173">
                  <c:v>-0.12108000158184047</c:v>
                </c:pt>
                <c:pt idx="174">
                  <c:v>-0.2152327479669835</c:v>
                </c:pt>
                <c:pt idx="175">
                  <c:v>-4.2738138355668233E-2</c:v>
                </c:pt>
                <c:pt idx="176">
                  <c:v>-2.4476015376901219E-2</c:v>
                </c:pt>
                <c:pt idx="177">
                  <c:v>9.5017045954887969E-2</c:v>
                </c:pt>
                <c:pt idx="178">
                  <c:v>6.5126845891707683E-2</c:v>
                </c:pt>
                <c:pt idx="179">
                  <c:v>3.9750694293356544E-2</c:v>
                </c:pt>
                <c:pt idx="180">
                  <c:v>-5.7153876232665024E-3</c:v>
                </c:pt>
                <c:pt idx="181">
                  <c:v>1.8107780975207009E-2</c:v>
                </c:pt>
                <c:pt idx="182">
                  <c:v>3.8151816980283686E-3</c:v>
                </c:pt>
                <c:pt idx="183">
                  <c:v>2.1892668458615257E-2</c:v>
                </c:pt>
                <c:pt idx="184">
                  <c:v>-4.7869169758129555E-2</c:v>
                </c:pt>
                <c:pt idx="185">
                  <c:v>-4.0478530151546567E-3</c:v>
                </c:pt>
                <c:pt idx="186">
                  <c:v>-5.4969543901351951E-3</c:v>
                </c:pt>
                <c:pt idx="187">
                  <c:v>-6.3746223564954685E-2</c:v>
                </c:pt>
                <c:pt idx="188">
                  <c:v>7.2327564170037439E-3</c:v>
                </c:pt>
                <c:pt idx="189">
                  <c:v>-8.4936297776667502E-4</c:v>
                </c:pt>
                <c:pt idx="190">
                  <c:v>-0.12514273729346787</c:v>
                </c:pt>
                <c:pt idx="191">
                  <c:v>6.7784844370489095E-2</c:v>
                </c:pt>
                <c:pt idx="192">
                  <c:v>0.22144505840386094</c:v>
                </c:pt>
                <c:pt idx="193">
                  <c:v>-5.4032067121183606E-3</c:v>
                </c:pt>
                <c:pt idx="194">
                  <c:v>-3.0831540073484501E-2</c:v>
                </c:pt>
                <c:pt idx="195">
                  <c:v>4.0824099310870159E-2</c:v>
                </c:pt>
                <c:pt idx="196">
                  <c:v>8.809248039914469E-2</c:v>
                </c:pt>
                <c:pt idx="197">
                  <c:v>-0.15240154791714092</c:v>
                </c:pt>
                <c:pt idx="198">
                  <c:v>1.4655072463768116E-2</c:v>
                </c:pt>
                <c:pt idx="199">
                  <c:v>-4.0389972144846797E-2</c:v>
                </c:pt>
                <c:pt idx="200">
                  <c:v>-1.5548941183765852E-2</c:v>
                </c:pt>
                <c:pt idx="201">
                  <c:v>1.6193413771205662E-2</c:v>
                </c:pt>
                <c:pt idx="202">
                  <c:v>-8.0773781962236967E-3</c:v>
                </c:pt>
                <c:pt idx="203">
                  <c:v>-7.224544241885282E-2</c:v>
                </c:pt>
                <c:pt idx="204">
                  <c:v>7.8175895765472316E-3</c:v>
                </c:pt>
                <c:pt idx="205">
                  <c:v>-1.0083008957463771E-2</c:v>
                </c:pt>
                <c:pt idx="206">
                  <c:v>4.5273560898560897E-2</c:v>
                </c:pt>
                <c:pt idx="207">
                  <c:v>4.3796699139317129E-2</c:v>
                </c:pt>
                <c:pt idx="208">
                  <c:v>4.6428704082011659E-3</c:v>
                </c:pt>
                <c:pt idx="209">
                  <c:v>-5.8261129369584705E-2</c:v>
                </c:pt>
                <c:pt idx="210">
                  <c:v>-4.6872996743506243E-2</c:v>
                </c:pt>
                <c:pt idx="211">
                  <c:v>-1.0279001468428781E-2</c:v>
                </c:pt>
                <c:pt idx="212">
                  <c:v>9.8387846650666605E-2</c:v>
                </c:pt>
                <c:pt idx="213">
                  <c:v>0.16252464124923602</c:v>
                </c:pt>
                <c:pt idx="214">
                  <c:v>0.20061166858278176</c:v>
                </c:pt>
                <c:pt idx="215">
                  <c:v>9.7161960310121628E-2</c:v>
                </c:pt>
                <c:pt idx="216">
                  <c:v>-6.1394369068382068E-2</c:v>
                </c:pt>
                <c:pt idx="217">
                  <c:v>4.0029112081513829E-3</c:v>
                </c:pt>
                <c:pt idx="218">
                  <c:v>2.4818536626435021E-2</c:v>
                </c:pt>
                <c:pt idx="219">
                  <c:v>-4.7659608988399448E-3</c:v>
                </c:pt>
                <c:pt idx="220">
                  <c:v>-7.2980976760528032E-2</c:v>
                </c:pt>
                <c:pt idx="221">
                  <c:v>7.9272970474260879E-2</c:v>
                </c:pt>
                <c:pt idx="222">
                  <c:v>2.8591851322373124E-3</c:v>
                </c:pt>
                <c:pt idx="223">
                  <c:v>0.25432817527194729</c:v>
                </c:pt>
                <c:pt idx="224">
                  <c:v>0.19942710819842888</c:v>
                </c:pt>
                <c:pt idx="225">
                  <c:v>-2.734788868865968E-3</c:v>
                </c:pt>
                <c:pt idx="226">
                  <c:v>-2.5114433402370469E-2</c:v>
                </c:pt>
                <c:pt idx="227">
                  <c:v>-0.17408123791102514</c:v>
                </c:pt>
                <c:pt idx="228">
                  <c:v>1.7638225255972695E-2</c:v>
                </c:pt>
                <c:pt idx="229">
                  <c:v>-1.361895304298482E-2</c:v>
                </c:pt>
                <c:pt idx="230">
                  <c:v>4.4475957199948436E-3</c:v>
                </c:pt>
                <c:pt idx="231">
                  <c:v>5.696177655497691E-2</c:v>
                </c:pt>
                <c:pt idx="232">
                  <c:v>2.9720219997950329E-2</c:v>
                </c:pt>
                <c:pt idx="233">
                  <c:v>3.2634400126123286E-2</c:v>
                </c:pt>
                <c:pt idx="234">
                  <c:v>-2.4408000105891541E-2</c:v>
                </c:pt>
                <c:pt idx="235">
                  <c:v>-7.734271093978945E-2</c:v>
                </c:pt>
                <c:pt idx="236">
                  <c:v>4.4945546741447864E-2</c:v>
                </c:pt>
                <c:pt idx="237">
                  <c:v>-0.29757785467128028</c:v>
                </c:pt>
                <c:pt idx="238">
                  <c:v>-4.4131963223363983E-2</c:v>
                </c:pt>
                <c:pt idx="239">
                  <c:v>-3.7457126064721E-2</c:v>
                </c:pt>
                <c:pt idx="240">
                  <c:v>-2.8712093702762272E-3</c:v>
                </c:pt>
                <c:pt idx="241">
                  <c:v>8.4378530669450681E-4</c:v>
                </c:pt>
                <c:pt idx="242">
                  <c:v>6.8331887624139215E-3</c:v>
                </c:pt>
                <c:pt idx="243">
                  <c:v>-3.4740967031012822E-2</c:v>
                </c:pt>
                <c:pt idx="244">
                  <c:v>-5.4692538000921234E-2</c:v>
                </c:pt>
                <c:pt idx="245">
                  <c:v>-1.4971545045410681E-3</c:v>
                </c:pt>
                <c:pt idx="246">
                  <c:v>5.7163341827095428E-3</c:v>
                </c:pt>
                <c:pt idx="247">
                  <c:v>-2.2768670309653916E-4</c:v>
                </c:pt>
                <c:pt idx="248">
                  <c:v>-2.3488688109890585E-3</c:v>
                </c:pt>
                <c:pt idx="249">
                  <c:v>-5.6871278669265481E-3</c:v>
                </c:pt>
                <c:pt idx="250">
                  <c:v>-1.1070758346946766E-3</c:v>
                </c:pt>
                <c:pt idx="251">
                  <c:v>-9.5468462951622785E-2</c:v>
                </c:pt>
                <c:pt idx="252">
                  <c:v>-1.8712439450887384E-2</c:v>
                </c:pt>
                <c:pt idx="253">
                  <c:v>-7.2028811524609843E-3</c:v>
                </c:pt>
                <c:pt idx="254">
                  <c:v>4.063664070436844E-2</c:v>
                </c:pt>
                <c:pt idx="255">
                  <c:v>-6.3271412542077049E-2</c:v>
                </c:pt>
                <c:pt idx="256">
                  <c:v>-3.5787583376090303E-2</c:v>
                </c:pt>
                <c:pt idx="257">
                  <c:v>-8.8318966895037987E-2</c:v>
                </c:pt>
                <c:pt idx="258">
                  <c:v>-4.3033588554183197E-3</c:v>
                </c:pt>
                <c:pt idx="259">
                  <c:v>-2.8684907325684024E-2</c:v>
                </c:pt>
                <c:pt idx="260">
                  <c:v>9.9071207430340563E-3</c:v>
                </c:pt>
                <c:pt idx="261">
                  <c:v>-6.3973908680381338E-3</c:v>
                </c:pt>
                <c:pt idx="262">
                  <c:v>2.4793962940363182E-2</c:v>
                </c:pt>
                <c:pt idx="263">
                  <c:v>-2.9658272874881508E-3</c:v>
                </c:pt>
                <c:pt idx="264">
                  <c:v>3.9713086074177749E-2</c:v>
                </c:pt>
                <c:pt idx="265">
                  <c:v>9.2620451852542168E-2</c:v>
                </c:pt>
                <c:pt idx="266">
                  <c:v>-6.9795765411279744E-3</c:v>
                </c:pt>
                <c:pt idx="267">
                  <c:v>3.2868427683981024E-3</c:v>
                </c:pt>
                <c:pt idx="268">
                  <c:v>-8.4501236603462485E-3</c:v>
                </c:pt>
                <c:pt idx="269">
                  <c:v>-1.0160880609652836E-2</c:v>
                </c:pt>
                <c:pt idx="270">
                  <c:v>0.11220448817952718</c:v>
                </c:pt>
                <c:pt idx="271">
                  <c:v>-9.7880383421088159E-3</c:v>
                </c:pt>
                <c:pt idx="272">
                  <c:v>-7.9938638481061461E-2</c:v>
                </c:pt>
                <c:pt idx="273">
                  <c:v>-8.180407302538828E-3</c:v>
                </c:pt>
                <c:pt idx="274">
                  <c:v>5.4954889330572236E-2</c:v>
                </c:pt>
                <c:pt idx="275">
                  <c:v>-2.1531082147591352E-2</c:v>
                </c:pt>
                <c:pt idx="276">
                  <c:v>-2.0860506268121057E-2</c:v>
                </c:pt>
                <c:pt idx="277">
                  <c:v>2.6516133310025981E-2</c:v>
                </c:pt>
                <c:pt idx="278">
                  <c:v>1.1320244652451594E-3</c:v>
                </c:pt>
                <c:pt idx="279">
                  <c:v>2.9931569873822041E-3</c:v>
                </c:pt>
                <c:pt idx="280">
                  <c:v>-7.8777766061049661E-3</c:v>
                </c:pt>
                <c:pt idx="281">
                  <c:v>-2.5247971145175834E-3</c:v>
                </c:pt>
                <c:pt idx="282">
                  <c:v>2.7782287052712136E-2</c:v>
                </c:pt>
                <c:pt idx="283">
                  <c:v>-2.6987600291757841E-2</c:v>
                </c:pt>
                <c:pt idx="284">
                  <c:v>-4.7477620681000587E-2</c:v>
                </c:pt>
                <c:pt idx="285">
                  <c:v>-3.1363064718970685E-2</c:v>
                </c:pt>
                <c:pt idx="286">
                  <c:v>5.6829754261678106E-2</c:v>
                </c:pt>
                <c:pt idx="287">
                  <c:v>-3.1768927666760483E-2</c:v>
                </c:pt>
                <c:pt idx="288">
                  <c:v>0.10261994324556194</c:v>
                </c:pt>
                <c:pt idx="289">
                  <c:v>-2.8233882423525881E-3</c:v>
                </c:pt>
                <c:pt idx="290">
                  <c:v>-3.3225253658476443E-2</c:v>
                </c:pt>
                <c:pt idx="291">
                  <c:v>-2.808628054442705E-2</c:v>
                </c:pt>
                <c:pt idx="292">
                  <c:v>-1.80296200901481E-2</c:v>
                </c:pt>
                <c:pt idx="293">
                  <c:v>-1.2919718115241122E-2</c:v>
                </c:pt>
                <c:pt idx="294">
                  <c:v>-1.2453300124533001E-2</c:v>
                </c:pt>
                <c:pt idx="295">
                  <c:v>-8.5457927563190719E-2</c:v>
                </c:pt>
                <c:pt idx="296">
                  <c:v>2.3594180102241448E-4</c:v>
                </c:pt>
                <c:pt idx="297">
                  <c:v>-5.5167693360711839E-2</c:v>
                </c:pt>
                <c:pt idx="298">
                  <c:v>3.3769394584727712E-2</c:v>
                </c:pt>
                <c:pt idx="299">
                  <c:v>-3.9517749497655727E-2</c:v>
                </c:pt>
                <c:pt idx="300">
                  <c:v>-2.7148997134670488E-2</c:v>
                </c:pt>
                <c:pt idx="301">
                  <c:v>-1.7496815713615339E-2</c:v>
                </c:pt>
                <c:pt idx="302">
                  <c:v>-6.5044121833190999E-2</c:v>
                </c:pt>
                <c:pt idx="303">
                  <c:v>-3.2814238042269191E-2</c:v>
                </c:pt>
                <c:pt idx="304">
                  <c:v>-1.8479033404406538E-2</c:v>
                </c:pt>
                <c:pt idx="305">
                  <c:v>8.6455331412103754E-3</c:v>
                </c:pt>
                <c:pt idx="306">
                  <c:v>-2.8571428571428571E-2</c:v>
                </c:pt>
                <c:pt idx="307">
                  <c:v>1.7514595496246871E-2</c:v>
                </c:pt>
                <c:pt idx="308">
                  <c:v>4.82251449582803E-2</c:v>
                </c:pt>
                <c:pt idx="309">
                  <c:v>3.9300057372346528E-2</c:v>
                </c:pt>
                <c:pt idx="310">
                  <c:v>2.2210654173173694E-2</c:v>
                </c:pt>
                <c:pt idx="311">
                  <c:v>2.9812263314801385E-3</c:v>
                </c:pt>
                <c:pt idx="312">
                  <c:v>-1.6411851084045953E-3</c:v>
                </c:pt>
                <c:pt idx="313">
                  <c:v>-7.6271186440677969E-3</c:v>
                </c:pt>
                <c:pt idx="314">
                  <c:v>1.2170385395537525E-2</c:v>
                </c:pt>
                <c:pt idx="315">
                  <c:v>4.8615877373598716E-3</c:v>
                </c:pt>
                <c:pt idx="316">
                  <c:v>-1.0635726371766982E-2</c:v>
                </c:pt>
                <c:pt idx="317">
                  <c:v>-7.3343009192065794E-2</c:v>
                </c:pt>
                <c:pt idx="318">
                  <c:v>-1.7825800789820097E-2</c:v>
                </c:pt>
                <c:pt idx="319">
                  <c:v>-1.6646200027288852E-2</c:v>
                </c:pt>
                <c:pt idx="320">
                  <c:v>-7.651267127440281E-2</c:v>
                </c:pt>
                <c:pt idx="321">
                  <c:v>-0.15469982617997058</c:v>
                </c:pt>
                <c:pt idx="322">
                  <c:v>4.8390999274135014E-3</c:v>
                </c:pt>
                <c:pt idx="323">
                  <c:v>-1.5151515151515152E-2</c:v>
                </c:pt>
                <c:pt idx="324">
                  <c:v>-0.1492265696087352</c:v>
                </c:pt>
                <c:pt idx="325">
                  <c:v>-3.7686696769711703E-2</c:v>
                </c:pt>
                <c:pt idx="326">
                  <c:v>3.7521887767864586E-3</c:v>
                </c:pt>
                <c:pt idx="327">
                  <c:v>-9.3140737232615036E-3</c:v>
                </c:pt>
                <c:pt idx="328">
                  <c:v>-2.3312091635073001E-2</c:v>
                </c:pt>
                <c:pt idx="329">
                  <c:v>-1.7225497420781135E-2</c:v>
                </c:pt>
                <c:pt idx="330">
                  <c:v>0.1210217024495258</c:v>
                </c:pt>
                <c:pt idx="331">
                  <c:v>1.0869565217391304E-2</c:v>
                </c:pt>
                <c:pt idx="332">
                  <c:v>0.11949315444666746</c:v>
                </c:pt>
                <c:pt idx="333">
                  <c:v>0.12271311794472557</c:v>
                </c:pt>
                <c:pt idx="334">
                  <c:v>2.1528723365105067E-2</c:v>
                </c:pt>
                <c:pt idx="335">
                  <c:v>9.859070103589497E-2</c:v>
                </c:pt>
                <c:pt idx="336">
                  <c:v>-3.9012039477083656E-2</c:v>
                </c:pt>
                <c:pt idx="337">
                  <c:v>5.2759930591380198E-2</c:v>
                </c:pt>
                <c:pt idx="338">
                  <c:v>1.8466591892324948E-2</c:v>
                </c:pt>
                <c:pt idx="339">
                  <c:v>0.13151714419915453</c:v>
                </c:pt>
                <c:pt idx="340">
                  <c:v>-6.8786085964787228E-3</c:v>
                </c:pt>
                <c:pt idx="341">
                  <c:v>-6.9958476259252573E-3</c:v>
                </c:pt>
                <c:pt idx="342">
                  <c:v>-3.4669099585935857E-2</c:v>
                </c:pt>
                <c:pt idx="343">
                  <c:v>-0.11288114499066584</c:v>
                </c:pt>
                <c:pt idx="344">
                  <c:v>7.842290812288653E-3</c:v>
                </c:pt>
                <c:pt idx="345">
                  <c:v>-6.5944272445820434E-2</c:v>
                </c:pt>
                <c:pt idx="346">
                  <c:v>-3.1303497187576426E-2</c:v>
                </c:pt>
                <c:pt idx="347">
                  <c:v>-7.0292092139634291E-2</c:v>
                </c:pt>
                <c:pt idx="348">
                  <c:v>-1.7521548678818707E-2</c:v>
                </c:pt>
                <c:pt idx="349">
                  <c:v>-6.9590889919865034E-2</c:v>
                </c:pt>
                <c:pt idx="350">
                  <c:v>-5.6865964518841858E-3</c:v>
                </c:pt>
                <c:pt idx="351">
                  <c:v>-4.6182235299985039E-2</c:v>
                </c:pt>
                <c:pt idx="352">
                  <c:v>-2.1072965141803496E-3</c:v>
                </c:pt>
                <c:pt idx="353">
                  <c:v>-3.0777233516840783E-2</c:v>
                </c:pt>
                <c:pt idx="354">
                  <c:v>5.8197239014707212E-2</c:v>
                </c:pt>
                <c:pt idx="355">
                  <c:v>0.15829900923967494</c:v>
                </c:pt>
                <c:pt idx="356">
                  <c:v>9.8849324997734897E-2</c:v>
                </c:pt>
                <c:pt idx="357">
                  <c:v>0.10610162432319867</c:v>
                </c:pt>
                <c:pt idx="358">
                  <c:v>5.7347670250896057E-2</c:v>
                </c:pt>
                <c:pt idx="359">
                  <c:v>0.22528116213683225</c:v>
                </c:pt>
                <c:pt idx="360">
                  <c:v>0.20891218872870249</c:v>
                </c:pt>
                <c:pt idx="361">
                  <c:v>6.2551625741533376E-2</c:v>
                </c:pt>
                <c:pt idx="362">
                  <c:v>-1.0047626363496697E-2</c:v>
                </c:pt>
                <c:pt idx="363">
                  <c:v>5.9372068642057053E-2</c:v>
                </c:pt>
                <c:pt idx="364">
                  <c:v>-1.2541668041849566E-2</c:v>
                </c:pt>
                <c:pt idx="365">
                  <c:v>-2.2520773472082005E-3</c:v>
                </c:pt>
                <c:pt idx="366">
                  <c:v>-9.2866821525358106E-2</c:v>
                </c:pt>
                <c:pt idx="367">
                  <c:v>-7.0679844264749927E-3</c:v>
                </c:pt>
                <c:pt idx="368">
                  <c:v>-0.18661007667031762</c:v>
                </c:pt>
                <c:pt idx="369">
                  <c:v>-4.2796438688789962E-2</c:v>
                </c:pt>
                <c:pt idx="370">
                  <c:v>-4.250029596306381E-2</c:v>
                </c:pt>
                <c:pt idx="371">
                  <c:v>9.4661436124850763E-3</c:v>
                </c:pt>
                <c:pt idx="372">
                  <c:v>-6.563207242159716E-2</c:v>
                </c:pt>
                <c:pt idx="373">
                  <c:v>-9.8076197661259908E-3</c:v>
                </c:pt>
                <c:pt idx="374">
                  <c:v>-1.605351170568562E-3</c:v>
                </c:pt>
                <c:pt idx="375">
                  <c:v>1.2903542341281523E-2</c:v>
                </c:pt>
                <c:pt idx="376">
                  <c:v>-3.2913833404089468E-3</c:v>
                </c:pt>
                <c:pt idx="377">
                  <c:v>-3.2718204544035811E-3</c:v>
                </c:pt>
                <c:pt idx="378">
                  <c:v>-4.8866580387381946E-2</c:v>
                </c:pt>
                <c:pt idx="379">
                  <c:v>-3.5279844700625341E-3</c:v>
                </c:pt>
                <c:pt idx="380">
                  <c:v>-1.5130436658380134E-3</c:v>
                </c:pt>
                <c:pt idx="381">
                  <c:v>-3.8240858726812252E-2</c:v>
                </c:pt>
                <c:pt idx="382">
                  <c:v>-1.0136520939559504E-2</c:v>
                </c:pt>
                <c:pt idx="383">
                  <c:v>-7.6690811741169755E-3</c:v>
                </c:pt>
                <c:pt idx="384">
                  <c:v>2.9997173521491824E-2</c:v>
                </c:pt>
                <c:pt idx="385">
                  <c:v>-7.8027235921972762E-2</c:v>
                </c:pt>
                <c:pt idx="386">
                  <c:v>-1.0827197921177999E-4</c:v>
                </c:pt>
                <c:pt idx="387">
                  <c:v>4.448838358872961E-3</c:v>
                </c:pt>
                <c:pt idx="388">
                  <c:v>-4.1006014215418263E-3</c:v>
                </c:pt>
                <c:pt idx="389">
                  <c:v>-2.9492833517089305E-2</c:v>
                </c:pt>
                <c:pt idx="390">
                  <c:v>-3.6593207458934941E-2</c:v>
                </c:pt>
                <c:pt idx="391">
                  <c:v>-4.5822472218411306E-2</c:v>
                </c:pt>
                <c:pt idx="392">
                  <c:v>-4.5767306088407005E-2</c:v>
                </c:pt>
                <c:pt idx="393">
                  <c:v>8.4562792371356606E-3</c:v>
                </c:pt>
                <c:pt idx="394">
                  <c:v>2.7472527472527472E-2</c:v>
                </c:pt>
                <c:pt idx="395">
                  <c:v>-3.9377505305352514E-2</c:v>
                </c:pt>
                <c:pt idx="396">
                  <c:v>-1.3282417399966794E-2</c:v>
                </c:pt>
                <c:pt idx="397">
                  <c:v>1.8950995405819297E-2</c:v>
                </c:pt>
                <c:pt idx="398">
                  <c:v>7.0756605284227378E-2</c:v>
                </c:pt>
                <c:pt idx="399">
                  <c:v>4.7380156075808248E-2</c:v>
                </c:pt>
                <c:pt idx="400">
                  <c:v>7.8626799557032119E-3</c:v>
                </c:pt>
                <c:pt idx="401">
                  <c:v>3.569295101553166E-2</c:v>
                </c:pt>
                <c:pt idx="402">
                  <c:v>-7.1565366394516685E-3</c:v>
                </c:pt>
                <c:pt idx="403">
                  <c:v>0.12927504150525734</c:v>
                </c:pt>
                <c:pt idx="404">
                  <c:v>-3.0953066513101065E-3</c:v>
                </c:pt>
                <c:pt idx="405">
                  <c:v>4.3460476531342676E-2</c:v>
                </c:pt>
                <c:pt idx="406">
                  <c:v>0.13366431162879511</c:v>
                </c:pt>
                <c:pt idx="407">
                  <c:v>0</c:v>
                </c:pt>
                <c:pt idx="408">
                  <c:v>-1.9890525017346387E-2</c:v>
                </c:pt>
                <c:pt idx="409">
                  <c:v>-3.6977726015431651E-2</c:v>
                </c:pt>
                <c:pt idx="410">
                  <c:v>0.44022850694689331</c:v>
                </c:pt>
                <c:pt idx="411">
                  <c:v>-9.9560560285635813E-2</c:v>
                </c:pt>
                <c:pt idx="412">
                  <c:v>-7.2037914691943122E-2</c:v>
                </c:pt>
                <c:pt idx="413">
                  <c:v>-5.2681572409761804E-2</c:v>
                </c:pt>
                <c:pt idx="414">
                  <c:v>-1.1452735441811294E-2</c:v>
                </c:pt>
                <c:pt idx="415">
                  <c:v>2.5248756218905474E-2</c:v>
                </c:pt>
                <c:pt idx="416">
                  <c:v>0.15299666398251466</c:v>
                </c:pt>
                <c:pt idx="417">
                  <c:v>-3.9912917271407835E-3</c:v>
                </c:pt>
                <c:pt idx="418">
                  <c:v>0.16546085949934886</c:v>
                </c:pt>
                <c:pt idx="419">
                  <c:v>0.10327602230483271</c:v>
                </c:pt>
                <c:pt idx="420">
                  <c:v>3.1577617784514338E-2</c:v>
                </c:pt>
                <c:pt idx="421">
                  <c:v>-5.3198563638781756E-4</c:v>
                </c:pt>
                <c:pt idx="422">
                  <c:v>9.1081593927893733E-3</c:v>
                </c:pt>
                <c:pt idx="423">
                  <c:v>0.25896290138210537</c:v>
                </c:pt>
                <c:pt idx="424">
                  <c:v>1.8322475570032574E-2</c:v>
                </c:pt>
                <c:pt idx="425">
                  <c:v>7.950419431576311E-2</c:v>
                </c:pt>
                <c:pt idx="426">
                  <c:v>0.19343111445405542</c:v>
                </c:pt>
                <c:pt idx="427">
                  <c:v>1.7478938666246752E-2</c:v>
                </c:pt>
                <c:pt idx="428">
                  <c:v>1.4285714285714285E-2</c:v>
                </c:pt>
                <c:pt idx="429">
                  <c:v>-1.8290310027240887E-2</c:v>
                </c:pt>
                <c:pt idx="430">
                  <c:v>-2.0806241872561769E-2</c:v>
                </c:pt>
                <c:pt idx="431">
                  <c:v>-9.9767209843698037E-4</c:v>
                </c:pt>
                <c:pt idx="432">
                  <c:v>-5.1442630284052784E-2</c:v>
                </c:pt>
                <c:pt idx="433">
                  <c:v>1.9119153294639809E-2</c:v>
                </c:pt>
                <c:pt idx="434">
                  <c:v>-4.701627486437613E-2</c:v>
                </c:pt>
                <c:pt idx="435">
                  <c:v>-1.2902290518991012E-2</c:v>
                </c:pt>
                <c:pt idx="436">
                  <c:v>-6.7162046298942554E-2</c:v>
                </c:pt>
                <c:pt idx="437">
                  <c:v>-7.8742560659240041E-2</c:v>
                </c:pt>
                <c:pt idx="438">
                  <c:v>-1.2966553484206535E-2</c:v>
                </c:pt>
                <c:pt idx="439">
                  <c:v>1.4854682454251884E-2</c:v>
                </c:pt>
                <c:pt idx="440">
                  <c:v>2.6759401155251678E-2</c:v>
                </c:pt>
                <c:pt idx="441">
                  <c:v>-0.1245136186770428</c:v>
                </c:pt>
                <c:pt idx="442">
                  <c:v>-0.06</c:v>
                </c:pt>
                <c:pt idx="443">
                  <c:v>-0.16922944764195516</c:v>
                </c:pt>
                <c:pt idx="444">
                  <c:v>-0.15196304849884526</c:v>
                </c:pt>
                <c:pt idx="445">
                  <c:v>8.4550345887778634E-3</c:v>
                </c:pt>
                <c:pt idx="446">
                  <c:v>7.0756720674798226E-2</c:v>
                </c:pt>
                <c:pt idx="447">
                  <c:v>-2.720339649343502E-2</c:v>
                </c:pt>
                <c:pt idx="448">
                  <c:v>-3.4726065301604866E-2</c:v>
                </c:pt>
                <c:pt idx="449">
                  <c:v>-2.9400485747155822E-3</c:v>
                </c:pt>
                <c:pt idx="450">
                  <c:v>-9.1396519013445518E-2</c:v>
                </c:pt>
                <c:pt idx="451">
                  <c:v>-5.6772653652715027E-2</c:v>
                </c:pt>
                <c:pt idx="452">
                  <c:v>-1.0424003380757853E-2</c:v>
                </c:pt>
                <c:pt idx="453">
                  <c:v>1.6241923905240489E-2</c:v>
                </c:pt>
                <c:pt idx="454">
                  <c:v>-6.3904569176696129E-4</c:v>
                </c:pt>
                <c:pt idx="455">
                  <c:v>-1.8429954508340139E-2</c:v>
                </c:pt>
                <c:pt idx="456">
                  <c:v>-1.4310747663551402E-2</c:v>
                </c:pt>
                <c:pt idx="457">
                  <c:v>7.0871722182849041E-3</c:v>
                </c:pt>
                <c:pt idx="458">
                  <c:v>-9.2028784943260444E-2</c:v>
                </c:pt>
                <c:pt idx="459">
                  <c:v>4.6917046917046915E-2</c:v>
                </c:pt>
                <c:pt idx="460">
                  <c:v>1.5379415244211594E-2</c:v>
                </c:pt>
                <c:pt idx="461">
                  <c:v>-1.3633014001473839E-2</c:v>
                </c:pt>
                <c:pt idx="462">
                  <c:v>4.9777454809701152E-2</c:v>
                </c:pt>
                <c:pt idx="463">
                  <c:v>6.2189054726368158E-4</c:v>
                </c:pt>
                <c:pt idx="464">
                  <c:v>-2.421893921046258E-3</c:v>
                </c:pt>
                <c:pt idx="465">
                  <c:v>1.4329976762199844E-2</c:v>
                </c:pt>
                <c:pt idx="466">
                  <c:v>6.3720196062141729E-2</c:v>
                </c:pt>
                <c:pt idx="467">
                  <c:v>-5.3882438316400577E-2</c:v>
                </c:pt>
                <c:pt idx="468">
                  <c:v>9.6465564956116079E-3</c:v>
                </c:pt>
                <c:pt idx="469">
                  <c:v>6.0044150110375276E-3</c:v>
                </c:pt>
                <c:pt idx="470">
                  <c:v>3.1006654396148945E-2</c:v>
                </c:pt>
                <c:pt idx="471">
                  <c:v>1.4176018901358535E-2</c:v>
                </c:pt>
                <c:pt idx="472">
                  <c:v>9.9080987937966679E-3</c:v>
                </c:pt>
                <c:pt idx="473">
                  <c:v>3.5943713673906391E-2</c:v>
                </c:pt>
                <c:pt idx="474">
                  <c:v>1.2563884156729131E-2</c:v>
                </c:pt>
                <c:pt idx="475">
                  <c:v>3.2944277108433737E-3</c:v>
                </c:pt>
                <c:pt idx="476">
                  <c:v>5.7346756722314257E-3</c:v>
                </c:pt>
                <c:pt idx="477">
                  <c:v>-5.1189400782896714E-3</c:v>
                </c:pt>
                <c:pt idx="478">
                  <c:v>1.4380530973451327E-2</c:v>
                </c:pt>
                <c:pt idx="479">
                  <c:v>-3.1253538670592232E-2</c:v>
                </c:pt>
                <c:pt idx="480">
                  <c:v>1.7832843944711022E-2</c:v>
                </c:pt>
                <c:pt idx="481">
                  <c:v>-2.2090217189530352E-2</c:v>
                </c:pt>
                <c:pt idx="482">
                  <c:v>-2.7593582887700533E-2</c:v>
                </c:pt>
                <c:pt idx="483">
                  <c:v>0.22921539442908781</c:v>
                </c:pt>
                <c:pt idx="484">
                  <c:v>5.5501863868562748E-2</c:v>
                </c:pt>
                <c:pt idx="485">
                  <c:v>2.2124393272378372E-2</c:v>
                </c:pt>
                <c:pt idx="486">
                  <c:v>-3.58016858515363E-2</c:v>
                </c:pt>
                <c:pt idx="487">
                  <c:v>1.8328264979041671E-2</c:v>
                </c:pt>
                <c:pt idx="488">
                  <c:v>0.13138156302927656</c:v>
                </c:pt>
                <c:pt idx="489">
                  <c:v>7.4228959749085208E-3</c:v>
                </c:pt>
                <c:pt idx="490">
                  <c:v>3.6098310291858681E-3</c:v>
                </c:pt>
                <c:pt idx="491">
                  <c:v>4.1622198505869797E-2</c:v>
                </c:pt>
                <c:pt idx="492">
                  <c:v>-2.9461564510667119E-2</c:v>
                </c:pt>
                <c:pt idx="493">
                  <c:v>1.6117605384342898E-2</c:v>
                </c:pt>
                <c:pt idx="494">
                  <c:v>1.1970447956607125E-2</c:v>
                </c:pt>
                <c:pt idx="495">
                  <c:v>6.1123595505617981E-2</c:v>
                </c:pt>
                <c:pt idx="496">
                  <c:v>7.3464163822525602E-2</c:v>
                </c:pt>
                <c:pt idx="497">
                  <c:v>-5.1568825910931176E-2</c:v>
                </c:pt>
                <c:pt idx="498">
                  <c:v>1.1464497041420118E-2</c:v>
                </c:pt>
                <c:pt idx="499">
                  <c:v>-0.11449897894514471</c:v>
                </c:pt>
                <c:pt idx="500">
                  <c:v>2.0673742501153669E-2</c:v>
                </c:pt>
                <c:pt idx="501">
                  <c:v>0.10076441973592773</c:v>
                </c:pt>
                <c:pt idx="502">
                  <c:v>-6.9202412868632712E-2</c:v>
                </c:pt>
                <c:pt idx="503">
                  <c:v>-3.5470046503145801E-2</c:v>
                </c:pt>
                <c:pt idx="504">
                  <c:v>3.3729074561621379E-2</c:v>
                </c:pt>
                <c:pt idx="505">
                  <c:v>1.027317300957273E-2</c:v>
                </c:pt>
                <c:pt idx="506">
                  <c:v>9.5949439816144788E-2</c:v>
                </c:pt>
                <c:pt idx="507">
                  <c:v>7.249744400037178E-2</c:v>
                </c:pt>
                <c:pt idx="508">
                  <c:v>-2.2607934655775961E-2</c:v>
                </c:pt>
                <c:pt idx="509">
                  <c:v>0.2032542372881356</c:v>
                </c:pt>
                <c:pt idx="510">
                  <c:v>6.8455031166518257E-2</c:v>
                </c:pt>
                <c:pt idx="511">
                  <c:v>-0.36538241682862693</c:v>
                </c:pt>
                <c:pt idx="512">
                  <c:v>1.3937282229965157E-2</c:v>
                </c:pt>
                <c:pt idx="513">
                  <c:v>-2.5101320434043665E-2</c:v>
                </c:pt>
                <c:pt idx="514">
                  <c:v>7.0717967158096612E-2</c:v>
                </c:pt>
                <c:pt idx="515">
                  <c:v>-8.2030214683275912E-2</c:v>
                </c:pt>
                <c:pt idx="516">
                  <c:v>4.8302213250666862E-3</c:v>
                </c:pt>
                <c:pt idx="517">
                  <c:v>0.14479166666666668</c:v>
                </c:pt>
                <c:pt idx="518">
                  <c:v>6.7341184275999333E-2</c:v>
                </c:pt>
                <c:pt idx="519">
                  <c:v>0.22488906817265025</c:v>
                </c:pt>
                <c:pt idx="520">
                  <c:v>-2.9797071667094787E-2</c:v>
                </c:pt>
                <c:pt idx="521">
                  <c:v>6.3134009610250938E-2</c:v>
                </c:pt>
                <c:pt idx="522">
                  <c:v>3.8503058654192159E-2</c:v>
                </c:pt>
                <c:pt idx="523">
                  <c:v>2.9121218357686766E-2</c:v>
                </c:pt>
                <c:pt idx="524">
                  <c:v>-4.7637565623177133E-3</c:v>
                </c:pt>
                <c:pt idx="525">
                  <c:v>-5.3157992220781623E-2</c:v>
                </c:pt>
                <c:pt idx="526">
                  <c:v>3.6733790661650806E-2</c:v>
                </c:pt>
                <c:pt idx="527">
                  <c:v>9.2969145169448666E-2</c:v>
                </c:pt>
                <c:pt idx="528">
                  <c:v>0.16894423627947983</c:v>
                </c:pt>
                <c:pt idx="529">
                  <c:v>0.14243453489646105</c:v>
                </c:pt>
                <c:pt idx="530">
                  <c:v>0.12216046399226679</c:v>
                </c:pt>
                <c:pt idx="531">
                  <c:v>2.4068830320191678E-2</c:v>
                </c:pt>
                <c:pt idx="532">
                  <c:v>1.7215235037017215E-2</c:v>
                </c:pt>
                <c:pt idx="533">
                  <c:v>0.21937467965146079</c:v>
                </c:pt>
                <c:pt idx="534">
                  <c:v>-5.5285385206040441E-2</c:v>
                </c:pt>
                <c:pt idx="535">
                  <c:v>-3.9489489489489486E-2</c:v>
                </c:pt>
                <c:pt idx="536">
                  <c:v>-1.8117369042930289E-2</c:v>
                </c:pt>
                <c:pt idx="537">
                  <c:v>0.1099837273858524</c:v>
                </c:pt>
                <c:pt idx="538">
                  <c:v>0.10912476722532588</c:v>
                </c:pt>
                <c:pt idx="539">
                  <c:v>-1.842319154700623E-2</c:v>
                </c:pt>
                <c:pt idx="540">
                  <c:v>-3.3654517525485268E-2</c:v>
                </c:pt>
                <c:pt idx="541">
                  <c:v>0.11879332958590968</c:v>
                </c:pt>
                <c:pt idx="542">
                  <c:v>1.2939425168899576E-2</c:v>
                </c:pt>
                <c:pt idx="543">
                  <c:v>-7.2627501613944478E-4</c:v>
                </c:pt>
                <c:pt idx="544">
                  <c:v>3.6529680365296802E-2</c:v>
                </c:pt>
                <c:pt idx="545">
                  <c:v>2.3991757433029143E-2</c:v>
                </c:pt>
                <c:pt idx="546">
                  <c:v>-6.4672936700834835E-2</c:v>
                </c:pt>
                <c:pt idx="547">
                  <c:v>-0.14339660141111002</c:v>
                </c:pt>
                <c:pt idx="548">
                  <c:v>-5.9370816599732264E-2</c:v>
                </c:pt>
                <c:pt idx="549">
                  <c:v>8.9287972682433284E-2</c:v>
                </c:pt>
                <c:pt idx="550">
                  <c:v>-7.7558114273300019E-2</c:v>
                </c:pt>
                <c:pt idx="551">
                  <c:v>-2.7491408934707903E-2</c:v>
                </c:pt>
                <c:pt idx="552">
                  <c:v>-0.1244349274327861</c:v>
                </c:pt>
                <c:pt idx="553">
                  <c:v>-8.9300582847626972E-2</c:v>
                </c:pt>
                <c:pt idx="554">
                  <c:v>-0.13067929554536037</c:v>
                </c:pt>
                <c:pt idx="555">
                  <c:v>-1.9820601851851853E-2</c:v>
                </c:pt>
                <c:pt idx="556">
                  <c:v>-0.18192868719611022</c:v>
                </c:pt>
                <c:pt idx="557">
                  <c:v>6.6974252120851315E-3</c:v>
                </c:pt>
                <c:pt idx="558">
                  <c:v>-2.1127808361850915E-2</c:v>
                </c:pt>
                <c:pt idx="559">
                  <c:v>-2.3529411764705882E-2</c:v>
                </c:pt>
                <c:pt idx="560">
                  <c:v>-0.3213657162970785</c:v>
                </c:pt>
                <c:pt idx="561">
                  <c:v>5.2868094105207507E-2</c:v>
                </c:pt>
                <c:pt idx="562">
                  <c:v>-0.15629095674967233</c:v>
                </c:pt>
                <c:pt idx="563">
                  <c:v>-1.9988577955454025E-2</c:v>
                </c:pt>
                <c:pt idx="564">
                  <c:v>-2.6503363116152995E-2</c:v>
                </c:pt>
                <c:pt idx="565">
                  <c:v>-0.1945303799034773</c:v>
                </c:pt>
                <c:pt idx="566">
                  <c:v>4.3224031185507911E-2</c:v>
                </c:pt>
                <c:pt idx="567">
                  <c:v>0.10507004669779853</c:v>
                </c:pt>
                <c:pt idx="568">
                  <c:v>6.3475724824155087E-3</c:v>
                </c:pt>
                <c:pt idx="569">
                  <c:v>-1.7850312380466658E-3</c:v>
                </c:pt>
                <c:pt idx="570">
                  <c:v>-3.9525313427122212E-2</c:v>
                </c:pt>
                <c:pt idx="571">
                  <c:v>-1.6463414634146342E-2</c:v>
                </c:pt>
                <c:pt idx="572">
                  <c:v>-0.10088148873653281</c:v>
                </c:pt>
                <c:pt idx="573">
                  <c:v>-6.774313288789903E-2</c:v>
                </c:pt>
                <c:pt idx="574">
                  <c:v>-6.4053867403314924E-2</c:v>
                </c:pt>
                <c:pt idx="575">
                  <c:v>-1.5286270150083379E-2</c:v>
                </c:pt>
                <c:pt idx="576">
                  <c:v>-4.424379232505643E-2</c:v>
                </c:pt>
                <c:pt idx="577">
                  <c:v>-5.0920801046593536E-2</c:v>
                </c:pt>
                <c:pt idx="578">
                  <c:v>-1.2584479142391051E-2</c:v>
                </c:pt>
                <c:pt idx="579">
                  <c:v>-8.1579705967137497E-2</c:v>
                </c:pt>
                <c:pt idx="580">
                  <c:v>-7.9867674858223062E-2</c:v>
                </c:pt>
                <c:pt idx="581">
                  <c:v>0.1204177545691906</c:v>
                </c:pt>
                <c:pt idx="582">
                  <c:v>-5.1293847038527893E-2</c:v>
                </c:pt>
                <c:pt idx="583">
                  <c:v>-0.15392706872370265</c:v>
                </c:pt>
                <c:pt idx="584">
                  <c:v>6.5692026546119067E-2</c:v>
                </c:pt>
                <c:pt idx="585">
                  <c:v>8.4629235554100513E-2</c:v>
                </c:pt>
                <c:pt idx="586">
                  <c:v>4.7391952309985094E-2</c:v>
                </c:pt>
                <c:pt idx="587">
                  <c:v>1.5411170016027617E-2</c:v>
                </c:pt>
                <c:pt idx="588">
                  <c:v>-8.6840484500102649E-2</c:v>
                </c:pt>
                <c:pt idx="589">
                  <c:v>-2.206449621971918E-2</c:v>
                </c:pt>
                <c:pt idx="590">
                  <c:v>-4.7415024278777494E-2</c:v>
                </c:pt>
                <c:pt idx="591">
                  <c:v>-4.5530214749458967E-2</c:v>
                </c:pt>
                <c:pt idx="592">
                  <c:v>-3.2148900169204735E-2</c:v>
                </c:pt>
                <c:pt idx="593">
                  <c:v>-3.8765254845656856E-2</c:v>
                </c:pt>
                <c:pt idx="594">
                  <c:v>-2.615062761506276E-2</c:v>
                </c:pt>
                <c:pt idx="595">
                  <c:v>-0.16067702295386041</c:v>
                </c:pt>
                <c:pt idx="596">
                  <c:v>-0.12209910098264687</c:v>
                </c:pt>
                <c:pt idx="597">
                  <c:v>-1.69971671388102E-2</c:v>
                </c:pt>
                <c:pt idx="598">
                  <c:v>1.2459310809293972E-2</c:v>
                </c:pt>
                <c:pt idx="599">
                  <c:v>1.2620638455827764E-3</c:v>
                </c:pt>
                <c:pt idx="600">
                  <c:v>-3.4083344428172013E-2</c:v>
                </c:pt>
                <c:pt idx="601">
                  <c:v>-8.5903083700440523E-3</c:v>
                </c:pt>
                <c:pt idx="602">
                  <c:v>-1.067100741544583E-2</c:v>
                </c:pt>
                <c:pt idx="603">
                  <c:v>-1.0739284686930674E-2</c:v>
                </c:pt>
                <c:pt idx="604">
                  <c:v>1.0137581462708182E-2</c:v>
                </c:pt>
                <c:pt idx="605">
                  <c:v>2.2023111706581812E-2</c:v>
                </c:pt>
                <c:pt idx="606">
                  <c:v>3.2163466086462963E-3</c:v>
                </c:pt>
                <c:pt idx="607">
                  <c:v>3.8556683442804746E-2</c:v>
                </c:pt>
                <c:pt idx="608">
                  <c:v>4.0209985479727466E-3</c:v>
                </c:pt>
                <c:pt idx="609">
                  <c:v>-4.3276661514683151E-2</c:v>
                </c:pt>
                <c:pt idx="610">
                  <c:v>-6.5015479876160992E-2</c:v>
                </c:pt>
                <c:pt idx="611">
                  <c:v>7.9306979014153248E-3</c:v>
                </c:pt>
                <c:pt idx="612">
                  <c:v>5.3063802905874924E-2</c:v>
                </c:pt>
                <c:pt idx="613">
                  <c:v>9.0834697217675939E-2</c:v>
                </c:pt>
                <c:pt idx="614">
                  <c:v>1.9946808510638299E-2</c:v>
                </c:pt>
                <c:pt idx="615">
                  <c:v>1.8681318681318681E-2</c:v>
                </c:pt>
                <c:pt idx="616">
                  <c:v>-0.39012797074954297</c:v>
                </c:pt>
                <c:pt idx="617">
                  <c:v>-9.1165617538528324E-2</c:v>
                </c:pt>
                <c:pt idx="618">
                  <c:v>-5.7104467584816933E-3</c:v>
                </c:pt>
                <c:pt idx="619">
                  <c:v>1.444043321299639E-2</c:v>
                </c:pt>
                <c:pt idx="620">
                  <c:v>-7.08480086697372E-2</c:v>
                </c:pt>
                <c:pt idx="621">
                  <c:v>-5.0760043431053205E-2</c:v>
                </c:pt>
                <c:pt idx="622">
                  <c:v>-4.7789725209080045E-3</c:v>
                </c:pt>
                <c:pt idx="623">
                  <c:v>3.8742138364779875E-2</c:v>
                </c:pt>
                <c:pt idx="624">
                  <c:v>-4.0822152440765057E-2</c:v>
                </c:pt>
                <c:pt idx="625">
                  <c:v>-2.0507367461643628E-2</c:v>
                </c:pt>
                <c:pt idx="626">
                  <c:v>-2.7584732171495777E-2</c:v>
                </c:pt>
                <c:pt idx="627">
                  <c:v>-1.8505942275042445E-2</c:v>
                </c:pt>
                <c:pt idx="628">
                  <c:v>-5.3198226725775809E-2</c:v>
                </c:pt>
                <c:pt idx="629">
                  <c:v>2.3881893182805036E-2</c:v>
                </c:pt>
                <c:pt idx="630">
                  <c:v>-8.644126873475079E-2</c:v>
                </c:pt>
                <c:pt idx="631">
                  <c:v>-2.9196217494089835E-2</c:v>
                </c:pt>
                <c:pt idx="632">
                  <c:v>6.5282558010436323E-2</c:v>
                </c:pt>
                <c:pt idx="633">
                  <c:v>1.1454661967318168E-2</c:v>
                </c:pt>
                <c:pt idx="634">
                  <c:v>-8.5985372603281287E-3</c:v>
                </c:pt>
                <c:pt idx="635">
                  <c:v>-1.7623885548413851E-2</c:v>
                </c:pt>
                <c:pt idx="636">
                  <c:v>-3.3155542741819229E-3</c:v>
                </c:pt>
                <c:pt idx="637">
                  <c:v>-5.4857051333386725E-2</c:v>
                </c:pt>
                <c:pt idx="638">
                  <c:v>2.2132796780684104E-2</c:v>
                </c:pt>
              </c:numCache>
            </c:numRef>
          </c:val>
          <c:smooth val="0"/>
          <c:extLst>
            <c:ext xmlns:c16="http://schemas.microsoft.com/office/drawing/2014/chart" uri="{C3380CC4-5D6E-409C-BE32-E72D297353CC}">
              <c16:uniqueId val="{00000001-30AD-46C3-95F4-7396C81C8100}"/>
            </c:ext>
          </c:extLst>
        </c:ser>
        <c:dLbls>
          <c:showLegendKey val="0"/>
          <c:showVal val="0"/>
          <c:showCatName val="0"/>
          <c:showSerName val="0"/>
          <c:showPercent val="0"/>
          <c:showBubbleSize val="0"/>
        </c:dLbls>
        <c:marker val="1"/>
        <c:smooth val="0"/>
        <c:axId val="497611520"/>
        <c:axId val="1"/>
      </c:lineChart>
      <c:lineChart>
        <c:grouping val="standard"/>
        <c:varyColors val="0"/>
        <c:ser>
          <c:idx val="0"/>
          <c:order val="0"/>
          <c:tx>
            <c:strRef>
              <c:f>'Figure 2.3.1.5'!$C$4</c:f>
              <c:strCache>
                <c:ptCount val="1"/>
                <c:pt idx="0">
                  <c:v>KZT/USD exchange rate </c:v>
                </c:pt>
              </c:strCache>
            </c:strRef>
          </c:tx>
          <c:spPr>
            <a:ln w="25400">
              <a:solidFill>
                <a:srgbClr val="008000"/>
              </a:solidFill>
              <a:prstDash val="solid"/>
            </a:ln>
          </c:spPr>
          <c:marker>
            <c:symbol val="none"/>
          </c:marker>
          <c:cat>
            <c:numRef>
              <c:f>'Figure 2.3.1.5'!$B$44:$B$682</c:f>
              <c:numCache>
                <c:formatCode>m/d/yyyy</c:formatCode>
                <c:ptCount val="639"/>
                <c:pt idx="0">
                  <c:v>39874</c:v>
                </c:pt>
                <c:pt idx="1">
                  <c:v>39875</c:v>
                </c:pt>
                <c:pt idx="2">
                  <c:v>39876</c:v>
                </c:pt>
                <c:pt idx="3">
                  <c:v>39877</c:v>
                </c:pt>
                <c:pt idx="4">
                  <c:v>39878</c:v>
                </c:pt>
                <c:pt idx="5">
                  <c:v>39882</c:v>
                </c:pt>
                <c:pt idx="6">
                  <c:v>39883</c:v>
                </c:pt>
                <c:pt idx="7">
                  <c:v>39884</c:v>
                </c:pt>
                <c:pt idx="8">
                  <c:v>39885</c:v>
                </c:pt>
                <c:pt idx="9">
                  <c:v>39888</c:v>
                </c:pt>
                <c:pt idx="10">
                  <c:v>39889</c:v>
                </c:pt>
                <c:pt idx="11">
                  <c:v>39890</c:v>
                </c:pt>
                <c:pt idx="12">
                  <c:v>39891</c:v>
                </c:pt>
                <c:pt idx="13">
                  <c:v>39892</c:v>
                </c:pt>
                <c:pt idx="14">
                  <c:v>39896</c:v>
                </c:pt>
                <c:pt idx="15">
                  <c:v>39897</c:v>
                </c:pt>
                <c:pt idx="16">
                  <c:v>39898</c:v>
                </c:pt>
                <c:pt idx="17">
                  <c:v>39899</c:v>
                </c:pt>
                <c:pt idx="18">
                  <c:v>39902</c:v>
                </c:pt>
                <c:pt idx="19">
                  <c:v>39903</c:v>
                </c:pt>
                <c:pt idx="20">
                  <c:v>39904</c:v>
                </c:pt>
                <c:pt idx="21">
                  <c:v>39905</c:v>
                </c:pt>
                <c:pt idx="22">
                  <c:v>39906</c:v>
                </c:pt>
                <c:pt idx="23">
                  <c:v>39909</c:v>
                </c:pt>
                <c:pt idx="24">
                  <c:v>39910</c:v>
                </c:pt>
                <c:pt idx="25">
                  <c:v>39911</c:v>
                </c:pt>
                <c:pt idx="26">
                  <c:v>39912</c:v>
                </c:pt>
                <c:pt idx="27">
                  <c:v>39913</c:v>
                </c:pt>
                <c:pt idx="28">
                  <c:v>39916</c:v>
                </c:pt>
                <c:pt idx="29">
                  <c:v>39917</c:v>
                </c:pt>
                <c:pt idx="30">
                  <c:v>39918</c:v>
                </c:pt>
                <c:pt idx="31">
                  <c:v>39919</c:v>
                </c:pt>
                <c:pt idx="32">
                  <c:v>39920</c:v>
                </c:pt>
                <c:pt idx="33">
                  <c:v>39923</c:v>
                </c:pt>
                <c:pt idx="34">
                  <c:v>39924</c:v>
                </c:pt>
                <c:pt idx="35">
                  <c:v>39925</c:v>
                </c:pt>
                <c:pt idx="36">
                  <c:v>39926</c:v>
                </c:pt>
                <c:pt idx="37">
                  <c:v>39927</c:v>
                </c:pt>
                <c:pt idx="38">
                  <c:v>39930</c:v>
                </c:pt>
                <c:pt idx="39">
                  <c:v>39931</c:v>
                </c:pt>
                <c:pt idx="40">
                  <c:v>39932</c:v>
                </c:pt>
                <c:pt idx="41">
                  <c:v>39933</c:v>
                </c:pt>
                <c:pt idx="42">
                  <c:v>39937</c:v>
                </c:pt>
                <c:pt idx="43">
                  <c:v>39938</c:v>
                </c:pt>
                <c:pt idx="44">
                  <c:v>39939</c:v>
                </c:pt>
                <c:pt idx="45">
                  <c:v>39940</c:v>
                </c:pt>
                <c:pt idx="46">
                  <c:v>39941</c:v>
                </c:pt>
                <c:pt idx="47">
                  <c:v>39945</c:v>
                </c:pt>
                <c:pt idx="48">
                  <c:v>39946</c:v>
                </c:pt>
                <c:pt idx="49">
                  <c:v>39947</c:v>
                </c:pt>
                <c:pt idx="50">
                  <c:v>39948</c:v>
                </c:pt>
                <c:pt idx="51">
                  <c:v>39951</c:v>
                </c:pt>
                <c:pt idx="52">
                  <c:v>39952</c:v>
                </c:pt>
                <c:pt idx="53">
                  <c:v>39953</c:v>
                </c:pt>
                <c:pt idx="54">
                  <c:v>39954</c:v>
                </c:pt>
                <c:pt idx="55">
                  <c:v>39955</c:v>
                </c:pt>
                <c:pt idx="56">
                  <c:v>39958</c:v>
                </c:pt>
                <c:pt idx="57">
                  <c:v>39959</c:v>
                </c:pt>
                <c:pt idx="58">
                  <c:v>39960</c:v>
                </c:pt>
                <c:pt idx="59">
                  <c:v>39961</c:v>
                </c:pt>
                <c:pt idx="60">
                  <c:v>39962</c:v>
                </c:pt>
                <c:pt idx="61">
                  <c:v>39965</c:v>
                </c:pt>
                <c:pt idx="62">
                  <c:v>39966</c:v>
                </c:pt>
                <c:pt idx="63">
                  <c:v>39967</c:v>
                </c:pt>
                <c:pt idx="64">
                  <c:v>39968</c:v>
                </c:pt>
                <c:pt idx="65">
                  <c:v>39969</c:v>
                </c:pt>
                <c:pt idx="66">
                  <c:v>39972</c:v>
                </c:pt>
                <c:pt idx="67">
                  <c:v>39973</c:v>
                </c:pt>
                <c:pt idx="68">
                  <c:v>39974</c:v>
                </c:pt>
                <c:pt idx="69">
                  <c:v>39975</c:v>
                </c:pt>
                <c:pt idx="70">
                  <c:v>39976</c:v>
                </c:pt>
                <c:pt idx="71">
                  <c:v>39979</c:v>
                </c:pt>
                <c:pt idx="72">
                  <c:v>39980</c:v>
                </c:pt>
                <c:pt idx="73">
                  <c:v>39981</c:v>
                </c:pt>
                <c:pt idx="74">
                  <c:v>39982</c:v>
                </c:pt>
                <c:pt idx="75">
                  <c:v>39983</c:v>
                </c:pt>
                <c:pt idx="76">
                  <c:v>39986</c:v>
                </c:pt>
                <c:pt idx="77">
                  <c:v>39987</c:v>
                </c:pt>
                <c:pt idx="78">
                  <c:v>39988</c:v>
                </c:pt>
                <c:pt idx="79">
                  <c:v>39989</c:v>
                </c:pt>
                <c:pt idx="80">
                  <c:v>39990</c:v>
                </c:pt>
                <c:pt idx="81">
                  <c:v>39993</c:v>
                </c:pt>
                <c:pt idx="82">
                  <c:v>39994</c:v>
                </c:pt>
                <c:pt idx="83">
                  <c:v>39995</c:v>
                </c:pt>
                <c:pt idx="84">
                  <c:v>39996</c:v>
                </c:pt>
                <c:pt idx="85">
                  <c:v>39997</c:v>
                </c:pt>
                <c:pt idx="86">
                  <c:v>40001</c:v>
                </c:pt>
                <c:pt idx="87">
                  <c:v>40002</c:v>
                </c:pt>
                <c:pt idx="88">
                  <c:v>40003</c:v>
                </c:pt>
                <c:pt idx="89">
                  <c:v>40004</c:v>
                </c:pt>
                <c:pt idx="90">
                  <c:v>40007</c:v>
                </c:pt>
                <c:pt idx="91">
                  <c:v>40008</c:v>
                </c:pt>
                <c:pt idx="92">
                  <c:v>40009</c:v>
                </c:pt>
                <c:pt idx="93">
                  <c:v>40010</c:v>
                </c:pt>
                <c:pt idx="94">
                  <c:v>40011</c:v>
                </c:pt>
                <c:pt idx="95">
                  <c:v>40014</c:v>
                </c:pt>
                <c:pt idx="96">
                  <c:v>40015</c:v>
                </c:pt>
                <c:pt idx="97">
                  <c:v>40016</c:v>
                </c:pt>
                <c:pt idx="98">
                  <c:v>40017</c:v>
                </c:pt>
                <c:pt idx="99">
                  <c:v>40018</c:v>
                </c:pt>
                <c:pt idx="100">
                  <c:v>40021</c:v>
                </c:pt>
                <c:pt idx="101">
                  <c:v>40022</c:v>
                </c:pt>
                <c:pt idx="102">
                  <c:v>40023</c:v>
                </c:pt>
                <c:pt idx="103">
                  <c:v>40024</c:v>
                </c:pt>
                <c:pt idx="104">
                  <c:v>40025</c:v>
                </c:pt>
                <c:pt idx="105">
                  <c:v>40028</c:v>
                </c:pt>
                <c:pt idx="106">
                  <c:v>40029</c:v>
                </c:pt>
                <c:pt idx="107">
                  <c:v>40030</c:v>
                </c:pt>
                <c:pt idx="108">
                  <c:v>40031</c:v>
                </c:pt>
                <c:pt idx="109">
                  <c:v>40032</c:v>
                </c:pt>
                <c:pt idx="110">
                  <c:v>40035</c:v>
                </c:pt>
                <c:pt idx="111">
                  <c:v>40036</c:v>
                </c:pt>
                <c:pt idx="112">
                  <c:v>40037</c:v>
                </c:pt>
                <c:pt idx="113">
                  <c:v>40038</c:v>
                </c:pt>
                <c:pt idx="114">
                  <c:v>40039</c:v>
                </c:pt>
                <c:pt idx="115">
                  <c:v>40042</c:v>
                </c:pt>
                <c:pt idx="116">
                  <c:v>40043</c:v>
                </c:pt>
                <c:pt idx="117">
                  <c:v>40044</c:v>
                </c:pt>
                <c:pt idx="118">
                  <c:v>40045</c:v>
                </c:pt>
                <c:pt idx="119">
                  <c:v>40046</c:v>
                </c:pt>
                <c:pt idx="120">
                  <c:v>40049</c:v>
                </c:pt>
                <c:pt idx="121">
                  <c:v>40050</c:v>
                </c:pt>
                <c:pt idx="122">
                  <c:v>40051</c:v>
                </c:pt>
                <c:pt idx="123">
                  <c:v>40052</c:v>
                </c:pt>
                <c:pt idx="124">
                  <c:v>40053</c:v>
                </c:pt>
                <c:pt idx="125">
                  <c:v>40057</c:v>
                </c:pt>
                <c:pt idx="126">
                  <c:v>40058</c:v>
                </c:pt>
                <c:pt idx="127">
                  <c:v>40059</c:v>
                </c:pt>
                <c:pt idx="128">
                  <c:v>40060</c:v>
                </c:pt>
                <c:pt idx="129">
                  <c:v>40063</c:v>
                </c:pt>
                <c:pt idx="130">
                  <c:v>40064</c:v>
                </c:pt>
                <c:pt idx="131">
                  <c:v>40065</c:v>
                </c:pt>
                <c:pt idx="132">
                  <c:v>40066</c:v>
                </c:pt>
                <c:pt idx="133">
                  <c:v>40067</c:v>
                </c:pt>
                <c:pt idx="134">
                  <c:v>40070</c:v>
                </c:pt>
                <c:pt idx="135">
                  <c:v>40071</c:v>
                </c:pt>
                <c:pt idx="136">
                  <c:v>40072</c:v>
                </c:pt>
                <c:pt idx="137">
                  <c:v>40073</c:v>
                </c:pt>
                <c:pt idx="138">
                  <c:v>40074</c:v>
                </c:pt>
                <c:pt idx="139">
                  <c:v>40077</c:v>
                </c:pt>
                <c:pt idx="140">
                  <c:v>40078</c:v>
                </c:pt>
                <c:pt idx="141">
                  <c:v>40079</c:v>
                </c:pt>
                <c:pt idx="142">
                  <c:v>40080</c:v>
                </c:pt>
                <c:pt idx="143">
                  <c:v>40081</c:v>
                </c:pt>
                <c:pt idx="144">
                  <c:v>40084</c:v>
                </c:pt>
                <c:pt idx="145">
                  <c:v>40085</c:v>
                </c:pt>
                <c:pt idx="146">
                  <c:v>40086</c:v>
                </c:pt>
                <c:pt idx="147">
                  <c:v>40087</c:v>
                </c:pt>
                <c:pt idx="148">
                  <c:v>40088</c:v>
                </c:pt>
                <c:pt idx="149">
                  <c:v>40091</c:v>
                </c:pt>
                <c:pt idx="150">
                  <c:v>40093</c:v>
                </c:pt>
                <c:pt idx="151">
                  <c:v>40094</c:v>
                </c:pt>
                <c:pt idx="152">
                  <c:v>40095</c:v>
                </c:pt>
                <c:pt idx="153">
                  <c:v>40098</c:v>
                </c:pt>
                <c:pt idx="154">
                  <c:v>40099</c:v>
                </c:pt>
                <c:pt idx="155">
                  <c:v>40100</c:v>
                </c:pt>
                <c:pt idx="156">
                  <c:v>40101</c:v>
                </c:pt>
                <c:pt idx="157">
                  <c:v>40102</c:v>
                </c:pt>
                <c:pt idx="158">
                  <c:v>40105</c:v>
                </c:pt>
                <c:pt idx="159">
                  <c:v>40106</c:v>
                </c:pt>
                <c:pt idx="160">
                  <c:v>40107</c:v>
                </c:pt>
                <c:pt idx="161">
                  <c:v>40108</c:v>
                </c:pt>
                <c:pt idx="162">
                  <c:v>40109</c:v>
                </c:pt>
                <c:pt idx="163">
                  <c:v>40112</c:v>
                </c:pt>
                <c:pt idx="164">
                  <c:v>40113</c:v>
                </c:pt>
                <c:pt idx="165">
                  <c:v>40114</c:v>
                </c:pt>
                <c:pt idx="166">
                  <c:v>40115</c:v>
                </c:pt>
                <c:pt idx="167">
                  <c:v>40116</c:v>
                </c:pt>
                <c:pt idx="168">
                  <c:v>40119</c:v>
                </c:pt>
                <c:pt idx="169">
                  <c:v>40120</c:v>
                </c:pt>
                <c:pt idx="170">
                  <c:v>40121</c:v>
                </c:pt>
                <c:pt idx="171">
                  <c:v>40122</c:v>
                </c:pt>
                <c:pt idx="172">
                  <c:v>40123</c:v>
                </c:pt>
                <c:pt idx="173">
                  <c:v>40126</c:v>
                </c:pt>
                <c:pt idx="174">
                  <c:v>40127</c:v>
                </c:pt>
                <c:pt idx="175">
                  <c:v>40128</c:v>
                </c:pt>
                <c:pt idx="176">
                  <c:v>40129</c:v>
                </c:pt>
                <c:pt idx="177">
                  <c:v>40130</c:v>
                </c:pt>
                <c:pt idx="178">
                  <c:v>40133</c:v>
                </c:pt>
                <c:pt idx="179">
                  <c:v>40134</c:v>
                </c:pt>
                <c:pt idx="180">
                  <c:v>40135</c:v>
                </c:pt>
                <c:pt idx="181">
                  <c:v>40136</c:v>
                </c:pt>
                <c:pt idx="182">
                  <c:v>40137</c:v>
                </c:pt>
                <c:pt idx="183">
                  <c:v>40140</c:v>
                </c:pt>
                <c:pt idx="184">
                  <c:v>40141</c:v>
                </c:pt>
                <c:pt idx="185">
                  <c:v>40142</c:v>
                </c:pt>
                <c:pt idx="186">
                  <c:v>40143</c:v>
                </c:pt>
                <c:pt idx="187">
                  <c:v>40147</c:v>
                </c:pt>
                <c:pt idx="188">
                  <c:v>40148</c:v>
                </c:pt>
                <c:pt idx="189">
                  <c:v>40149</c:v>
                </c:pt>
                <c:pt idx="190">
                  <c:v>40150</c:v>
                </c:pt>
                <c:pt idx="191">
                  <c:v>40151</c:v>
                </c:pt>
                <c:pt idx="192">
                  <c:v>40154</c:v>
                </c:pt>
                <c:pt idx="193">
                  <c:v>40155</c:v>
                </c:pt>
                <c:pt idx="194">
                  <c:v>40156</c:v>
                </c:pt>
                <c:pt idx="195">
                  <c:v>40157</c:v>
                </c:pt>
                <c:pt idx="196">
                  <c:v>40158</c:v>
                </c:pt>
                <c:pt idx="197">
                  <c:v>40161</c:v>
                </c:pt>
                <c:pt idx="198">
                  <c:v>40162</c:v>
                </c:pt>
                <c:pt idx="199">
                  <c:v>40167</c:v>
                </c:pt>
                <c:pt idx="200">
                  <c:v>40168</c:v>
                </c:pt>
                <c:pt idx="201">
                  <c:v>40169</c:v>
                </c:pt>
                <c:pt idx="202">
                  <c:v>40170</c:v>
                </c:pt>
                <c:pt idx="203">
                  <c:v>40171</c:v>
                </c:pt>
                <c:pt idx="204">
                  <c:v>40172</c:v>
                </c:pt>
                <c:pt idx="205">
                  <c:v>40175</c:v>
                </c:pt>
                <c:pt idx="206">
                  <c:v>40176</c:v>
                </c:pt>
                <c:pt idx="207">
                  <c:v>40177</c:v>
                </c:pt>
                <c:pt idx="208">
                  <c:v>40178</c:v>
                </c:pt>
                <c:pt idx="209">
                  <c:v>40183</c:v>
                </c:pt>
                <c:pt idx="210">
                  <c:v>40184</c:v>
                </c:pt>
                <c:pt idx="211">
                  <c:v>40188</c:v>
                </c:pt>
                <c:pt idx="212">
                  <c:v>40189</c:v>
                </c:pt>
                <c:pt idx="213">
                  <c:v>40190</c:v>
                </c:pt>
                <c:pt idx="214">
                  <c:v>40191</c:v>
                </c:pt>
                <c:pt idx="215">
                  <c:v>40192</c:v>
                </c:pt>
                <c:pt idx="216">
                  <c:v>40193</c:v>
                </c:pt>
                <c:pt idx="217">
                  <c:v>40196</c:v>
                </c:pt>
                <c:pt idx="218">
                  <c:v>40197</c:v>
                </c:pt>
                <c:pt idx="219">
                  <c:v>40198</c:v>
                </c:pt>
                <c:pt idx="220">
                  <c:v>40199</c:v>
                </c:pt>
                <c:pt idx="221">
                  <c:v>40200</c:v>
                </c:pt>
                <c:pt idx="222">
                  <c:v>40203</c:v>
                </c:pt>
                <c:pt idx="223">
                  <c:v>40204</c:v>
                </c:pt>
                <c:pt idx="224">
                  <c:v>40205</c:v>
                </c:pt>
                <c:pt idx="225">
                  <c:v>40206</c:v>
                </c:pt>
                <c:pt idx="226">
                  <c:v>40207</c:v>
                </c:pt>
                <c:pt idx="227">
                  <c:v>40210</c:v>
                </c:pt>
                <c:pt idx="228">
                  <c:v>40211</c:v>
                </c:pt>
                <c:pt idx="229">
                  <c:v>40212</c:v>
                </c:pt>
                <c:pt idx="230">
                  <c:v>40213</c:v>
                </c:pt>
                <c:pt idx="231">
                  <c:v>40214</c:v>
                </c:pt>
                <c:pt idx="232">
                  <c:v>40217</c:v>
                </c:pt>
                <c:pt idx="233">
                  <c:v>40218</c:v>
                </c:pt>
                <c:pt idx="234">
                  <c:v>40219</c:v>
                </c:pt>
                <c:pt idx="235">
                  <c:v>40220</c:v>
                </c:pt>
                <c:pt idx="236">
                  <c:v>40221</c:v>
                </c:pt>
                <c:pt idx="237">
                  <c:v>40224</c:v>
                </c:pt>
                <c:pt idx="238">
                  <c:v>40225</c:v>
                </c:pt>
                <c:pt idx="239">
                  <c:v>40226</c:v>
                </c:pt>
                <c:pt idx="240">
                  <c:v>40227</c:v>
                </c:pt>
                <c:pt idx="241">
                  <c:v>40228</c:v>
                </c:pt>
                <c:pt idx="242">
                  <c:v>40231</c:v>
                </c:pt>
                <c:pt idx="243">
                  <c:v>40232</c:v>
                </c:pt>
                <c:pt idx="244">
                  <c:v>40233</c:v>
                </c:pt>
                <c:pt idx="245">
                  <c:v>40234</c:v>
                </c:pt>
                <c:pt idx="246">
                  <c:v>40235</c:v>
                </c:pt>
                <c:pt idx="247">
                  <c:v>40238</c:v>
                </c:pt>
                <c:pt idx="248">
                  <c:v>40239</c:v>
                </c:pt>
                <c:pt idx="249">
                  <c:v>40240</c:v>
                </c:pt>
                <c:pt idx="250">
                  <c:v>40241</c:v>
                </c:pt>
                <c:pt idx="251">
                  <c:v>40242</c:v>
                </c:pt>
                <c:pt idx="252">
                  <c:v>40246</c:v>
                </c:pt>
                <c:pt idx="253">
                  <c:v>40247</c:v>
                </c:pt>
                <c:pt idx="254">
                  <c:v>40248</c:v>
                </c:pt>
                <c:pt idx="255">
                  <c:v>40249</c:v>
                </c:pt>
                <c:pt idx="256">
                  <c:v>40252</c:v>
                </c:pt>
                <c:pt idx="257">
                  <c:v>40253</c:v>
                </c:pt>
                <c:pt idx="258">
                  <c:v>40254</c:v>
                </c:pt>
                <c:pt idx="259">
                  <c:v>40255</c:v>
                </c:pt>
                <c:pt idx="260">
                  <c:v>40256</c:v>
                </c:pt>
                <c:pt idx="261">
                  <c:v>40262</c:v>
                </c:pt>
                <c:pt idx="262">
                  <c:v>40263</c:v>
                </c:pt>
                <c:pt idx="263">
                  <c:v>40266</c:v>
                </c:pt>
                <c:pt idx="264">
                  <c:v>40267</c:v>
                </c:pt>
                <c:pt idx="265">
                  <c:v>40268</c:v>
                </c:pt>
                <c:pt idx="266">
                  <c:v>40269</c:v>
                </c:pt>
                <c:pt idx="267">
                  <c:v>40270</c:v>
                </c:pt>
                <c:pt idx="268">
                  <c:v>40273</c:v>
                </c:pt>
                <c:pt idx="269">
                  <c:v>40274</c:v>
                </c:pt>
                <c:pt idx="270">
                  <c:v>40275</c:v>
                </c:pt>
                <c:pt idx="271">
                  <c:v>40276</c:v>
                </c:pt>
                <c:pt idx="272">
                  <c:v>40277</c:v>
                </c:pt>
                <c:pt idx="273">
                  <c:v>40280</c:v>
                </c:pt>
                <c:pt idx="274">
                  <c:v>40281</c:v>
                </c:pt>
                <c:pt idx="275">
                  <c:v>40282</c:v>
                </c:pt>
                <c:pt idx="276">
                  <c:v>40283</c:v>
                </c:pt>
                <c:pt idx="277">
                  <c:v>40284</c:v>
                </c:pt>
                <c:pt idx="278">
                  <c:v>40287</c:v>
                </c:pt>
                <c:pt idx="279">
                  <c:v>40288</c:v>
                </c:pt>
                <c:pt idx="280">
                  <c:v>40289</c:v>
                </c:pt>
                <c:pt idx="281">
                  <c:v>40290</c:v>
                </c:pt>
                <c:pt idx="282">
                  <c:v>40291</c:v>
                </c:pt>
                <c:pt idx="283">
                  <c:v>40294</c:v>
                </c:pt>
                <c:pt idx="284">
                  <c:v>40295</c:v>
                </c:pt>
                <c:pt idx="285">
                  <c:v>40296</c:v>
                </c:pt>
                <c:pt idx="286">
                  <c:v>40297</c:v>
                </c:pt>
                <c:pt idx="287">
                  <c:v>40298</c:v>
                </c:pt>
                <c:pt idx="288">
                  <c:v>40302</c:v>
                </c:pt>
                <c:pt idx="289">
                  <c:v>40303</c:v>
                </c:pt>
                <c:pt idx="290">
                  <c:v>40304</c:v>
                </c:pt>
                <c:pt idx="291">
                  <c:v>40305</c:v>
                </c:pt>
                <c:pt idx="292">
                  <c:v>40309</c:v>
                </c:pt>
                <c:pt idx="293">
                  <c:v>40310</c:v>
                </c:pt>
                <c:pt idx="294">
                  <c:v>40311</c:v>
                </c:pt>
                <c:pt idx="295">
                  <c:v>40312</c:v>
                </c:pt>
                <c:pt idx="296">
                  <c:v>40315</c:v>
                </c:pt>
                <c:pt idx="297">
                  <c:v>40316</c:v>
                </c:pt>
                <c:pt idx="298">
                  <c:v>40317</c:v>
                </c:pt>
                <c:pt idx="299">
                  <c:v>40318</c:v>
                </c:pt>
                <c:pt idx="300">
                  <c:v>40319</c:v>
                </c:pt>
                <c:pt idx="301">
                  <c:v>40322</c:v>
                </c:pt>
                <c:pt idx="302">
                  <c:v>40323</c:v>
                </c:pt>
                <c:pt idx="303">
                  <c:v>40324</c:v>
                </c:pt>
                <c:pt idx="304">
                  <c:v>40325</c:v>
                </c:pt>
                <c:pt idx="305">
                  <c:v>40326</c:v>
                </c:pt>
                <c:pt idx="306">
                  <c:v>40329</c:v>
                </c:pt>
                <c:pt idx="307">
                  <c:v>40330</c:v>
                </c:pt>
                <c:pt idx="308">
                  <c:v>40331</c:v>
                </c:pt>
                <c:pt idx="309">
                  <c:v>40332</c:v>
                </c:pt>
                <c:pt idx="310">
                  <c:v>40333</c:v>
                </c:pt>
                <c:pt idx="311">
                  <c:v>40336</c:v>
                </c:pt>
                <c:pt idx="312">
                  <c:v>40337</c:v>
                </c:pt>
                <c:pt idx="313">
                  <c:v>40338</c:v>
                </c:pt>
                <c:pt idx="314">
                  <c:v>40339</c:v>
                </c:pt>
                <c:pt idx="315">
                  <c:v>40340</c:v>
                </c:pt>
                <c:pt idx="316">
                  <c:v>40343</c:v>
                </c:pt>
                <c:pt idx="317">
                  <c:v>40344</c:v>
                </c:pt>
                <c:pt idx="318">
                  <c:v>40345</c:v>
                </c:pt>
                <c:pt idx="319">
                  <c:v>40346</c:v>
                </c:pt>
                <c:pt idx="320">
                  <c:v>40347</c:v>
                </c:pt>
                <c:pt idx="321">
                  <c:v>40350</c:v>
                </c:pt>
                <c:pt idx="322">
                  <c:v>40351</c:v>
                </c:pt>
                <c:pt idx="323">
                  <c:v>40352</c:v>
                </c:pt>
                <c:pt idx="324">
                  <c:v>40353</c:v>
                </c:pt>
                <c:pt idx="325">
                  <c:v>40354</c:v>
                </c:pt>
                <c:pt idx="326">
                  <c:v>40357</c:v>
                </c:pt>
                <c:pt idx="327">
                  <c:v>40358</c:v>
                </c:pt>
                <c:pt idx="328">
                  <c:v>40359</c:v>
                </c:pt>
                <c:pt idx="329">
                  <c:v>40360</c:v>
                </c:pt>
                <c:pt idx="330">
                  <c:v>40361</c:v>
                </c:pt>
                <c:pt idx="331">
                  <c:v>40362</c:v>
                </c:pt>
                <c:pt idx="332">
                  <c:v>40366</c:v>
                </c:pt>
                <c:pt idx="333">
                  <c:v>40367</c:v>
                </c:pt>
                <c:pt idx="334">
                  <c:v>40368</c:v>
                </c:pt>
                <c:pt idx="335">
                  <c:v>40371</c:v>
                </c:pt>
                <c:pt idx="336">
                  <c:v>40372</c:v>
                </c:pt>
                <c:pt idx="337">
                  <c:v>40373</c:v>
                </c:pt>
                <c:pt idx="338">
                  <c:v>40374</c:v>
                </c:pt>
                <c:pt idx="339">
                  <c:v>40375</c:v>
                </c:pt>
                <c:pt idx="340">
                  <c:v>40378</c:v>
                </c:pt>
                <c:pt idx="341">
                  <c:v>40379</c:v>
                </c:pt>
                <c:pt idx="342">
                  <c:v>40380</c:v>
                </c:pt>
                <c:pt idx="343">
                  <c:v>40381</c:v>
                </c:pt>
                <c:pt idx="344">
                  <c:v>40382</c:v>
                </c:pt>
                <c:pt idx="345">
                  <c:v>40385</c:v>
                </c:pt>
                <c:pt idx="346">
                  <c:v>40386</c:v>
                </c:pt>
                <c:pt idx="347">
                  <c:v>40387</c:v>
                </c:pt>
                <c:pt idx="348">
                  <c:v>40388</c:v>
                </c:pt>
                <c:pt idx="349">
                  <c:v>40389</c:v>
                </c:pt>
                <c:pt idx="350">
                  <c:v>40392</c:v>
                </c:pt>
                <c:pt idx="351">
                  <c:v>40393</c:v>
                </c:pt>
                <c:pt idx="352">
                  <c:v>40394</c:v>
                </c:pt>
                <c:pt idx="353">
                  <c:v>40395</c:v>
                </c:pt>
                <c:pt idx="354">
                  <c:v>40396</c:v>
                </c:pt>
                <c:pt idx="355">
                  <c:v>40399</c:v>
                </c:pt>
                <c:pt idx="356">
                  <c:v>40400</c:v>
                </c:pt>
                <c:pt idx="357">
                  <c:v>40401</c:v>
                </c:pt>
                <c:pt idx="358">
                  <c:v>40402</c:v>
                </c:pt>
                <c:pt idx="359">
                  <c:v>40403</c:v>
                </c:pt>
                <c:pt idx="360">
                  <c:v>40406</c:v>
                </c:pt>
                <c:pt idx="361">
                  <c:v>40407</c:v>
                </c:pt>
                <c:pt idx="362">
                  <c:v>40408</c:v>
                </c:pt>
                <c:pt idx="363">
                  <c:v>40409</c:v>
                </c:pt>
                <c:pt idx="364">
                  <c:v>40410</c:v>
                </c:pt>
                <c:pt idx="365">
                  <c:v>40413</c:v>
                </c:pt>
                <c:pt idx="366">
                  <c:v>40414</c:v>
                </c:pt>
                <c:pt idx="367">
                  <c:v>40415</c:v>
                </c:pt>
                <c:pt idx="368">
                  <c:v>40416</c:v>
                </c:pt>
                <c:pt idx="369">
                  <c:v>40417</c:v>
                </c:pt>
                <c:pt idx="370">
                  <c:v>40421</c:v>
                </c:pt>
                <c:pt idx="371">
                  <c:v>40422</c:v>
                </c:pt>
                <c:pt idx="372">
                  <c:v>40423</c:v>
                </c:pt>
                <c:pt idx="373">
                  <c:v>40424</c:v>
                </c:pt>
                <c:pt idx="374">
                  <c:v>40427</c:v>
                </c:pt>
                <c:pt idx="375">
                  <c:v>40428</c:v>
                </c:pt>
                <c:pt idx="376">
                  <c:v>40429</c:v>
                </c:pt>
                <c:pt idx="377">
                  <c:v>40430</c:v>
                </c:pt>
                <c:pt idx="378">
                  <c:v>40431</c:v>
                </c:pt>
                <c:pt idx="379">
                  <c:v>40434</c:v>
                </c:pt>
                <c:pt idx="380">
                  <c:v>40435</c:v>
                </c:pt>
                <c:pt idx="381">
                  <c:v>40436</c:v>
                </c:pt>
                <c:pt idx="382">
                  <c:v>40437</c:v>
                </c:pt>
                <c:pt idx="383">
                  <c:v>40438</c:v>
                </c:pt>
                <c:pt idx="384">
                  <c:v>40441</c:v>
                </c:pt>
                <c:pt idx="385">
                  <c:v>40442</c:v>
                </c:pt>
                <c:pt idx="386">
                  <c:v>40443</c:v>
                </c:pt>
                <c:pt idx="387">
                  <c:v>40444</c:v>
                </c:pt>
                <c:pt idx="388">
                  <c:v>40445</c:v>
                </c:pt>
                <c:pt idx="389">
                  <c:v>40448</c:v>
                </c:pt>
                <c:pt idx="390">
                  <c:v>40449</c:v>
                </c:pt>
                <c:pt idx="391">
                  <c:v>40450</c:v>
                </c:pt>
                <c:pt idx="392">
                  <c:v>40451</c:v>
                </c:pt>
                <c:pt idx="393">
                  <c:v>40452</c:v>
                </c:pt>
                <c:pt idx="394">
                  <c:v>40455</c:v>
                </c:pt>
                <c:pt idx="395">
                  <c:v>40456</c:v>
                </c:pt>
                <c:pt idx="396">
                  <c:v>40457</c:v>
                </c:pt>
                <c:pt idx="397">
                  <c:v>40458</c:v>
                </c:pt>
                <c:pt idx="398">
                  <c:v>40459</c:v>
                </c:pt>
                <c:pt idx="399">
                  <c:v>40462</c:v>
                </c:pt>
                <c:pt idx="400">
                  <c:v>40463</c:v>
                </c:pt>
                <c:pt idx="401">
                  <c:v>40464</c:v>
                </c:pt>
                <c:pt idx="402">
                  <c:v>40465</c:v>
                </c:pt>
                <c:pt idx="403">
                  <c:v>40466</c:v>
                </c:pt>
                <c:pt idx="404">
                  <c:v>40469</c:v>
                </c:pt>
                <c:pt idx="405">
                  <c:v>40470</c:v>
                </c:pt>
                <c:pt idx="406">
                  <c:v>40471</c:v>
                </c:pt>
                <c:pt idx="407">
                  <c:v>40472</c:v>
                </c:pt>
                <c:pt idx="408">
                  <c:v>40473</c:v>
                </c:pt>
                <c:pt idx="409">
                  <c:v>40476</c:v>
                </c:pt>
                <c:pt idx="410">
                  <c:v>40477</c:v>
                </c:pt>
                <c:pt idx="411">
                  <c:v>40478</c:v>
                </c:pt>
                <c:pt idx="412">
                  <c:v>40479</c:v>
                </c:pt>
                <c:pt idx="413">
                  <c:v>40480</c:v>
                </c:pt>
                <c:pt idx="414">
                  <c:v>40483</c:v>
                </c:pt>
                <c:pt idx="415">
                  <c:v>40484</c:v>
                </c:pt>
                <c:pt idx="416">
                  <c:v>40485</c:v>
                </c:pt>
                <c:pt idx="417">
                  <c:v>40486</c:v>
                </c:pt>
                <c:pt idx="418">
                  <c:v>40487</c:v>
                </c:pt>
                <c:pt idx="419">
                  <c:v>40490</c:v>
                </c:pt>
                <c:pt idx="420">
                  <c:v>40491</c:v>
                </c:pt>
                <c:pt idx="421">
                  <c:v>40492</c:v>
                </c:pt>
                <c:pt idx="422">
                  <c:v>40493</c:v>
                </c:pt>
                <c:pt idx="423">
                  <c:v>40494</c:v>
                </c:pt>
                <c:pt idx="424">
                  <c:v>40497</c:v>
                </c:pt>
                <c:pt idx="425">
                  <c:v>40499</c:v>
                </c:pt>
                <c:pt idx="426">
                  <c:v>40500</c:v>
                </c:pt>
                <c:pt idx="427">
                  <c:v>40501</c:v>
                </c:pt>
                <c:pt idx="428">
                  <c:v>40504</c:v>
                </c:pt>
                <c:pt idx="429">
                  <c:v>40505</c:v>
                </c:pt>
                <c:pt idx="430">
                  <c:v>40506</c:v>
                </c:pt>
                <c:pt idx="431">
                  <c:v>40507</c:v>
                </c:pt>
                <c:pt idx="432">
                  <c:v>40508</c:v>
                </c:pt>
                <c:pt idx="433">
                  <c:v>40511</c:v>
                </c:pt>
                <c:pt idx="434">
                  <c:v>40512</c:v>
                </c:pt>
                <c:pt idx="435">
                  <c:v>40513</c:v>
                </c:pt>
                <c:pt idx="436">
                  <c:v>40514</c:v>
                </c:pt>
                <c:pt idx="437">
                  <c:v>40515</c:v>
                </c:pt>
                <c:pt idx="438">
                  <c:v>40518</c:v>
                </c:pt>
                <c:pt idx="439">
                  <c:v>40519</c:v>
                </c:pt>
                <c:pt idx="440">
                  <c:v>40520</c:v>
                </c:pt>
                <c:pt idx="441">
                  <c:v>40521</c:v>
                </c:pt>
                <c:pt idx="442">
                  <c:v>40522</c:v>
                </c:pt>
                <c:pt idx="443">
                  <c:v>40525</c:v>
                </c:pt>
                <c:pt idx="444">
                  <c:v>40526</c:v>
                </c:pt>
                <c:pt idx="445">
                  <c:v>40527</c:v>
                </c:pt>
                <c:pt idx="446">
                  <c:v>40532</c:v>
                </c:pt>
                <c:pt idx="447">
                  <c:v>40533</c:v>
                </c:pt>
                <c:pt idx="448">
                  <c:v>40534</c:v>
                </c:pt>
                <c:pt idx="449">
                  <c:v>40535</c:v>
                </c:pt>
                <c:pt idx="450">
                  <c:v>40536</c:v>
                </c:pt>
                <c:pt idx="451">
                  <c:v>40539</c:v>
                </c:pt>
                <c:pt idx="452">
                  <c:v>40540</c:v>
                </c:pt>
                <c:pt idx="453">
                  <c:v>40541</c:v>
                </c:pt>
                <c:pt idx="454">
                  <c:v>40542</c:v>
                </c:pt>
                <c:pt idx="455">
                  <c:v>40543</c:v>
                </c:pt>
                <c:pt idx="456">
                  <c:v>40548</c:v>
                </c:pt>
                <c:pt idx="457">
                  <c:v>40549</c:v>
                </c:pt>
                <c:pt idx="458">
                  <c:v>40553</c:v>
                </c:pt>
                <c:pt idx="459">
                  <c:v>40554</c:v>
                </c:pt>
                <c:pt idx="460">
                  <c:v>40555</c:v>
                </c:pt>
                <c:pt idx="461">
                  <c:v>40556</c:v>
                </c:pt>
                <c:pt idx="462">
                  <c:v>40557</c:v>
                </c:pt>
                <c:pt idx="463">
                  <c:v>40560</c:v>
                </c:pt>
                <c:pt idx="464">
                  <c:v>40561</c:v>
                </c:pt>
                <c:pt idx="465">
                  <c:v>40562</c:v>
                </c:pt>
                <c:pt idx="466">
                  <c:v>40563</c:v>
                </c:pt>
                <c:pt idx="467">
                  <c:v>40564</c:v>
                </c:pt>
                <c:pt idx="468">
                  <c:v>40567</c:v>
                </c:pt>
                <c:pt idx="469">
                  <c:v>40568</c:v>
                </c:pt>
                <c:pt idx="470">
                  <c:v>40569</c:v>
                </c:pt>
                <c:pt idx="471">
                  <c:v>40570</c:v>
                </c:pt>
                <c:pt idx="472">
                  <c:v>40571</c:v>
                </c:pt>
                <c:pt idx="473">
                  <c:v>40574</c:v>
                </c:pt>
                <c:pt idx="474">
                  <c:v>40575</c:v>
                </c:pt>
                <c:pt idx="475">
                  <c:v>40576</c:v>
                </c:pt>
                <c:pt idx="476">
                  <c:v>40577</c:v>
                </c:pt>
                <c:pt idx="477">
                  <c:v>40578</c:v>
                </c:pt>
                <c:pt idx="478">
                  <c:v>40581</c:v>
                </c:pt>
                <c:pt idx="479">
                  <c:v>40582</c:v>
                </c:pt>
                <c:pt idx="480">
                  <c:v>40583</c:v>
                </c:pt>
                <c:pt idx="481">
                  <c:v>40584</c:v>
                </c:pt>
                <c:pt idx="482">
                  <c:v>40585</c:v>
                </c:pt>
                <c:pt idx="483">
                  <c:v>40588</c:v>
                </c:pt>
                <c:pt idx="484">
                  <c:v>40589</c:v>
                </c:pt>
                <c:pt idx="485">
                  <c:v>40590</c:v>
                </c:pt>
                <c:pt idx="486">
                  <c:v>40591</c:v>
                </c:pt>
                <c:pt idx="487">
                  <c:v>40592</c:v>
                </c:pt>
                <c:pt idx="488">
                  <c:v>40595</c:v>
                </c:pt>
                <c:pt idx="489">
                  <c:v>40596</c:v>
                </c:pt>
                <c:pt idx="490">
                  <c:v>40597</c:v>
                </c:pt>
                <c:pt idx="491">
                  <c:v>40598</c:v>
                </c:pt>
                <c:pt idx="492">
                  <c:v>40599</c:v>
                </c:pt>
                <c:pt idx="493">
                  <c:v>40602</c:v>
                </c:pt>
                <c:pt idx="494">
                  <c:v>40603</c:v>
                </c:pt>
                <c:pt idx="495">
                  <c:v>40604</c:v>
                </c:pt>
                <c:pt idx="496">
                  <c:v>40605</c:v>
                </c:pt>
                <c:pt idx="497">
                  <c:v>40606</c:v>
                </c:pt>
                <c:pt idx="498">
                  <c:v>40607</c:v>
                </c:pt>
                <c:pt idx="499">
                  <c:v>40611</c:v>
                </c:pt>
                <c:pt idx="500">
                  <c:v>40612</c:v>
                </c:pt>
                <c:pt idx="501">
                  <c:v>40613</c:v>
                </c:pt>
                <c:pt idx="502">
                  <c:v>40616</c:v>
                </c:pt>
                <c:pt idx="503">
                  <c:v>40617</c:v>
                </c:pt>
                <c:pt idx="504">
                  <c:v>40618</c:v>
                </c:pt>
                <c:pt idx="505">
                  <c:v>40619</c:v>
                </c:pt>
                <c:pt idx="506">
                  <c:v>40620</c:v>
                </c:pt>
                <c:pt idx="507">
                  <c:v>40626</c:v>
                </c:pt>
                <c:pt idx="508">
                  <c:v>40627</c:v>
                </c:pt>
                <c:pt idx="509">
                  <c:v>40630</c:v>
                </c:pt>
                <c:pt idx="510">
                  <c:v>40631</c:v>
                </c:pt>
                <c:pt idx="511">
                  <c:v>40632</c:v>
                </c:pt>
                <c:pt idx="512">
                  <c:v>40633</c:v>
                </c:pt>
                <c:pt idx="513">
                  <c:v>40634</c:v>
                </c:pt>
                <c:pt idx="514">
                  <c:v>40637</c:v>
                </c:pt>
                <c:pt idx="515">
                  <c:v>40638</c:v>
                </c:pt>
                <c:pt idx="516">
                  <c:v>40639</c:v>
                </c:pt>
                <c:pt idx="517">
                  <c:v>40640</c:v>
                </c:pt>
                <c:pt idx="518">
                  <c:v>40641</c:v>
                </c:pt>
                <c:pt idx="519">
                  <c:v>40644</c:v>
                </c:pt>
                <c:pt idx="520">
                  <c:v>40645</c:v>
                </c:pt>
                <c:pt idx="521">
                  <c:v>40647</c:v>
                </c:pt>
                <c:pt idx="522">
                  <c:v>40648</c:v>
                </c:pt>
                <c:pt idx="523">
                  <c:v>40651</c:v>
                </c:pt>
                <c:pt idx="524">
                  <c:v>40652</c:v>
                </c:pt>
                <c:pt idx="525">
                  <c:v>40653</c:v>
                </c:pt>
                <c:pt idx="526">
                  <c:v>40654</c:v>
                </c:pt>
                <c:pt idx="527">
                  <c:v>40655</c:v>
                </c:pt>
                <c:pt idx="528">
                  <c:v>40658</c:v>
                </c:pt>
                <c:pt idx="529">
                  <c:v>40659</c:v>
                </c:pt>
                <c:pt idx="530">
                  <c:v>40660</c:v>
                </c:pt>
                <c:pt idx="531">
                  <c:v>40661</c:v>
                </c:pt>
                <c:pt idx="532">
                  <c:v>40662</c:v>
                </c:pt>
                <c:pt idx="533">
                  <c:v>40666</c:v>
                </c:pt>
                <c:pt idx="534">
                  <c:v>40667</c:v>
                </c:pt>
                <c:pt idx="535">
                  <c:v>40668</c:v>
                </c:pt>
                <c:pt idx="536">
                  <c:v>40669</c:v>
                </c:pt>
                <c:pt idx="537">
                  <c:v>40673</c:v>
                </c:pt>
                <c:pt idx="538">
                  <c:v>40674</c:v>
                </c:pt>
                <c:pt idx="539">
                  <c:v>40675</c:v>
                </c:pt>
                <c:pt idx="540">
                  <c:v>40676</c:v>
                </c:pt>
                <c:pt idx="541">
                  <c:v>40679</c:v>
                </c:pt>
                <c:pt idx="542">
                  <c:v>40680</c:v>
                </c:pt>
                <c:pt idx="543">
                  <c:v>40681</c:v>
                </c:pt>
                <c:pt idx="544">
                  <c:v>40682</c:v>
                </c:pt>
                <c:pt idx="545">
                  <c:v>40683</c:v>
                </c:pt>
                <c:pt idx="546">
                  <c:v>40686</c:v>
                </c:pt>
                <c:pt idx="547">
                  <c:v>40687</c:v>
                </c:pt>
                <c:pt idx="548">
                  <c:v>40688</c:v>
                </c:pt>
                <c:pt idx="549">
                  <c:v>40689</c:v>
                </c:pt>
                <c:pt idx="550">
                  <c:v>40690</c:v>
                </c:pt>
                <c:pt idx="551">
                  <c:v>40693</c:v>
                </c:pt>
                <c:pt idx="552">
                  <c:v>40694</c:v>
                </c:pt>
                <c:pt idx="553">
                  <c:v>40695</c:v>
                </c:pt>
                <c:pt idx="554">
                  <c:v>40696</c:v>
                </c:pt>
                <c:pt idx="555">
                  <c:v>40697</c:v>
                </c:pt>
                <c:pt idx="556">
                  <c:v>40700</c:v>
                </c:pt>
                <c:pt idx="557">
                  <c:v>40701</c:v>
                </c:pt>
                <c:pt idx="558">
                  <c:v>40702</c:v>
                </c:pt>
                <c:pt idx="559">
                  <c:v>40703</c:v>
                </c:pt>
                <c:pt idx="560">
                  <c:v>40704</c:v>
                </c:pt>
                <c:pt idx="561">
                  <c:v>40707</c:v>
                </c:pt>
                <c:pt idx="562">
                  <c:v>40708</c:v>
                </c:pt>
                <c:pt idx="563">
                  <c:v>40709</c:v>
                </c:pt>
                <c:pt idx="564">
                  <c:v>40710</c:v>
                </c:pt>
                <c:pt idx="565">
                  <c:v>40711</c:v>
                </c:pt>
                <c:pt idx="566">
                  <c:v>40714</c:v>
                </c:pt>
                <c:pt idx="567">
                  <c:v>40715</c:v>
                </c:pt>
                <c:pt idx="568">
                  <c:v>40716</c:v>
                </c:pt>
                <c:pt idx="569">
                  <c:v>40717</c:v>
                </c:pt>
                <c:pt idx="570">
                  <c:v>40718</c:v>
                </c:pt>
                <c:pt idx="571">
                  <c:v>40721</c:v>
                </c:pt>
                <c:pt idx="572">
                  <c:v>40722</c:v>
                </c:pt>
                <c:pt idx="573">
                  <c:v>40723</c:v>
                </c:pt>
                <c:pt idx="574">
                  <c:v>40724</c:v>
                </c:pt>
                <c:pt idx="575">
                  <c:v>40725</c:v>
                </c:pt>
                <c:pt idx="576">
                  <c:v>40728</c:v>
                </c:pt>
                <c:pt idx="577">
                  <c:v>40729</c:v>
                </c:pt>
                <c:pt idx="578">
                  <c:v>40731</c:v>
                </c:pt>
                <c:pt idx="579">
                  <c:v>40732</c:v>
                </c:pt>
                <c:pt idx="580">
                  <c:v>40735</c:v>
                </c:pt>
                <c:pt idx="581">
                  <c:v>40736</c:v>
                </c:pt>
                <c:pt idx="582">
                  <c:v>40737</c:v>
                </c:pt>
                <c:pt idx="583">
                  <c:v>40738</c:v>
                </c:pt>
                <c:pt idx="584">
                  <c:v>40739</c:v>
                </c:pt>
                <c:pt idx="585">
                  <c:v>40742</c:v>
                </c:pt>
                <c:pt idx="586">
                  <c:v>40743</c:v>
                </c:pt>
                <c:pt idx="587">
                  <c:v>40744</c:v>
                </c:pt>
                <c:pt idx="588">
                  <c:v>40745</c:v>
                </c:pt>
                <c:pt idx="589">
                  <c:v>40746</c:v>
                </c:pt>
                <c:pt idx="590">
                  <c:v>40749</c:v>
                </c:pt>
                <c:pt idx="591">
                  <c:v>40750</c:v>
                </c:pt>
                <c:pt idx="592">
                  <c:v>40751</c:v>
                </c:pt>
                <c:pt idx="593">
                  <c:v>40752</c:v>
                </c:pt>
                <c:pt idx="594">
                  <c:v>40753</c:v>
                </c:pt>
                <c:pt idx="595">
                  <c:v>40756</c:v>
                </c:pt>
                <c:pt idx="596">
                  <c:v>40757</c:v>
                </c:pt>
                <c:pt idx="597">
                  <c:v>40758</c:v>
                </c:pt>
                <c:pt idx="598">
                  <c:v>40759</c:v>
                </c:pt>
                <c:pt idx="599">
                  <c:v>40760</c:v>
                </c:pt>
                <c:pt idx="600">
                  <c:v>40763</c:v>
                </c:pt>
                <c:pt idx="601">
                  <c:v>40764</c:v>
                </c:pt>
                <c:pt idx="602">
                  <c:v>40765</c:v>
                </c:pt>
                <c:pt idx="603">
                  <c:v>40766</c:v>
                </c:pt>
                <c:pt idx="604">
                  <c:v>40767</c:v>
                </c:pt>
                <c:pt idx="605">
                  <c:v>40770</c:v>
                </c:pt>
                <c:pt idx="606">
                  <c:v>40771</c:v>
                </c:pt>
                <c:pt idx="607">
                  <c:v>40772</c:v>
                </c:pt>
                <c:pt idx="608">
                  <c:v>40773</c:v>
                </c:pt>
                <c:pt idx="609">
                  <c:v>40774</c:v>
                </c:pt>
                <c:pt idx="610">
                  <c:v>40777</c:v>
                </c:pt>
                <c:pt idx="611">
                  <c:v>40778</c:v>
                </c:pt>
                <c:pt idx="612">
                  <c:v>40779</c:v>
                </c:pt>
                <c:pt idx="613">
                  <c:v>40780</c:v>
                </c:pt>
                <c:pt idx="614">
                  <c:v>40781</c:v>
                </c:pt>
                <c:pt idx="615">
                  <c:v>40782</c:v>
                </c:pt>
                <c:pt idx="616">
                  <c:v>40786</c:v>
                </c:pt>
                <c:pt idx="617">
                  <c:v>40787</c:v>
                </c:pt>
                <c:pt idx="618">
                  <c:v>40788</c:v>
                </c:pt>
                <c:pt idx="619">
                  <c:v>40791</c:v>
                </c:pt>
                <c:pt idx="620">
                  <c:v>40792</c:v>
                </c:pt>
                <c:pt idx="621">
                  <c:v>40793</c:v>
                </c:pt>
                <c:pt idx="622">
                  <c:v>40794</c:v>
                </c:pt>
                <c:pt idx="623">
                  <c:v>40795</c:v>
                </c:pt>
                <c:pt idx="624">
                  <c:v>40798</c:v>
                </c:pt>
                <c:pt idx="625">
                  <c:v>40799</c:v>
                </c:pt>
                <c:pt idx="626">
                  <c:v>40800</c:v>
                </c:pt>
                <c:pt idx="627">
                  <c:v>40801</c:v>
                </c:pt>
                <c:pt idx="628">
                  <c:v>40802</c:v>
                </c:pt>
                <c:pt idx="629">
                  <c:v>40805</c:v>
                </c:pt>
                <c:pt idx="630">
                  <c:v>40806</c:v>
                </c:pt>
                <c:pt idx="631">
                  <c:v>40807</c:v>
                </c:pt>
                <c:pt idx="632">
                  <c:v>40808</c:v>
                </c:pt>
                <c:pt idx="633">
                  <c:v>40809</c:v>
                </c:pt>
                <c:pt idx="634">
                  <c:v>40812</c:v>
                </c:pt>
                <c:pt idx="635">
                  <c:v>40813</c:v>
                </c:pt>
                <c:pt idx="636">
                  <c:v>40814</c:v>
                </c:pt>
                <c:pt idx="637">
                  <c:v>40815</c:v>
                </c:pt>
                <c:pt idx="638">
                  <c:v>40816</c:v>
                </c:pt>
              </c:numCache>
            </c:numRef>
          </c:cat>
          <c:val>
            <c:numRef>
              <c:f>'Figure 2.3.1.5'!$C$44:$C$682</c:f>
              <c:numCache>
                <c:formatCode>0.00</c:formatCode>
                <c:ptCount val="639"/>
                <c:pt idx="0">
                  <c:v>150.61000000000001</c:v>
                </c:pt>
                <c:pt idx="1">
                  <c:v>150.535</c:v>
                </c:pt>
                <c:pt idx="2">
                  <c:v>150.44499999999999</c:v>
                </c:pt>
                <c:pt idx="3">
                  <c:v>150.33500000000001</c:v>
                </c:pt>
                <c:pt idx="4">
                  <c:v>150.52000000000001</c:v>
                </c:pt>
                <c:pt idx="5">
                  <c:v>150.53</c:v>
                </c:pt>
                <c:pt idx="6">
                  <c:v>150.495</c:v>
                </c:pt>
                <c:pt idx="7">
                  <c:v>150.465</c:v>
                </c:pt>
                <c:pt idx="8">
                  <c:v>150.24</c:v>
                </c:pt>
                <c:pt idx="9">
                  <c:v>150.30500000000001</c:v>
                </c:pt>
                <c:pt idx="10">
                  <c:v>150.39500000000001</c:v>
                </c:pt>
                <c:pt idx="11">
                  <c:v>150.51</c:v>
                </c:pt>
                <c:pt idx="12">
                  <c:v>150.94999999999999</c:v>
                </c:pt>
                <c:pt idx="13">
                  <c:v>151.17500000000001</c:v>
                </c:pt>
                <c:pt idx="14">
                  <c:v>151.36000000000001</c:v>
                </c:pt>
                <c:pt idx="15">
                  <c:v>151.37</c:v>
                </c:pt>
                <c:pt idx="16">
                  <c:v>151.35</c:v>
                </c:pt>
                <c:pt idx="17">
                  <c:v>151.41999999999999</c:v>
                </c:pt>
                <c:pt idx="18">
                  <c:v>151.4</c:v>
                </c:pt>
                <c:pt idx="19">
                  <c:v>150.97999999999999</c:v>
                </c:pt>
                <c:pt idx="20">
                  <c:v>151.01499999999999</c:v>
                </c:pt>
                <c:pt idx="21">
                  <c:v>150.97499999999999</c:v>
                </c:pt>
                <c:pt idx="22">
                  <c:v>150.99</c:v>
                </c:pt>
                <c:pt idx="23">
                  <c:v>151.11000000000001</c:v>
                </c:pt>
                <c:pt idx="24">
                  <c:v>151.04</c:v>
                </c:pt>
                <c:pt idx="25">
                  <c:v>150.96</c:v>
                </c:pt>
                <c:pt idx="26">
                  <c:v>150.75</c:v>
                </c:pt>
                <c:pt idx="27">
                  <c:v>150.87</c:v>
                </c:pt>
                <c:pt idx="28">
                  <c:v>150.77000000000001</c:v>
                </c:pt>
                <c:pt idx="29">
                  <c:v>150.595</c:v>
                </c:pt>
                <c:pt idx="30">
                  <c:v>150.24</c:v>
                </c:pt>
                <c:pt idx="31">
                  <c:v>150.13999999999999</c:v>
                </c:pt>
                <c:pt idx="32">
                  <c:v>150.215</c:v>
                </c:pt>
                <c:pt idx="33">
                  <c:v>150.36000000000001</c:v>
                </c:pt>
                <c:pt idx="34">
                  <c:v>150.57499999999999</c:v>
                </c:pt>
                <c:pt idx="35">
                  <c:v>150.73500000000001</c:v>
                </c:pt>
                <c:pt idx="36">
                  <c:v>150.54499999999999</c:v>
                </c:pt>
                <c:pt idx="37">
                  <c:v>150.63499999999999</c:v>
                </c:pt>
                <c:pt idx="38">
                  <c:v>150.63999999999999</c:v>
                </c:pt>
                <c:pt idx="39">
                  <c:v>150.67500000000001</c:v>
                </c:pt>
                <c:pt idx="40">
                  <c:v>150.70500000000001</c:v>
                </c:pt>
                <c:pt idx="41">
                  <c:v>150.69999999999999</c:v>
                </c:pt>
                <c:pt idx="42">
                  <c:v>150.66</c:v>
                </c:pt>
                <c:pt idx="43">
                  <c:v>150.625</c:v>
                </c:pt>
                <c:pt idx="44">
                  <c:v>150.58500000000001</c:v>
                </c:pt>
                <c:pt idx="45">
                  <c:v>150.46</c:v>
                </c:pt>
                <c:pt idx="46">
                  <c:v>150.47</c:v>
                </c:pt>
                <c:pt idx="47">
                  <c:v>150.22</c:v>
                </c:pt>
                <c:pt idx="48">
                  <c:v>149.99</c:v>
                </c:pt>
                <c:pt idx="49">
                  <c:v>149.94499999999999</c:v>
                </c:pt>
                <c:pt idx="50">
                  <c:v>150.19999999999999</c:v>
                </c:pt>
                <c:pt idx="51">
                  <c:v>150.30500000000001</c:v>
                </c:pt>
                <c:pt idx="52">
                  <c:v>150.43</c:v>
                </c:pt>
                <c:pt idx="53">
                  <c:v>150.55000000000001</c:v>
                </c:pt>
                <c:pt idx="54">
                  <c:v>150.47999999999999</c:v>
                </c:pt>
                <c:pt idx="55">
                  <c:v>150.30000000000001</c:v>
                </c:pt>
                <c:pt idx="56">
                  <c:v>150</c:v>
                </c:pt>
                <c:pt idx="57">
                  <c:v>149.95500000000001</c:v>
                </c:pt>
                <c:pt idx="58">
                  <c:v>150.19499999999999</c:v>
                </c:pt>
                <c:pt idx="59">
                  <c:v>150.41</c:v>
                </c:pt>
                <c:pt idx="60">
                  <c:v>150.46</c:v>
                </c:pt>
                <c:pt idx="61">
                  <c:v>150.22999999999999</c:v>
                </c:pt>
                <c:pt idx="62">
                  <c:v>150.345</c:v>
                </c:pt>
                <c:pt idx="63">
                  <c:v>150.25</c:v>
                </c:pt>
                <c:pt idx="64">
                  <c:v>150.255</c:v>
                </c:pt>
                <c:pt idx="65">
                  <c:v>150.32</c:v>
                </c:pt>
                <c:pt idx="66">
                  <c:v>150.41</c:v>
                </c:pt>
                <c:pt idx="67">
                  <c:v>150.31</c:v>
                </c:pt>
                <c:pt idx="68">
                  <c:v>150.35499999999999</c:v>
                </c:pt>
                <c:pt idx="69">
                  <c:v>150.4</c:v>
                </c:pt>
                <c:pt idx="70">
                  <c:v>150.33000000000001</c:v>
                </c:pt>
                <c:pt idx="71">
                  <c:v>150.18</c:v>
                </c:pt>
                <c:pt idx="72">
                  <c:v>150.26499999999999</c:v>
                </c:pt>
                <c:pt idx="73">
                  <c:v>150.285</c:v>
                </c:pt>
                <c:pt idx="74">
                  <c:v>150.30500000000001</c:v>
                </c:pt>
                <c:pt idx="75">
                  <c:v>150.30500000000001</c:v>
                </c:pt>
                <c:pt idx="76">
                  <c:v>150.44499999999999</c:v>
                </c:pt>
                <c:pt idx="77">
                  <c:v>150.45500000000001</c:v>
                </c:pt>
                <c:pt idx="78">
                  <c:v>150.535</c:v>
                </c:pt>
                <c:pt idx="79">
                  <c:v>150.39500000000001</c:v>
                </c:pt>
                <c:pt idx="80">
                  <c:v>150.43</c:v>
                </c:pt>
                <c:pt idx="81">
                  <c:v>150.43</c:v>
                </c:pt>
                <c:pt idx="82">
                  <c:v>150.44999999999999</c:v>
                </c:pt>
                <c:pt idx="83">
                  <c:v>150.38</c:v>
                </c:pt>
                <c:pt idx="84">
                  <c:v>150.31</c:v>
                </c:pt>
                <c:pt idx="85">
                  <c:v>150.33000000000001</c:v>
                </c:pt>
                <c:pt idx="86">
                  <c:v>150.5</c:v>
                </c:pt>
                <c:pt idx="87">
                  <c:v>150.63499999999999</c:v>
                </c:pt>
                <c:pt idx="88">
                  <c:v>150.57499999999999</c:v>
                </c:pt>
                <c:pt idx="89">
                  <c:v>150.565</c:v>
                </c:pt>
                <c:pt idx="90">
                  <c:v>150.44</c:v>
                </c:pt>
                <c:pt idx="91">
                  <c:v>150.68</c:v>
                </c:pt>
                <c:pt idx="92">
                  <c:v>150.73500000000001</c:v>
                </c:pt>
                <c:pt idx="93">
                  <c:v>150.75</c:v>
                </c:pt>
                <c:pt idx="94">
                  <c:v>150.755</c:v>
                </c:pt>
                <c:pt idx="95">
                  <c:v>150.80000000000001</c:v>
                </c:pt>
                <c:pt idx="96">
                  <c:v>150.86500000000001</c:v>
                </c:pt>
                <c:pt idx="97">
                  <c:v>150.745</c:v>
                </c:pt>
                <c:pt idx="98">
                  <c:v>150.685</c:v>
                </c:pt>
                <c:pt idx="99">
                  <c:v>150.72499999999999</c:v>
                </c:pt>
                <c:pt idx="100">
                  <c:v>150.78</c:v>
                </c:pt>
                <c:pt idx="101">
                  <c:v>150.76499999999999</c:v>
                </c:pt>
                <c:pt idx="102">
                  <c:v>150.70500000000001</c:v>
                </c:pt>
                <c:pt idx="103">
                  <c:v>150.72999999999999</c:v>
                </c:pt>
                <c:pt idx="104">
                  <c:v>150.70500000000001</c:v>
                </c:pt>
                <c:pt idx="105">
                  <c:v>150.77000000000001</c:v>
                </c:pt>
                <c:pt idx="106">
                  <c:v>150.80000000000001</c:v>
                </c:pt>
                <c:pt idx="107">
                  <c:v>150.81</c:v>
                </c:pt>
                <c:pt idx="108">
                  <c:v>150.79499999999999</c:v>
                </c:pt>
                <c:pt idx="109">
                  <c:v>150.72499999999999</c:v>
                </c:pt>
                <c:pt idx="110">
                  <c:v>150.75</c:v>
                </c:pt>
                <c:pt idx="111">
                  <c:v>150.715</c:v>
                </c:pt>
                <c:pt idx="112">
                  <c:v>150.78</c:v>
                </c:pt>
                <c:pt idx="113">
                  <c:v>150.76499999999999</c:v>
                </c:pt>
                <c:pt idx="114">
                  <c:v>150.78</c:v>
                </c:pt>
                <c:pt idx="115">
                  <c:v>150.80500000000001</c:v>
                </c:pt>
                <c:pt idx="116">
                  <c:v>150.84</c:v>
                </c:pt>
                <c:pt idx="117">
                  <c:v>150.86000000000001</c:v>
                </c:pt>
                <c:pt idx="118">
                  <c:v>150.82499999999999</c:v>
                </c:pt>
                <c:pt idx="119">
                  <c:v>150.82499999999999</c:v>
                </c:pt>
                <c:pt idx="120">
                  <c:v>150.76</c:v>
                </c:pt>
                <c:pt idx="121">
                  <c:v>150.68</c:v>
                </c:pt>
                <c:pt idx="122">
                  <c:v>150.755</c:v>
                </c:pt>
                <c:pt idx="123">
                  <c:v>150.77500000000001</c:v>
                </c:pt>
                <c:pt idx="124">
                  <c:v>150.79499999999999</c:v>
                </c:pt>
                <c:pt idx="125">
                  <c:v>150.75</c:v>
                </c:pt>
                <c:pt idx="126">
                  <c:v>150.72499999999999</c:v>
                </c:pt>
                <c:pt idx="127">
                  <c:v>150.76499999999999</c:v>
                </c:pt>
                <c:pt idx="128">
                  <c:v>150.79499999999999</c:v>
                </c:pt>
                <c:pt idx="129">
                  <c:v>150.83000000000001</c:v>
                </c:pt>
                <c:pt idx="130">
                  <c:v>150.85499999999999</c:v>
                </c:pt>
                <c:pt idx="131">
                  <c:v>150.82499999999999</c:v>
                </c:pt>
                <c:pt idx="132">
                  <c:v>150.86000000000001</c:v>
                </c:pt>
                <c:pt idx="133">
                  <c:v>150.89500000000001</c:v>
                </c:pt>
                <c:pt idx="134">
                  <c:v>150.91999999999999</c:v>
                </c:pt>
                <c:pt idx="135">
                  <c:v>150.935</c:v>
                </c:pt>
                <c:pt idx="136">
                  <c:v>150.92500000000001</c:v>
                </c:pt>
                <c:pt idx="137">
                  <c:v>150.91</c:v>
                </c:pt>
                <c:pt idx="138">
                  <c:v>150.9</c:v>
                </c:pt>
                <c:pt idx="139">
                  <c:v>150.875</c:v>
                </c:pt>
                <c:pt idx="140">
                  <c:v>150.9</c:v>
                </c:pt>
                <c:pt idx="141">
                  <c:v>150.92500000000001</c:v>
                </c:pt>
                <c:pt idx="142">
                  <c:v>150.935</c:v>
                </c:pt>
                <c:pt idx="143">
                  <c:v>150.96</c:v>
                </c:pt>
                <c:pt idx="144">
                  <c:v>150.94999999999999</c:v>
                </c:pt>
                <c:pt idx="145">
                  <c:v>150.95500000000001</c:v>
                </c:pt>
                <c:pt idx="146">
                  <c:v>150.95500000000001</c:v>
                </c:pt>
                <c:pt idx="147">
                  <c:v>150.95500000000001</c:v>
                </c:pt>
                <c:pt idx="148">
                  <c:v>150.97999999999999</c:v>
                </c:pt>
                <c:pt idx="149">
                  <c:v>150.97499999999999</c:v>
                </c:pt>
                <c:pt idx="150">
                  <c:v>150.935</c:v>
                </c:pt>
                <c:pt idx="151">
                  <c:v>150.84</c:v>
                </c:pt>
                <c:pt idx="152">
                  <c:v>150.74</c:v>
                </c:pt>
                <c:pt idx="153">
                  <c:v>150.69999999999999</c:v>
                </c:pt>
                <c:pt idx="154">
                  <c:v>150.75</c:v>
                </c:pt>
                <c:pt idx="155">
                  <c:v>150.755</c:v>
                </c:pt>
                <c:pt idx="156">
                  <c:v>150.75</c:v>
                </c:pt>
                <c:pt idx="157">
                  <c:v>150.71</c:v>
                </c:pt>
                <c:pt idx="158">
                  <c:v>150.755</c:v>
                </c:pt>
                <c:pt idx="159">
                  <c:v>150.77500000000001</c:v>
                </c:pt>
                <c:pt idx="160">
                  <c:v>150.755</c:v>
                </c:pt>
                <c:pt idx="161">
                  <c:v>150.63999999999999</c:v>
                </c:pt>
                <c:pt idx="162">
                  <c:v>150.64500000000001</c:v>
                </c:pt>
                <c:pt idx="163">
                  <c:v>150.66999999999999</c:v>
                </c:pt>
                <c:pt idx="164">
                  <c:v>150.70500000000001</c:v>
                </c:pt>
                <c:pt idx="165">
                  <c:v>150.715</c:v>
                </c:pt>
                <c:pt idx="166">
                  <c:v>150.755</c:v>
                </c:pt>
                <c:pt idx="167">
                  <c:v>150.74</c:v>
                </c:pt>
                <c:pt idx="168">
                  <c:v>150.77000000000001</c:v>
                </c:pt>
                <c:pt idx="169">
                  <c:v>150.84</c:v>
                </c:pt>
                <c:pt idx="170">
                  <c:v>150.81</c:v>
                </c:pt>
                <c:pt idx="171">
                  <c:v>150.82</c:v>
                </c:pt>
                <c:pt idx="172">
                  <c:v>150.80500000000001</c:v>
                </c:pt>
                <c:pt idx="173">
                  <c:v>150.89500000000001</c:v>
                </c:pt>
                <c:pt idx="174">
                  <c:v>150.80000000000001</c:v>
                </c:pt>
                <c:pt idx="175">
                  <c:v>150.63999999999999</c:v>
                </c:pt>
                <c:pt idx="176">
                  <c:v>150.28</c:v>
                </c:pt>
                <c:pt idx="177">
                  <c:v>149.89500000000001</c:v>
                </c:pt>
                <c:pt idx="178">
                  <c:v>149.435</c:v>
                </c:pt>
                <c:pt idx="179">
                  <c:v>149.155</c:v>
                </c:pt>
                <c:pt idx="180">
                  <c:v>149.07499999999999</c:v>
                </c:pt>
                <c:pt idx="181">
                  <c:v>148.93</c:v>
                </c:pt>
                <c:pt idx="182">
                  <c:v>148.86500000000001</c:v>
                </c:pt>
                <c:pt idx="183">
                  <c:v>148.78</c:v>
                </c:pt>
                <c:pt idx="184">
                  <c:v>148.77500000000001</c:v>
                </c:pt>
                <c:pt idx="185">
                  <c:v>148.9</c:v>
                </c:pt>
                <c:pt idx="186">
                  <c:v>148.72</c:v>
                </c:pt>
                <c:pt idx="187">
                  <c:v>148.69999999999999</c:v>
                </c:pt>
                <c:pt idx="188">
                  <c:v>148.66499999999999</c:v>
                </c:pt>
                <c:pt idx="189">
                  <c:v>148.685</c:v>
                </c:pt>
                <c:pt idx="190">
                  <c:v>148.82</c:v>
                </c:pt>
                <c:pt idx="191">
                  <c:v>148.755</c:v>
                </c:pt>
                <c:pt idx="192">
                  <c:v>148.95500000000001</c:v>
                </c:pt>
                <c:pt idx="193">
                  <c:v>149.03</c:v>
                </c:pt>
                <c:pt idx="194">
                  <c:v>149.06</c:v>
                </c:pt>
                <c:pt idx="195">
                  <c:v>149.11000000000001</c:v>
                </c:pt>
                <c:pt idx="196">
                  <c:v>149.14500000000001</c:v>
                </c:pt>
                <c:pt idx="197">
                  <c:v>148.80000000000001</c:v>
                </c:pt>
                <c:pt idx="198">
                  <c:v>148.75</c:v>
                </c:pt>
                <c:pt idx="199">
                  <c:v>148.64500000000001</c:v>
                </c:pt>
                <c:pt idx="200">
                  <c:v>148.58500000000001</c:v>
                </c:pt>
                <c:pt idx="201">
                  <c:v>148.465</c:v>
                </c:pt>
                <c:pt idx="202">
                  <c:v>148.44499999999999</c:v>
                </c:pt>
                <c:pt idx="203">
                  <c:v>148.375</c:v>
                </c:pt>
                <c:pt idx="204">
                  <c:v>148.33500000000001</c:v>
                </c:pt>
                <c:pt idx="205">
                  <c:v>148.44999999999999</c:v>
                </c:pt>
                <c:pt idx="206">
                  <c:v>148.35</c:v>
                </c:pt>
                <c:pt idx="207">
                  <c:v>148.345</c:v>
                </c:pt>
                <c:pt idx="208">
                  <c:v>148.51499999999999</c:v>
                </c:pt>
                <c:pt idx="209">
                  <c:v>148.33500000000001</c:v>
                </c:pt>
                <c:pt idx="210">
                  <c:v>148.19999999999999</c:v>
                </c:pt>
                <c:pt idx="211">
                  <c:v>148.16499999999999</c:v>
                </c:pt>
                <c:pt idx="212">
                  <c:v>148.13999999999999</c:v>
                </c:pt>
                <c:pt idx="213">
                  <c:v>148.1</c:v>
                </c:pt>
                <c:pt idx="214">
                  <c:v>148.07499999999999</c:v>
                </c:pt>
                <c:pt idx="215">
                  <c:v>148.07499999999999</c:v>
                </c:pt>
                <c:pt idx="216">
                  <c:v>148.02500000000001</c:v>
                </c:pt>
                <c:pt idx="217">
                  <c:v>147.995</c:v>
                </c:pt>
                <c:pt idx="218">
                  <c:v>147.95500000000001</c:v>
                </c:pt>
                <c:pt idx="219">
                  <c:v>147.94</c:v>
                </c:pt>
                <c:pt idx="220">
                  <c:v>147.905</c:v>
                </c:pt>
                <c:pt idx="221">
                  <c:v>147.875</c:v>
                </c:pt>
                <c:pt idx="222">
                  <c:v>147.99</c:v>
                </c:pt>
                <c:pt idx="223">
                  <c:v>148.01</c:v>
                </c:pt>
                <c:pt idx="224">
                  <c:v>148.10499999999999</c:v>
                </c:pt>
                <c:pt idx="225">
                  <c:v>148.19999999999999</c:v>
                </c:pt>
                <c:pt idx="226">
                  <c:v>148.095</c:v>
                </c:pt>
                <c:pt idx="227">
                  <c:v>147.995</c:v>
                </c:pt>
                <c:pt idx="228">
                  <c:v>147.97</c:v>
                </c:pt>
                <c:pt idx="229">
                  <c:v>147.89500000000001</c:v>
                </c:pt>
                <c:pt idx="230">
                  <c:v>147.84</c:v>
                </c:pt>
                <c:pt idx="231">
                  <c:v>147.82499999999999</c:v>
                </c:pt>
                <c:pt idx="232">
                  <c:v>147.97499999999999</c:v>
                </c:pt>
                <c:pt idx="233">
                  <c:v>148.15</c:v>
                </c:pt>
                <c:pt idx="234">
                  <c:v>148.21</c:v>
                </c:pt>
                <c:pt idx="235">
                  <c:v>147.94999999999999</c:v>
                </c:pt>
                <c:pt idx="236">
                  <c:v>147.9</c:v>
                </c:pt>
                <c:pt idx="237">
                  <c:v>148.07499999999999</c:v>
                </c:pt>
                <c:pt idx="238">
                  <c:v>148.155</c:v>
                </c:pt>
                <c:pt idx="239">
                  <c:v>147.83500000000001</c:v>
                </c:pt>
                <c:pt idx="240">
                  <c:v>147.76499999999999</c:v>
                </c:pt>
                <c:pt idx="241">
                  <c:v>147.76</c:v>
                </c:pt>
                <c:pt idx="242">
                  <c:v>147.65</c:v>
                </c:pt>
                <c:pt idx="243">
                  <c:v>147.47</c:v>
                </c:pt>
                <c:pt idx="244">
                  <c:v>147.32</c:v>
                </c:pt>
                <c:pt idx="245">
                  <c:v>147.34</c:v>
                </c:pt>
                <c:pt idx="246">
                  <c:v>147.32</c:v>
                </c:pt>
                <c:pt idx="247">
                  <c:v>147.22</c:v>
                </c:pt>
                <c:pt idx="248">
                  <c:v>147.36500000000001</c:v>
                </c:pt>
                <c:pt idx="249">
                  <c:v>147.41499999999999</c:v>
                </c:pt>
                <c:pt idx="250">
                  <c:v>147.28</c:v>
                </c:pt>
                <c:pt idx="251">
                  <c:v>147.22499999999999</c:v>
                </c:pt>
                <c:pt idx="252">
                  <c:v>147.23500000000001</c:v>
                </c:pt>
                <c:pt idx="253">
                  <c:v>147.285</c:v>
                </c:pt>
                <c:pt idx="254">
                  <c:v>147.14500000000001</c:v>
                </c:pt>
                <c:pt idx="255">
                  <c:v>147.11000000000001</c:v>
                </c:pt>
                <c:pt idx="256">
                  <c:v>147.1</c:v>
                </c:pt>
                <c:pt idx="257">
                  <c:v>147.05000000000001</c:v>
                </c:pt>
                <c:pt idx="258">
                  <c:v>147.01</c:v>
                </c:pt>
                <c:pt idx="259">
                  <c:v>147.04499999999999</c:v>
                </c:pt>
                <c:pt idx="260">
                  <c:v>146.94999999999999</c:v>
                </c:pt>
                <c:pt idx="261">
                  <c:v>146.89500000000001</c:v>
                </c:pt>
                <c:pt idx="262">
                  <c:v>146.89500000000001</c:v>
                </c:pt>
                <c:pt idx="263">
                  <c:v>146.97999999999999</c:v>
                </c:pt>
                <c:pt idx="264">
                  <c:v>147.08500000000001</c:v>
                </c:pt>
                <c:pt idx="265">
                  <c:v>146.97</c:v>
                </c:pt>
                <c:pt idx="266">
                  <c:v>147.065</c:v>
                </c:pt>
                <c:pt idx="267">
                  <c:v>146.97999999999999</c:v>
                </c:pt>
                <c:pt idx="268">
                  <c:v>146.88</c:v>
                </c:pt>
                <c:pt idx="269">
                  <c:v>146.905</c:v>
                </c:pt>
                <c:pt idx="270">
                  <c:v>146.9</c:v>
                </c:pt>
                <c:pt idx="271">
                  <c:v>146.84</c:v>
                </c:pt>
                <c:pt idx="272">
                  <c:v>146.785</c:v>
                </c:pt>
                <c:pt idx="273">
                  <c:v>146.755</c:v>
                </c:pt>
                <c:pt idx="274">
                  <c:v>146.68</c:v>
                </c:pt>
                <c:pt idx="275">
                  <c:v>146.63499999999999</c:v>
                </c:pt>
                <c:pt idx="276">
                  <c:v>146.57499999999999</c:v>
                </c:pt>
                <c:pt idx="277">
                  <c:v>146.49</c:v>
                </c:pt>
                <c:pt idx="278">
                  <c:v>146.625</c:v>
                </c:pt>
                <c:pt idx="279">
                  <c:v>146.63499999999999</c:v>
                </c:pt>
                <c:pt idx="280">
                  <c:v>146.46</c:v>
                </c:pt>
                <c:pt idx="281">
                  <c:v>146.61000000000001</c:v>
                </c:pt>
                <c:pt idx="282">
                  <c:v>146.495</c:v>
                </c:pt>
                <c:pt idx="283">
                  <c:v>146.52000000000001</c:v>
                </c:pt>
                <c:pt idx="284">
                  <c:v>146.405</c:v>
                </c:pt>
                <c:pt idx="285">
                  <c:v>146.62</c:v>
                </c:pt>
                <c:pt idx="286">
                  <c:v>146.73500000000001</c:v>
                </c:pt>
                <c:pt idx="287">
                  <c:v>146.435</c:v>
                </c:pt>
                <c:pt idx="288">
                  <c:v>146.52500000000001</c:v>
                </c:pt>
                <c:pt idx="289">
                  <c:v>146.73500000000001</c:v>
                </c:pt>
                <c:pt idx="290">
                  <c:v>146.9</c:v>
                </c:pt>
                <c:pt idx="291">
                  <c:v>147.065</c:v>
                </c:pt>
                <c:pt idx="292">
                  <c:v>147.16999999999999</c:v>
                </c:pt>
                <c:pt idx="293">
                  <c:v>147.17500000000001</c:v>
                </c:pt>
                <c:pt idx="294">
                  <c:v>146.54</c:v>
                </c:pt>
                <c:pt idx="295">
                  <c:v>146.47499999999999</c:v>
                </c:pt>
                <c:pt idx="296">
                  <c:v>146.72999999999999</c:v>
                </c:pt>
                <c:pt idx="297">
                  <c:v>146.69499999999999</c:v>
                </c:pt>
                <c:pt idx="298">
                  <c:v>146.56</c:v>
                </c:pt>
                <c:pt idx="299">
                  <c:v>146.54</c:v>
                </c:pt>
                <c:pt idx="300">
                  <c:v>146.935</c:v>
                </c:pt>
                <c:pt idx="301">
                  <c:v>146.45500000000001</c:v>
                </c:pt>
                <c:pt idx="302">
                  <c:v>146.655</c:v>
                </c:pt>
                <c:pt idx="303">
                  <c:v>146.83500000000001</c:v>
                </c:pt>
                <c:pt idx="304">
                  <c:v>146.625</c:v>
                </c:pt>
                <c:pt idx="305">
                  <c:v>146.505</c:v>
                </c:pt>
                <c:pt idx="306">
                  <c:v>146.69999999999999</c:v>
                </c:pt>
                <c:pt idx="307">
                  <c:v>146.88999999999999</c:v>
                </c:pt>
                <c:pt idx="308">
                  <c:v>146.83500000000001</c:v>
                </c:pt>
                <c:pt idx="309">
                  <c:v>146.64500000000001</c:v>
                </c:pt>
                <c:pt idx="310">
                  <c:v>146.77000000000001</c:v>
                </c:pt>
                <c:pt idx="311">
                  <c:v>147.08000000000001</c:v>
                </c:pt>
                <c:pt idx="312">
                  <c:v>147.19</c:v>
                </c:pt>
                <c:pt idx="313">
                  <c:v>147.23500000000001</c:v>
                </c:pt>
                <c:pt idx="314">
                  <c:v>146.95500000000001</c:v>
                </c:pt>
                <c:pt idx="315">
                  <c:v>147.04</c:v>
                </c:pt>
                <c:pt idx="316">
                  <c:v>147.08500000000001</c:v>
                </c:pt>
                <c:pt idx="317">
                  <c:v>147.26</c:v>
                </c:pt>
                <c:pt idx="318">
                  <c:v>147.08500000000001</c:v>
                </c:pt>
                <c:pt idx="319">
                  <c:v>147.06</c:v>
                </c:pt>
                <c:pt idx="320">
                  <c:v>147</c:v>
                </c:pt>
                <c:pt idx="321">
                  <c:v>146.94499999999999</c:v>
                </c:pt>
                <c:pt idx="322">
                  <c:v>146.99</c:v>
                </c:pt>
                <c:pt idx="323">
                  <c:v>147.13499999999999</c:v>
                </c:pt>
                <c:pt idx="324">
                  <c:v>147.19999999999999</c:v>
                </c:pt>
                <c:pt idx="325">
                  <c:v>147.32499999999999</c:v>
                </c:pt>
                <c:pt idx="326">
                  <c:v>147.41999999999999</c:v>
                </c:pt>
                <c:pt idx="327">
                  <c:v>147.47499999999999</c:v>
                </c:pt>
                <c:pt idx="328">
                  <c:v>147.535</c:v>
                </c:pt>
                <c:pt idx="329">
                  <c:v>147.47499999999999</c:v>
                </c:pt>
                <c:pt idx="330">
                  <c:v>147.46</c:v>
                </c:pt>
                <c:pt idx="331">
                  <c:v>147.36000000000001</c:v>
                </c:pt>
                <c:pt idx="332">
                  <c:v>147.35499999999999</c:v>
                </c:pt>
                <c:pt idx="333">
                  <c:v>147.505</c:v>
                </c:pt>
                <c:pt idx="334">
                  <c:v>147.535</c:v>
                </c:pt>
                <c:pt idx="335">
                  <c:v>147.61500000000001</c:v>
                </c:pt>
                <c:pt idx="336">
                  <c:v>147.715</c:v>
                </c:pt>
                <c:pt idx="337">
                  <c:v>147.72499999999999</c:v>
                </c:pt>
                <c:pt idx="338">
                  <c:v>147.565</c:v>
                </c:pt>
                <c:pt idx="339">
                  <c:v>147.54</c:v>
                </c:pt>
                <c:pt idx="340">
                  <c:v>147.47</c:v>
                </c:pt>
                <c:pt idx="341">
                  <c:v>147.54</c:v>
                </c:pt>
                <c:pt idx="342">
                  <c:v>147.56</c:v>
                </c:pt>
                <c:pt idx="343">
                  <c:v>147.63499999999999</c:v>
                </c:pt>
                <c:pt idx="344">
                  <c:v>147.435</c:v>
                </c:pt>
                <c:pt idx="345">
                  <c:v>147.315</c:v>
                </c:pt>
                <c:pt idx="346">
                  <c:v>147.43</c:v>
                </c:pt>
                <c:pt idx="347">
                  <c:v>147.56</c:v>
                </c:pt>
                <c:pt idx="348">
                  <c:v>147.6</c:v>
                </c:pt>
                <c:pt idx="349">
                  <c:v>147.72</c:v>
                </c:pt>
                <c:pt idx="350">
                  <c:v>147.78</c:v>
                </c:pt>
                <c:pt idx="351">
                  <c:v>147.655</c:v>
                </c:pt>
                <c:pt idx="352">
                  <c:v>147.465</c:v>
                </c:pt>
                <c:pt idx="353">
                  <c:v>147.375</c:v>
                </c:pt>
                <c:pt idx="354">
                  <c:v>147.27500000000001</c:v>
                </c:pt>
                <c:pt idx="355">
                  <c:v>147.25</c:v>
                </c:pt>
                <c:pt idx="356">
                  <c:v>147.36500000000001</c:v>
                </c:pt>
                <c:pt idx="357">
                  <c:v>147.33500000000001</c:v>
                </c:pt>
                <c:pt idx="358">
                  <c:v>147.67500000000001</c:v>
                </c:pt>
                <c:pt idx="359">
                  <c:v>147.36500000000001</c:v>
                </c:pt>
                <c:pt idx="360">
                  <c:v>147.37</c:v>
                </c:pt>
                <c:pt idx="361">
                  <c:v>147.255</c:v>
                </c:pt>
                <c:pt idx="362">
                  <c:v>147.16999999999999</c:v>
                </c:pt>
                <c:pt idx="363">
                  <c:v>147.16499999999999</c:v>
                </c:pt>
                <c:pt idx="364">
                  <c:v>147.11500000000001</c:v>
                </c:pt>
                <c:pt idx="365">
                  <c:v>147.21</c:v>
                </c:pt>
                <c:pt idx="366">
                  <c:v>147.16499999999999</c:v>
                </c:pt>
                <c:pt idx="367">
                  <c:v>147.26</c:v>
                </c:pt>
                <c:pt idx="368">
                  <c:v>147.16</c:v>
                </c:pt>
                <c:pt idx="369">
                  <c:v>147.14500000000001</c:v>
                </c:pt>
                <c:pt idx="370">
                  <c:v>147.34</c:v>
                </c:pt>
                <c:pt idx="371">
                  <c:v>147.23500000000001</c:v>
                </c:pt>
                <c:pt idx="372">
                  <c:v>147.27000000000001</c:v>
                </c:pt>
                <c:pt idx="373">
                  <c:v>147.285</c:v>
                </c:pt>
                <c:pt idx="374">
                  <c:v>147.285</c:v>
                </c:pt>
                <c:pt idx="375">
                  <c:v>147.35499999999999</c:v>
                </c:pt>
                <c:pt idx="376">
                  <c:v>147.47999999999999</c:v>
                </c:pt>
                <c:pt idx="377">
                  <c:v>147.47</c:v>
                </c:pt>
                <c:pt idx="378">
                  <c:v>147.38</c:v>
                </c:pt>
                <c:pt idx="379">
                  <c:v>147.245</c:v>
                </c:pt>
                <c:pt idx="380">
                  <c:v>147.19999999999999</c:v>
                </c:pt>
                <c:pt idx="381">
                  <c:v>147.16499999999999</c:v>
                </c:pt>
                <c:pt idx="382">
                  <c:v>147.29499999999999</c:v>
                </c:pt>
                <c:pt idx="383">
                  <c:v>147.39500000000001</c:v>
                </c:pt>
                <c:pt idx="384">
                  <c:v>147.44999999999999</c:v>
                </c:pt>
                <c:pt idx="385">
                  <c:v>147.47999999999999</c:v>
                </c:pt>
                <c:pt idx="386">
                  <c:v>147.32</c:v>
                </c:pt>
                <c:pt idx="387">
                  <c:v>147.48500000000001</c:v>
                </c:pt>
                <c:pt idx="388">
                  <c:v>147.535</c:v>
                </c:pt>
                <c:pt idx="389">
                  <c:v>147.54</c:v>
                </c:pt>
                <c:pt idx="390">
                  <c:v>147.42500000000001</c:v>
                </c:pt>
                <c:pt idx="391">
                  <c:v>147.49</c:v>
                </c:pt>
                <c:pt idx="392">
                  <c:v>147.62</c:v>
                </c:pt>
                <c:pt idx="393">
                  <c:v>147.61000000000001</c:v>
                </c:pt>
                <c:pt idx="394">
                  <c:v>147.51</c:v>
                </c:pt>
                <c:pt idx="395">
                  <c:v>147.535</c:v>
                </c:pt>
                <c:pt idx="396">
                  <c:v>147.44</c:v>
                </c:pt>
                <c:pt idx="397">
                  <c:v>147.47</c:v>
                </c:pt>
                <c:pt idx="398">
                  <c:v>147.56</c:v>
                </c:pt>
                <c:pt idx="399">
                  <c:v>147.60499999999999</c:v>
                </c:pt>
                <c:pt idx="400">
                  <c:v>147.755</c:v>
                </c:pt>
                <c:pt idx="401">
                  <c:v>147.76</c:v>
                </c:pt>
                <c:pt idx="402">
                  <c:v>147.59</c:v>
                </c:pt>
                <c:pt idx="403">
                  <c:v>147.465</c:v>
                </c:pt>
                <c:pt idx="404">
                  <c:v>147.565</c:v>
                </c:pt>
                <c:pt idx="405">
                  <c:v>147.58000000000001</c:v>
                </c:pt>
                <c:pt idx="406">
                  <c:v>147.58500000000001</c:v>
                </c:pt>
                <c:pt idx="407">
                  <c:v>147.68</c:v>
                </c:pt>
                <c:pt idx="408">
                  <c:v>147.52000000000001</c:v>
                </c:pt>
                <c:pt idx="409">
                  <c:v>147.58000000000001</c:v>
                </c:pt>
                <c:pt idx="410">
                  <c:v>147.625</c:v>
                </c:pt>
                <c:pt idx="411">
                  <c:v>147.54499999999999</c:v>
                </c:pt>
                <c:pt idx="412">
                  <c:v>147.57499999999999</c:v>
                </c:pt>
                <c:pt idx="413">
                  <c:v>147.52000000000001</c:v>
                </c:pt>
                <c:pt idx="414">
                  <c:v>147.55000000000001</c:v>
                </c:pt>
                <c:pt idx="415">
                  <c:v>147.55000000000001</c:v>
                </c:pt>
                <c:pt idx="416">
                  <c:v>147.59</c:v>
                </c:pt>
                <c:pt idx="417">
                  <c:v>147.51499999999999</c:v>
                </c:pt>
                <c:pt idx="418">
                  <c:v>147.5</c:v>
                </c:pt>
                <c:pt idx="419">
                  <c:v>147.60499999999999</c:v>
                </c:pt>
                <c:pt idx="420">
                  <c:v>147.63499999999999</c:v>
                </c:pt>
                <c:pt idx="421">
                  <c:v>147.62</c:v>
                </c:pt>
                <c:pt idx="422">
                  <c:v>147.62</c:v>
                </c:pt>
                <c:pt idx="423">
                  <c:v>147.55000000000001</c:v>
                </c:pt>
                <c:pt idx="424">
                  <c:v>147.58000000000001</c:v>
                </c:pt>
                <c:pt idx="425">
                  <c:v>147.55000000000001</c:v>
                </c:pt>
                <c:pt idx="426">
                  <c:v>147.52000000000001</c:v>
                </c:pt>
                <c:pt idx="427">
                  <c:v>147.535</c:v>
                </c:pt>
                <c:pt idx="428">
                  <c:v>147.44999999999999</c:v>
                </c:pt>
                <c:pt idx="429">
                  <c:v>147.47</c:v>
                </c:pt>
                <c:pt idx="430">
                  <c:v>147.44499999999999</c:v>
                </c:pt>
                <c:pt idx="431">
                  <c:v>147.46</c:v>
                </c:pt>
                <c:pt idx="432">
                  <c:v>147.49</c:v>
                </c:pt>
                <c:pt idx="433">
                  <c:v>147.51</c:v>
                </c:pt>
                <c:pt idx="434">
                  <c:v>147.59</c:v>
                </c:pt>
                <c:pt idx="435">
                  <c:v>147.61000000000001</c:v>
                </c:pt>
                <c:pt idx="436">
                  <c:v>147.6</c:v>
                </c:pt>
                <c:pt idx="437">
                  <c:v>147.565</c:v>
                </c:pt>
                <c:pt idx="438">
                  <c:v>147.5</c:v>
                </c:pt>
                <c:pt idx="439">
                  <c:v>147.495</c:v>
                </c:pt>
                <c:pt idx="440">
                  <c:v>147.48500000000001</c:v>
                </c:pt>
                <c:pt idx="441">
                  <c:v>147.495</c:v>
                </c:pt>
                <c:pt idx="442">
                  <c:v>147.58500000000001</c:v>
                </c:pt>
                <c:pt idx="443">
                  <c:v>147.51499999999999</c:v>
                </c:pt>
                <c:pt idx="444">
                  <c:v>147.44</c:v>
                </c:pt>
                <c:pt idx="445">
                  <c:v>147.44499999999999</c:v>
                </c:pt>
                <c:pt idx="446">
                  <c:v>147.45500000000001</c:v>
                </c:pt>
                <c:pt idx="447">
                  <c:v>147.41999999999999</c:v>
                </c:pt>
                <c:pt idx="448">
                  <c:v>147.41</c:v>
                </c:pt>
                <c:pt idx="449">
                  <c:v>147.4</c:v>
                </c:pt>
                <c:pt idx="450">
                  <c:v>147.33000000000001</c:v>
                </c:pt>
                <c:pt idx="451">
                  <c:v>147.49</c:v>
                </c:pt>
                <c:pt idx="452">
                  <c:v>147.51499999999999</c:v>
                </c:pt>
                <c:pt idx="453">
                  <c:v>147.5</c:v>
                </c:pt>
                <c:pt idx="454">
                  <c:v>147.49</c:v>
                </c:pt>
                <c:pt idx="455">
                  <c:v>147.51499999999999</c:v>
                </c:pt>
                <c:pt idx="456">
                  <c:v>147.13499999999999</c:v>
                </c:pt>
                <c:pt idx="457">
                  <c:v>147.125</c:v>
                </c:pt>
                <c:pt idx="458">
                  <c:v>147.32499999999999</c:v>
                </c:pt>
                <c:pt idx="459">
                  <c:v>147.27500000000001</c:v>
                </c:pt>
                <c:pt idx="460">
                  <c:v>147.35</c:v>
                </c:pt>
                <c:pt idx="461">
                  <c:v>147.1</c:v>
                </c:pt>
                <c:pt idx="462">
                  <c:v>147.04499999999999</c:v>
                </c:pt>
                <c:pt idx="463">
                  <c:v>146.995</c:v>
                </c:pt>
                <c:pt idx="464">
                  <c:v>147.005</c:v>
                </c:pt>
                <c:pt idx="465">
                  <c:v>146.94999999999999</c:v>
                </c:pt>
                <c:pt idx="466">
                  <c:v>146.88499999999999</c:v>
                </c:pt>
                <c:pt idx="467">
                  <c:v>146.97999999999999</c:v>
                </c:pt>
                <c:pt idx="468">
                  <c:v>146.85</c:v>
                </c:pt>
                <c:pt idx="469">
                  <c:v>146.80500000000001</c:v>
                </c:pt>
                <c:pt idx="470">
                  <c:v>146.80500000000001</c:v>
                </c:pt>
                <c:pt idx="471">
                  <c:v>146.77500000000001</c:v>
                </c:pt>
                <c:pt idx="472">
                  <c:v>146.815</c:v>
                </c:pt>
                <c:pt idx="473">
                  <c:v>146.91999999999999</c:v>
                </c:pt>
                <c:pt idx="474">
                  <c:v>147.03</c:v>
                </c:pt>
                <c:pt idx="475">
                  <c:v>146.99</c:v>
                </c:pt>
                <c:pt idx="476">
                  <c:v>147.035</c:v>
                </c:pt>
                <c:pt idx="477">
                  <c:v>147.05000000000001</c:v>
                </c:pt>
                <c:pt idx="478">
                  <c:v>147.02000000000001</c:v>
                </c:pt>
                <c:pt idx="479">
                  <c:v>146.86500000000001</c:v>
                </c:pt>
                <c:pt idx="480">
                  <c:v>146.745</c:v>
                </c:pt>
                <c:pt idx="481">
                  <c:v>146.70500000000001</c:v>
                </c:pt>
                <c:pt idx="482">
                  <c:v>146.72</c:v>
                </c:pt>
                <c:pt idx="483">
                  <c:v>146.71</c:v>
                </c:pt>
                <c:pt idx="484">
                  <c:v>146.61500000000001</c:v>
                </c:pt>
                <c:pt idx="485">
                  <c:v>146.655</c:v>
                </c:pt>
                <c:pt idx="486">
                  <c:v>146.57</c:v>
                </c:pt>
                <c:pt idx="487">
                  <c:v>146.495</c:v>
                </c:pt>
                <c:pt idx="488">
                  <c:v>146.47999999999999</c:v>
                </c:pt>
                <c:pt idx="489">
                  <c:v>146.44999999999999</c:v>
                </c:pt>
                <c:pt idx="490">
                  <c:v>146.44</c:v>
                </c:pt>
                <c:pt idx="491">
                  <c:v>146.495</c:v>
                </c:pt>
                <c:pt idx="492">
                  <c:v>146.005</c:v>
                </c:pt>
                <c:pt idx="493">
                  <c:v>146.01</c:v>
                </c:pt>
                <c:pt idx="494">
                  <c:v>146.5</c:v>
                </c:pt>
                <c:pt idx="495">
                  <c:v>146.47499999999999</c:v>
                </c:pt>
                <c:pt idx="496">
                  <c:v>146.55500000000001</c:v>
                </c:pt>
                <c:pt idx="497">
                  <c:v>146.47499999999999</c:v>
                </c:pt>
                <c:pt idx="498">
                  <c:v>146.44499999999999</c:v>
                </c:pt>
                <c:pt idx="499">
                  <c:v>146.38999999999999</c:v>
                </c:pt>
                <c:pt idx="500">
                  <c:v>146.285</c:v>
                </c:pt>
                <c:pt idx="501">
                  <c:v>146.33000000000001</c:v>
                </c:pt>
                <c:pt idx="502">
                  <c:v>146.43</c:v>
                </c:pt>
                <c:pt idx="503">
                  <c:v>146.47</c:v>
                </c:pt>
                <c:pt idx="504">
                  <c:v>146.27000000000001</c:v>
                </c:pt>
                <c:pt idx="505">
                  <c:v>146.37</c:v>
                </c:pt>
                <c:pt idx="506">
                  <c:v>146.33000000000001</c:v>
                </c:pt>
                <c:pt idx="507">
                  <c:v>146.435</c:v>
                </c:pt>
                <c:pt idx="508">
                  <c:v>146.215</c:v>
                </c:pt>
                <c:pt idx="509">
                  <c:v>146.16999999999999</c:v>
                </c:pt>
                <c:pt idx="510">
                  <c:v>146.19499999999999</c:v>
                </c:pt>
                <c:pt idx="511">
                  <c:v>146.33500000000001</c:v>
                </c:pt>
                <c:pt idx="512">
                  <c:v>145.70500000000001</c:v>
                </c:pt>
                <c:pt idx="513">
                  <c:v>146.38999999999999</c:v>
                </c:pt>
                <c:pt idx="514">
                  <c:v>146.465</c:v>
                </c:pt>
                <c:pt idx="515">
                  <c:v>146.47</c:v>
                </c:pt>
                <c:pt idx="516">
                  <c:v>146.35</c:v>
                </c:pt>
                <c:pt idx="517">
                  <c:v>146.375</c:v>
                </c:pt>
                <c:pt idx="518">
                  <c:v>146.24</c:v>
                </c:pt>
                <c:pt idx="519">
                  <c:v>146.21</c:v>
                </c:pt>
                <c:pt idx="520">
                  <c:v>146.185</c:v>
                </c:pt>
                <c:pt idx="521">
                  <c:v>146.19499999999999</c:v>
                </c:pt>
                <c:pt idx="522">
                  <c:v>146.125</c:v>
                </c:pt>
                <c:pt idx="523">
                  <c:v>146.08000000000001</c:v>
                </c:pt>
                <c:pt idx="524">
                  <c:v>146.125</c:v>
                </c:pt>
                <c:pt idx="525">
                  <c:v>146.16499999999999</c:v>
                </c:pt>
                <c:pt idx="526">
                  <c:v>146.16499999999999</c:v>
                </c:pt>
                <c:pt idx="527">
                  <c:v>146.06</c:v>
                </c:pt>
                <c:pt idx="528">
                  <c:v>146.03</c:v>
                </c:pt>
                <c:pt idx="529">
                  <c:v>146.09</c:v>
                </c:pt>
                <c:pt idx="530">
                  <c:v>146.215</c:v>
                </c:pt>
                <c:pt idx="531">
                  <c:v>145.42500000000001</c:v>
                </c:pt>
                <c:pt idx="532">
                  <c:v>145.57</c:v>
                </c:pt>
                <c:pt idx="533">
                  <c:v>146.44499999999999</c:v>
                </c:pt>
                <c:pt idx="534">
                  <c:v>146.46</c:v>
                </c:pt>
                <c:pt idx="535">
                  <c:v>146.51499999999999</c:v>
                </c:pt>
                <c:pt idx="536">
                  <c:v>146.47499999999999</c:v>
                </c:pt>
                <c:pt idx="537">
                  <c:v>146.60499999999999</c:v>
                </c:pt>
                <c:pt idx="538">
                  <c:v>146.41499999999999</c:v>
                </c:pt>
                <c:pt idx="539">
                  <c:v>146.38</c:v>
                </c:pt>
                <c:pt idx="540">
                  <c:v>146.36500000000001</c:v>
                </c:pt>
                <c:pt idx="541">
                  <c:v>146.4</c:v>
                </c:pt>
                <c:pt idx="542">
                  <c:v>146.345</c:v>
                </c:pt>
                <c:pt idx="543">
                  <c:v>146.24</c:v>
                </c:pt>
                <c:pt idx="544">
                  <c:v>146.215</c:v>
                </c:pt>
                <c:pt idx="545">
                  <c:v>146.03</c:v>
                </c:pt>
                <c:pt idx="546">
                  <c:v>146.01499999999999</c:v>
                </c:pt>
                <c:pt idx="547">
                  <c:v>146.095</c:v>
                </c:pt>
                <c:pt idx="548">
                  <c:v>146.02000000000001</c:v>
                </c:pt>
                <c:pt idx="549">
                  <c:v>145.98500000000001</c:v>
                </c:pt>
                <c:pt idx="550">
                  <c:v>146.13499999999999</c:v>
                </c:pt>
                <c:pt idx="551">
                  <c:v>145.32</c:v>
                </c:pt>
                <c:pt idx="552">
                  <c:v>145.41999999999999</c:v>
                </c:pt>
                <c:pt idx="553">
                  <c:v>146.215</c:v>
                </c:pt>
                <c:pt idx="554">
                  <c:v>146.31</c:v>
                </c:pt>
                <c:pt idx="555">
                  <c:v>146.42500000000001</c:v>
                </c:pt>
                <c:pt idx="556">
                  <c:v>146.41</c:v>
                </c:pt>
                <c:pt idx="557">
                  <c:v>146.38999999999999</c:v>
                </c:pt>
                <c:pt idx="558">
                  <c:v>146.285</c:v>
                </c:pt>
                <c:pt idx="559">
                  <c:v>146.25</c:v>
                </c:pt>
                <c:pt idx="560">
                  <c:v>146.26</c:v>
                </c:pt>
                <c:pt idx="561">
                  <c:v>146.375</c:v>
                </c:pt>
                <c:pt idx="562">
                  <c:v>146.345</c:v>
                </c:pt>
                <c:pt idx="563">
                  <c:v>146.31</c:v>
                </c:pt>
                <c:pt idx="564">
                  <c:v>146.285</c:v>
                </c:pt>
                <c:pt idx="565">
                  <c:v>146.38</c:v>
                </c:pt>
                <c:pt idx="566">
                  <c:v>146.41499999999999</c:v>
                </c:pt>
                <c:pt idx="567">
                  <c:v>146.32499999999999</c:v>
                </c:pt>
                <c:pt idx="568">
                  <c:v>146.34</c:v>
                </c:pt>
                <c:pt idx="569">
                  <c:v>146.4</c:v>
                </c:pt>
                <c:pt idx="570">
                  <c:v>146.54499999999999</c:v>
                </c:pt>
                <c:pt idx="571">
                  <c:v>146.285</c:v>
                </c:pt>
                <c:pt idx="572">
                  <c:v>146.35499999999999</c:v>
                </c:pt>
                <c:pt idx="573">
                  <c:v>146.17500000000001</c:v>
                </c:pt>
                <c:pt idx="574">
                  <c:v>145.88999999999999</c:v>
                </c:pt>
                <c:pt idx="575">
                  <c:v>146.44999999999999</c:v>
                </c:pt>
                <c:pt idx="576">
                  <c:v>146.47499999999999</c:v>
                </c:pt>
                <c:pt idx="577">
                  <c:v>146.51499999999999</c:v>
                </c:pt>
                <c:pt idx="578">
                  <c:v>146.38</c:v>
                </c:pt>
                <c:pt idx="579">
                  <c:v>146.37</c:v>
                </c:pt>
                <c:pt idx="580">
                  <c:v>146.35</c:v>
                </c:pt>
                <c:pt idx="581">
                  <c:v>146.58000000000001</c:v>
                </c:pt>
                <c:pt idx="582">
                  <c:v>146.565</c:v>
                </c:pt>
                <c:pt idx="583">
                  <c:v>146.595</c:v>
                </c:pt>
                <c:pt idx="584">
                  <c:v>146.48500000000001</c:v>
                </c:pt>
                <c:pt idx="585">
                  <c:v>146.375</c:v>
                </c:pt>
                <c:pt idx="586">
                  <c:v>146.63</c:v>
                </c:pt>
                <c:pt idx="587">
                  <c:v>146.655</c:v>
                </c:pt>
                <c:pt idx="588">
                  <c:v>146.505</c:v>
                </c:pt>
                <c:pt idx="589">
                  <c:v>146.43</c:v>
                </c:pt>
                <c:pt idx="590">
                  <c:v>146.33500000000001</c:v>
                </c:pt>
                <c:pt idx="591">
                  <c:v>146.1</c:v>
                </c:pt>
                <c:pt idx="592">
                  <c:v>146.245</c:v>
                </c:pt>
                <c:pt idx="593">
                  <c:v>146.11500000000001</c:v>
                </c:pt>
                <c:pt idx="594">
                  <c:v>146.245</c:v>
                </c:pt>
                <c:pt idx="595">
                  <c:v>146.495</c:v>
                </c:pt>
                <c:pt idx="596">
                  <c:v>146.63</c:v>
                </c:pt>
                <c:pt idx="597">
                  <c:v>146.785</c:v>
                </c:pt>
                <c:pt idx="598">
                  <c:v>146.86500000000001</c:v>
                </c:pt>
                <c:pt idx="599">
                  <c:v>146.91999999999999</c:v>
                </c:pt>
                <c:pt idx="600">
                  <c:v>146.86500000000001</c:v>
                </c:pt>
                <c:pt idx="601">
                  <c:v>146.93</c:v>
                </c:pt>
                <c:pt idx="602">
                  <c:v>147.02000000000001</c:v>
                </c:pt>
                <c:pt idx="603">
                  <c:v>147.04</c:v>
                </c:pt>
                <c:pt idx="604">
                  <c:v>147.06</c:v>
                </c:pt>
                <c:pt idx="605">
                  <c:v>146.97499999999999</c:v>
                </c:pt>
                <c:pt idx="606">
                  <c:v>146.91999999999999</c:v>
                </c:pt>
                <c:pt idx="607">
                  <c:v>146.55500000000001</c:v>
                </c:pt>
                <c:pt idx="608">
                  <c:v>146.54499999999999</c:v>
                </c:pt>
                <c:pt idx="609">
                  <c:v>146.80000000000001</c:v>
                </c:pt>
                <c:pt idx="610">
                  <c:v>146.73500000000001</c:v>
                </c:pt>
                <c:pt idx="611">
                  <c:v>146.60499999999999</c:v>
                </c:pt>
                <c:pt idx="612">
                  <c:v>146.68</c:v>
                </c:pt>
                <c:pt idx="613">
                  <c:v>146.42500000000001</c:v>
                </c:pt>
                <c:pt idx="614">
                  <c:v>146.42500000000001</c:v>
                </c:pt>
                <c:pt idx="615">
                  <c:v>146.41499999999999</c:v>
                </c:pt>
                <c:pt idx="616">
                  <c:v>146.52500000000001</c:v>
                </c:pt>
                <c:pt idx="617">
                  <c:v>146.87</c:v>
                </c:pt>
                <c:pt idx="618">
                  <c:v>146.91499999999999</c:v>
                </c:pt>
                <c:pt idx="619">
                  <c:v>147.06</c:v>
                </c:pt>
                <c:pt idx="620">
                  <c:v>147.09</c:v>
                </c:pt>
                <c:pt idx="621">
                  <c:v>147.09</c:v>
                </c:pt>
                <c:pt idx="622">
                  <c:v>146.99</c:v>
                </c:pt>
                <c:pt idx="623">
                  <c:v>147.065</c:v>
                </c:pt>
                <c:pt idx="624">
                  <c:v>147.155</c:v>
                </c:pt>
                <c:pt idx="625">
                  <c:v>147.17500000000001</c:v>
                </c:pt>
                <c:pt idx="626">
                  <c:v>147.11500000000001</c:v>
                </c:pt>
                <c:pt idx="627">
                  <c:v>146.97999999999999</c:v>
                </c:pt>
                <c:pt idx="628">
                  <c:v>147.01499999999999</c:v>
                </c:pt>
                <c:pt idx="629">
                  <c:v>146.97</c:v>
                </c:pt>
                <c:pt idx="630">
                  <c:v>147.07499999999999</c:v>
                </c:pt>
                <c:pt idx="631">
                  <c:v>147.095</c:v>
                </c:pt>
                <c:pt idx="632">
                  <c:v>147.13499999999999</c:v>
                </c:pt>
                <c:pt idx="633">
                  <c:v>147.24</c:v>
                </c:pt>
                <c:pt idx="634">
                  <c:v>147.375</c:v>
                </c:pt>
                <c:pt idx="635">
                  <c:v>147.69499999999999</c:v>
                </c:pt>
                <c:pt idx="636">
                  <c:v>147.72</c:v>
                </c:pt>
                <c:pt idx="637">
                  <c:v>147.88499999999999</c:v>
                </c:pt>
                <c:pt idx="638">
                  <c:v>148.04</c:v>
                </c:pt>
              </c:numCache>
            </c:numRef>
          </c:val>
          <c:smooth val="0"/>
          <c:extLst>
            <c:ext xmlns:c16="http://schemas.microsoft.com/office/drawing/2014/chart" uri="{C3380CC4-5D6E-409C-BE32-E72D297353CC}">
              <c16:uniqueId val="{00000002-30AD-46C3-95F4-7396C81C8100}"/>
            </c:ext>
          </c:extLst>
        </c:ser>
        <c:dLbls>
          <c:showLegendKey val="0"/>
          <c:showVal val="0"/>
          <c:showCatName val="0"/>
          <c:showSerName val="0"/>
          <c:showPercent val="0"/>
          <c:showBubbleSize val="0"/>
        </c:dLbls>
        <c:marker val="1"/>
        <c:smooth val="0"/>
        <c:axId val="3"/>
        <c:axId val="4"/>
      </c:lineChart>
      <c:dateAx>
        <c:axId val="497611520"/>
        <c:scaling>
          <c:orientation val="minMax"/>
        </c:scaling>
        <c:delete val="0"/>
        <c:axPos val="b"/>
        <c:numFmt formatCode="[$-409]mmm\-yy;@" sourceLinked="0"/>
        <c:majorTickMark val="out"/>
        <c:minorTickMark val="none"/>
        <c:tickLblPos val="low"/>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0"/>
        <c:lblOffset val="100"/>
        <c:baseTimeUnit val="days"/>
        <c:majorUnit val="2"/>
        <c:majorTimeUnit val="months"/>
        <c:minorUnit val="1"/>
        <c:minorTimeUnit val="months"/>
      </c:dateAx>
      <c:valAx>
        <c:axId val="1"/>
        <c:scaling>
          <c:orientation val="minMax"/>
          <c:max val="0.60000000000000031"/>
          <c:min val="-0.70000000000000029"/>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7611520"/>
        <c:crosses val="autoZero"/>
        <c:crossBetween val="between"/>
        <c:majorUnit val="0.1"/>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min val="145"/>
        </c:scaling>
        <c:delete val="0"/>
        <c:axPos val="r"/>
        <c:title>
          <c:tx>
            <c:rich>
              <a:bodyPr/>
              <a:lstStyle/>
              <a:p>
                <a:pPr>
                  <a:defRPr sz="825" b="1" i="0" u="none" strike="noStrike" baseline="0">
                    <a:solidFill>
                      <a:srgbClr val="000000"/>
                    </a:solidFill>
                    <a:latin typeface="Times New Roman"/>
                    <a:ea typeface="Times New Roman"/>
                    <a:cs typeface="Times New Roman"/>
                  </a:defRPr>
                </a:pPr>
                <a:r>
                  <a:rPr lang="en-US"/>
                  <a:t>KZT/USD</a:t>
                </a:r>
              </a:p>
            </c:rich>
          </c:tx>
          <c:layout>
            <c:manualLayout>
              <c:xMode val="edge"/>
              <c:yMode val="edge"/>
              <c:x val="0.95850751399437895"/>
              <c:y val="0.285714432275770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3175">
          <a:solidFill>
            <a:srgbClr val="000000"/>
          </a:solidFill>
          <a:prstDash val="solid"/>
        </a:ln>
      </c:spPr>
    </c:plotArea>
    <c:legend>
      <c:legendPos val="r"/>
      <c:layout>
        <c:manualLayout>
          <c:xMode val="edge"/>
          <c:yMode val="edge"/>
          <c:wMode val="edge"/>
          <c:hMode val="edge"/>
          <c:x val="6.9026548672566371E-2"/>
          <c:y val="0.86970684039087953"/>
          <c:w val="0.94513274336283182"/>
          <c:h val="0.986970684039088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58488245907963E-2"/>
          <c:y val="4.5454718020888116E-2"/>
          <c:w val="0.89721223688941842"/>
          <c:h val="0.68899783105346224"/>
        </c:manualLayout>
      </c:layout>
      <c:lineChart>
        <c:grouping val="standard"/>
        <c:varyColors val="0"/>
        <c:ser>
          <c:idx val="0"/>
          <c:order val="0"/>
          <c:tx>
            <c:strRef>
              <c:f>'Figure 2.3.1.6'!$C$4</c:f>
              <c:strCache>
                <c:ptCount val="1"/>
                <c:pt idx="0">
                  <c:v>
KazPrime index </c:v>
                </c:pt>
              </c:strCache>
            </c:strRef>
          </c:tx>
          <c:spPr>
            <a:ln w="25400">
              <a:solidFill>
                <a:srgbClr val="FF0000"/>
              </a:solidFill>
              <a:prstDash val="solid"/>
            </a:ln>
          </c:spPr>
          <c:marker>
            <c:symbol val="none"/>
          </c:marker>
          <c:cat>
            <c:numRef>
              <c:f>('Figure 2.3.1.6'!$B$5,'Figure 2.3.1.6'!$B$65:$B$686)</c:f>
              <c:numCache>
                <c:formatCode>dd/mm/yy;@</c:formatCode>
                <c:ptCount val="623"/>
                <c:pt idx="1">
                  <c:v>39903</c:v>
                </c:pt>
                <c:pt idx="2">
                  <c:v>39904</c:v>
                </c:pt>
                <c:pt idx="3">
                  <c:v>39905</c:v>
                </c:pt>
                <c:pt idx="4">
                  <c:v>39906</c:v>
                </c:pt>
                <c:pt idx="5">
                  <c:v>39909</c:v>
                </c:pt>
                <c:pt idx="6">
                  <c:v>39910</c:v>
                </c:pt>
                <c:pt idx="7">
                  <c:v>39911</c:v>
                </c:pt>
                <c:pt idx="8">
                  <c:v>39912</c:v>
                </c:pt>
                <c:pt idx="9">
                  <c:v>39913</c:v>
                </c:pt>
                <c:pt idx="10">
                  <c:v>39916</c:v>
                </c:pt>
                <c:pt idx="11">
                  <c:v>39917</c:v>
                </c:pt>
                <c:pt idx="12">
                  <c:v>39918</c:v>
                </c:pt>
                <c:pt idx="13">
                  <c:v>39919</c:v>
                </c:pt>
                <c:pt idx="14">
                  <c:v>39920</c:v>
                </c:pt>
                <c:pt idx="15">
                  <c:v>39923</c:v>
                </c:pt>
                <c:pt idx="16">
                  <c:v>39924</c:v>
                </c:pt>
                <c:pt idx="17">
                  <c:v>39925</c:v>
                </c:pt>
                <c:pt idx="18">
                  <c:v>39926</c:v>
                </c:pt>
                <c:pt idx="19">
                  <c:v>39927</c:v>
                </c:pt>
                <c:pt idx="20">
                  <c:v>39930</c:v>
                </c:pt>
                <c:pt idx="21">
                  <c:v>39931</c:v>
                </c:pt>
                <c:pt idx="22">
                  <c:v>39932</c:v>
                </c:pt>
                <c:pt idx="23">
                  <c:v>39933</c:v>
                </c:pt>
                <c:pt idx="24">
                  <c:v>39937</c:v>
                </c:pt>
                <c:pt idx="25">
                  <c:v>39938</c:v>
                </c:pt>
                <c:pt idx="26">
                  <c:v>39939</c:v>
                </c:pt>
                <c:pt idx="27">
                  <c:v>39940</c:v>
                </c:pt>
                <c:pt idx="28">
                  <c:v>39941</c:v>
                </c:pt>
                <c:pt idx="29">
                  <c:v>39945</c:v>
                </c:pt>
                <c:pt idx="30">
                  <c:v>39946</c:v>
                </c:pt>
                <c:pt idx="31">
                  <c:v>39947</c:v>
                </c:pt>
                <c:pt idx="32">
                  <c:v>39948</c:v>
                </c:pt>
                <c:pt idx="33">
                  <c:v>39951</c:v>
                </c:pt>
                <c:pt idx="34">
                  <c:v>39952</c:v>
                </c:pt>
                <c:pt idx="35">
                  <c:v>39953</c:v>
                </c:pt>
                <c:pt idx="36">
                  <c:v>39954</c:v>
                </c:pt>
                <c:pt idx="37">
                  <c:v>39955</c:v>
                </c:pt>
                <c:pt idx="38">
                  <c:v>39958</c:v>
                </c:pt>
                <c:pt idx="39">
                  <c:v>39959</c:v>
                </c:pt>
                <c:pt idx="40">
                  <c:v>39960</c:v>
                </c:pt>
                <c:pt idx="41">
                  <c:v>39961</c:v>
                </c:pt>
                <c:pt idx="42">
                  <c:v>39962</c:v>
                </c:pt>
                <c:pt idx="43">
                  <c:v>39965</c:v>
                </c:pt>
                <c:pt idx="44">
                  <c:v>39966</c:v>
                </c:pt>
                <c:pt idx="45">
                  <c:v>39967</c:v>
                </c:pt>
                <c:pt idx="46">
                  <c:v>39968</c:v>
                </c:pt>
                <c:pt idx="47">
                  <c:v>39969</c:v>
                </c:pt>
                <c:pt idx="48">
                  <c:v>39972</c:v>
                </c:pt>
                <c:pt idx="49">
                  <c:v>39973</c:v>
                </c:pt>
                <c:pt idx="50">
                  <c:v>39974</c:v>
                </c:pt>
                <c:pt idx="51">
                  <c:v>39975</c:v>
                </c:pt>
                <c:pt idx="52">
                  <c:v>39976</c:v>
                </c:pt>
                <c:pt idx="53">
                  <c:v>39979</c:v>
                </c:pt>
                <c:pt idx="54">
                  <c:v>39980</c:v>
                </c:pt>
                <c:pt idx="55">
                  <c:v>39981</c:v>
                </c:pt>
                <c:pt idx="56">
                  <c:v>39982</c:v>
                </c:pt>
                <c:pt idx="57">
                  <c:v>39983</c:v>
                </c:pt>
                <c:pt idx="58">
                  <c:v>39986</c:v>
                </c:pt>
                <c:pt idx="59">
                  <c:v>39987</c:v>
                </c:pt>
                <c:pt idx="60">
                  <c:v>39988</c:v>
                </c:pt>
                <c:pt idx="61">
                  <c:v>39989</c:v>
                </c:pt>
                <c:pt idx="62">
                  <c:v>39990</c:v>
                </c:pt>
                <c:pt idx="63">
                  <c:v>39993</c:v>
                </c:pt>
                <c:pt idx="64">
                  <c:v>39994</c:v>
                </c:pt>
                <c:pt idx="65">
                  <c:v>39995</c:v>
                </c:pt>
                <c:pt idx="66">
                  <c:v>39996</c:v>
                </c:pt>
                <c:pt idx="67">
                  <c:v>39997</c:v>
                </c:pt>
                <c:pt idx="68">
                  <c:v>40001</c:v>
                </c:pt>
                <c:pt idx="69">
                  <c:v>40002</c:v>
                </c:pt>
                <c:pt idx="70">
                  <c:v>40003</c:v>
                </c:pt>
                <c:pt idx="71">
                  <c:v>40004</c:v>
                </c:pt>
                <c:pt idx="72">
                  <c:v>40007</c:v>
                </c:pt>
                <c:pt idx="73">
                  <c:v>40008</c:v>
                </c:pt>
                <c:pt idx="74">
                  <c:v>40009</c:v>
                </c:pt>
                <c:pt idx="75">
                  <c:v>40010</c:v>
                </c:pt>
                <c:pt idx="76">
                  <c:v>40011</c:v>
                </c:pt>
                <c:pt idx="77">
                  <c:v>40014</c:v>
                </c:pt>
                <c:pt idx="78">
                  <c:v>40015</c:v>
                </c:pt>
                <c:pt idx="79">
                  <c:v>40016</c:v>
                </c:pt>
                <c:pt idx="80">
                  <c:v>40017</c:v>
                </c:pt>
                <c:pt idx="81">
                  <c:v>40018</c:v>
                </c:pt>
                <c:pt idx="82">
                  <c:v>40021</c:v>
                </c:pt>
                <c:pt idx="83">
                  <c:v>40022</c:v>
                </c:pt>
                <c:pt idx="84">
                  <c:v>40023</c:v>
                </c:pt>
                <c:pt idx="85">
                  <c:v>40024</c:v>
                </c:pt>
                <c:pt idx="86">
                  <c:v>40025</c:v>
                </c:pt>
                <c:pt idx="87">
                  <c:v>40028</c:v>
                </c:pt>
                <c:pt idx="88">
                  <c:v>40029</c:v>
                </c:pt>
                <c:pt idx="89">
                  <c:v>40030</c:v>
                </c:pt>
                <c:pt idx="90">
                  <c:v>40031</c:v>
                </c:pt>
                <c:pt idx="91">
                  <c:v>40032</c:v>
                </c:pt>
                <c:pt idx="92">
                  <c:v>40035</c:v>
                </c:pt>
                <c:pt idx="93">
                  <c:v>40036</c:v>
                </c:pt>
                <c:pt idx="94">
                  <c:v>40037</c:v>
                </c:pt>
                <c:pt idx="95">
                  <c:v>40038</c:v>
                </c:pt>
                <c:pt idx="96">
                  <c:v>40039</c:v>
                </c:pt>
                <c:pt idx="97">
                  <c:v>40042</c:v>
                </c:pt>
                <c:pt idx="98">
                  <c:v>40043</c:v>
                </c:pt>
                <c:pt idx="99">
                  <c:v>40044</c:v>
                </c:pt>
                <c:pt idx="100">
                  <c:v>40045</c:v>
                </c:pt>
                <c:pt idx="101">
                  <c:v>40046</c:v>
                </c:pt>
                <c:pt idx="102">
                  <c:v>40049</c:v>
                </c:pt>
                <c:pt idx="103">
                  <c:v>40050</c:v>
                </c:pt>
                <c:pt idx="104">
                  <c:v>40051</c:v>
                </c:pt>
                <c:pt idx="105">
                  <c:v>40052</c:v>
                </c:pt>
                <c:pt idx="106">
                  <c:v>40053</c:v>
                </c:pt>
                <c:pt idx="107">
                  <c:v>40057</c:v>
                </c:pt>
                <c:pt idx="108">
                  <c:v>40058</c:v>
                </c:pt>
                <c:pt idx="109">
                  <c:v>40059</c:v>
                </c:pt>
                <c:pt idx="110">
                  <c:v>40060</c:v>
                </c:pt>
                <c:pt idx="111">
                  <c:v>40063</c:v>
                </c:pt>
                <c:pt idx="112">
                  <c:v>40064</c:v>
                </c:pt>
                <c:pt idx="113">
                  <c:v>40065</c:v>
                </c:pt>
                <c:pt idx="114">
                  <c:v>40066</c:v>
                </c:pt>
                <c:pt idx="115">
                  <c:v>40067</c:v>
                </c:pt>
                <c:pt idx="116">
                  <c:v>40070</c:v>
                </c:pt>
                <c:pt idx="117">
                  <c:v>40071</c:v>
                </c:pt>
                <c:pt idx="118">
                  <c:v>40072</c:v>
                </c:pt>
                <c:pt idx="119">
                  <c:v>40073</c:v>
                </c:pt>
                <c:pt idx="120">
                  <c:v>40074</c:v>
                </c:pt>
                <c:pt idx="121">
                  <c:v>40077</c:v>
                </c:pt>
                <c:pt idx="122">
                  <c:v>40078</c:v>
                </c:pt>
                <c:pt idx="123">
                  <c:v>40079</c:v>
                </c:pt>
                <c:pt idx="124">
                  <c:v>40080</c:v>
                </c:pt>
                <c:pt idx="125">
                  <c:v>40081</c:v>
                </c:pt>
                <c:pt idx="126">
                  <c:v>40084</c:v>
                </c:pt>
                <c:pt idx="127">
                  <c:v>40085</c:v>
                </c:pt>
                <c:pt idx="128">
                  <c:v>40086</c:v>
                </c:pt>
                <c:pt idx="129">
                  <c:v>40087</c:v>
                </c:pt>
                <c:pt idx="130">
                  <c:v>40088</c:v>
                </c:pt>
                <c:pt idx="131">
                  <c:v>40091</c:v>
                </c:pt>
                <c:pt idx="132">
                  <c:v>40092</c:v>
                </c:pt>
                <c:pt idx="133">
                  <c:v>40093</c:v>
                </c:pt>
                <c:pt idx="134">
                  <c:v>40094</c:v>
                </c:pt>
                <c:pt idx="135">
                  <c:v>40095</c:v>
                </c:pt>
                <c:pt idx="136">
                  <c:v>40098</c:v>
                </c:pt>
                <c:pt idx="137">
                  <c:v>40099</c:v>
                </c:pt>
                <c:pt idx="138">
                  <c:v>40100</c:v>
                </c:pt>
                <c:pt idx="139">
                  <c:v>40101</c:v>
                </c:pt>
                <c:pt idx="140">
                  <c:v>40102</c:v>
                </c:pt>
                <c:pt idx="141">
                  <c:v>40105</c:v>
                </c:pt>
                <c:pt idx="142">
                  <c:v>40106</c:v>
                </c:pt>
                <c:pt idx="143">
                  <c:v>40107</c:v>
                </c:pt>
                <c:pt idx="144">
                  <c:v>40108</c:v>
                </c:pt>
                <c:pt idx="145">
                  <c:v>40109</c:v>
                </c:pt>
                <c:pt idx="146">
                  <c:v>40112</c:v>
                </c:pt>
                <c:pt idx="147">
                  <c:v>40113</c:v>
                </c:pt>
                <c:pt idx="148">
                  <c:v>40114</c:v>
                </c:pt>
                <c:pt idx="149">
                  <c:v>40115</c:v>
                </c:pt>
                <c:pt idx="150">
                  <c:v>40116</c:v>
                </c:pt>
                <c:pt idx="151">
                  <c:v>40119</c:v>
                </c:pt>
                <c:pt idx="152">
                  <c:v>40120</c:v>
                </c:pt>
                <c:pt idx="153">
                  <c:v>40121</c:v>
                </c:pt>
                <c:pt idx="154">
                  <c:v>40122</c:v>
                </c:pt>
                <c:pt idx="155">
                  <c:v>40123</c:v>
                </c:pt>
                <c:pt idx="156">
                  <c:v>40126</c:v>
                </c:pt>
                <c:pt idx="157">
                  <c:v>40127</c:v>
                </c:pt>
                <c:pt idx="158">
                  <c:v>40128</c:v>
                </c:pt>
                <c:pt idx="159">
                  <c:v>40129</c:v>
                </c:pt>
                <c:pt idx="160">
                  <c:v>40130</c:v>
                </c:pt>
                <c:pt idx="161">
                  <c:v>40133</c:v>
                </c:pt>
                <c:pt idx="162">
                  <c:v>40134</c:v>
                </c:pt>
                <c:pt idx="163">
                  <c:v>40135</c:v>
                </c:pt>
                <c:pt idx="164">
                  <c:v>40136</c:v>
                </c:pt>
                <c:pt idx="165">
                  <c:v>40137</c:v>
                </c:pt>
                <c:pt idx="166">
                  <c:v>40140</c:v>
                </c:pt>
                <c:pt idx="167">
                  <c:v>40141</c:v>
                </c:pt>
                <c:pt idx="168">
                  <c:v>40142</c:v>
                </c:pt>
                <c:pt idx="169">
                  <c:v>40143</c:v>
                </c:pt>
                <c:pt idx="170">
                  <c:v>40147</c:v>
                </c:pt>
                <c:pt idx="171">
                  <c:v>40148</c:v>
                </c:pt>
                <c:pt idx="172">
                  <c:v>40149</c:v>
                </c:pt>
                <c:pt idx="173">
                  <c:v>40150</c:v>
                </c:pt>
                <c:pt idx="174">
                  <c:v>40151</c:v>
                </c:pt>
                <c:pt idx="175">
                  <c:v>40154</c:v>
                </c:pt>
                <c:pt idx="176">
                  <c:v>40155</c:v>
                </c:pt>
                <c:pt idx="177">
                  <c:v>40156</c:v>
                </c:pt>
                <c:pt idx="178">
                  <c:v>40157</c:v>
                </c:pt>
                <c:pt idx="179">
                  <c:v>40158</c:v>
                </c:pt>
                <c:pt idx="180">
                  <c:v>40161</c:v>
                </c:pt>
                <c:pt idx="181">
                  <c:v>40162</c:v>
                </c:pt>
                <c:pt idx="182">
                  <c:v>40167</c:v>
                </c:pt>
                <c:pt idx="183">
                  <c:v>40168</c:v>
                </c:pt>
                <c:pt idx="184">
                  <c:v>40169</c:v>
                </c:pt>
                <c:pt idx="185">
                  <c:v>40170</c:v>
                </c:pt>
                <c:pt idx="186">
                  <c:v>40171</c:v>
                </c:pt>
                <c:pt idx="187">
                  <c:v>40172</c:v>
                </c:pt>
                <c:pt idx="188">
                  <c:v>40175</c:v>
                </c:pt>
                <c:pt idx="189">
                  <c:v>40176</c:v>
                </c:pt>
                <c:pt idx="190">
                  <c:v>40177</c:v>
                </c:pt>
                <c:pt idx="191">
                  <c:v>40178</c:v>
                </c:pt>
                <c:pt idx="192">
                  <c:v>40183</c:v>
                </c:pt>
                <c:pt idx="193">
                  <c:v>40184</c:v>
                </c:pt>
                <c:pt idx="194">
                  <c:v>40188</c:v>
                </c:pt>
                <c:pt idx="195">
                  <c:v>40189</c:v>
                </c:pt>
                <c:pt idx="196">
                  <c:v>40190</c:v>
                </c:pt>
                <c:pt idx="197">
                  <c:v>40191</c:v>
                </c:pt>
                <c:pt idx="198">
                  <c:v>40192</c:v>
                </c:pt>
                <c:pt idx="199">
                  <c:v>40193</c:v>
                </c:pt>
                <c:pt idx="200">
                  <c:v>40196</c:v>
                </c:pt>
                <c:pt idx="201">
                  <c:v>40197</c:v>
                </c:pt>
                <c:pt idx="202">
                  <c:v>40198</c:v>
                </c:pt>
                <c:pt idx="203">
                  <c:v>40199</c:v>
                </c:pt>
                <c:pt idx="204">
                  <c:v>40200</c:v>
                </c:pt>
                <c:pt idx="205">
                  <c:v>40203</c:v>
                </c:pt>
                <c:pt idx="206">
                  <c:v>40204</c:v>
                </c:pt>
                <c:pt idx="207">
                  <c:v>40205</c:v>
                </c:pt>
                <c:pt idx="208">
                  <c:v>40206</c:v>
                </c:pt>
                <c:pt idx="209">
                  <c:v>40207</c:v>
                </c:pt>
                <c:pt idx="210">
                  <c:v>40210</c:v>
                </c:pt>
                <c:pt idx="211">
                  <c:v>40211</c:v>
                </c:pt>
                <c:pt idx="212">
                  <c:v>40212</c:v>
                </c:pt>
                <c:pt idx="213">
                  <c:v>40213</c:v>
                </c:pt>
                <c:pt idx="214">
                  <c:v>40214</c:v>
                </c:pt>
                <c:pt idx="215">
                  <c:v>40217</c:v>
                </c:pt>
                <c:pt idx="216">
                  <c:v>40218</c:v>
                </c:pt>
                <c:pt idx="217">
                  <c:v>40219</c:v>
                </c:pt>
                <c:pt idx="218">
                  <c:v>40220</c:v>
                </c:pt>
                <c:pt idx="219">
                  <c:v>40221</c:v>
                </c:pt>
                <c:pt idx="220">
                  <c:v>40224</c:v>
                </c:pt>
                <c:pt idx="221">
                  <c:v>40225</c:v>
                </c:pt>
                <c:pt idx="222">
                  <c:v>40226</c:v>
                </c:pt>
                <c:pt idx="223">
                  <c:v>40227</c:v>
                </c:pt>
                <c:pt idx="224">
                  <c:v>40228</c:v>
                </c:pt>
                <c:pt idx="225">
                  <c:v>40231</c:v>
                </c:pt>
                <c:pt idx="226">
                  <c:v>40232</c:v>
                </c:pt>
                <c:pt idx="227">
                  <c:v>40233</c:v>
                </c:pt>
                <c:pt idx="228">
                  <c:v>40234</c:v>
                </c:pt>
                <c:pt idx="229">
                  <c:v>40235</c:v>
                </c:pt>
                <c:pt idx="230">
                  <c:v>40238</c:v>
                </c:pt>
                <c:pt idx="231">
                  <c:v>40239</c:v>
                </c:pt>
                <c:pt idx="232">
                  <c:v>40240</c:v>
                </c:pt>
                <c:pt idx="233">
                  <c:v>40241</c:v>
                </c:pt>
                <c:pt idx="234">
                  <c:v>40242</c:v>
                </c:pt>
                <c:pt idx="235">
                  <c:v>40246</c:v>
                </c:pt>
                <c:pt idx="236">
                  <c:v>40247</c:v>
                </c:pt>
                <c:pt idx="237">
                  <c:v>40248</c:v>
                </c:pt>
                <c:pt idx="238">
                  <c:v>40249</c:v>
                </c:pt>
                <c:pt idx="239">
                  <c:v>40252</c:v>
                </c:pt>
                <c:pt idx="240">
                  <c:v>40253</c:v>
                </c:pt>
                <c:pt idx="241">
                  <c:v>40254</c:v>
                </c:pt>
                <c:pt idx="242">
                  <c:v>40255</c:v>
                </c:pt>
                <c:pt idx="243">
                  <c:v>40256</c:v>
                </c:pt>
                <c:pt idx="244">
                  <c:v>40262</c:v>
                </c:pt>
                <c:pt idx="245">
                  <c:v>40263</c:v>
                </c:pt>
                <c:pt idx="246">
                  <c:v>40266</c:v>
                </c:pt>
                <c:pt idx="247">
                  <c:v>40267</c:v>
                </c:pt>
                <c:pt idx="248">
                  <c:v>40268</c:v>
                </c:pt>
                <c:pt idx="249">
                  <c:v>40269</c:v>
                </c:pt>
                <c:pt idx="250">
                  <c:v>40270</c:v>
                </c:pt>
                <c:pt idx="251">
                  <c:v>40273</c:v>
                </c:pt>
                <c:pt idx="252">
                  <c:v>40274</c:v>
                </c:pt>
                <c:pt idx="253">
                  <c:v>40275</c:v>
                </c:pt>
                <c:pt idx="254">
                  <c:v>40276</c:v>
                </c:pt>
                <c:pt idx="255">
                  <c:v>40277</c:v>
                </c:pt>
                <c:pt idx="256">
                  <c:v>40280</c:v>
                </c:pt>
                <c:pt idx="257">
                  <c:v>40281</c:v>
                </c:pt>
                <c:pt idx="258">
                  <c:v>40282</c:v>
                </c:pt>
                <c:pt idx="259">
                  <c:v>40283</c:v>
                </c:pt>
                <c:pt idx="260">
                  <c:v>40284</c:v>
                </c:pt>
                <c:pt idx="261">
                  <c:v>40287</c:v>
                </c:pt>
                <c:pt idx="262">
                  <c:v>40288</c:v>
                </c:pt>
                <c:pt idx="263">
                  <c:v>40289</c:v>
                </c:pt>
                <c:pt idx="264">
                  <c:v>40290</c:v>
                </c:pt>
                <c:pt idx="265">
                  <c:v>40291</c:v>
                </c:pt>
                <c:pt idx="266">
                  <c:v>40294</c:v>
                </c:pt>
                <c:pt idx="267">
                  <c:v>40295</c:v>
                </c:pt>
                <c:pt idx="268">
                  <c:v>40296</c:v>
                </c:pt>
                <c:pt idx="269">
                  <c:v>40297</c:v>
                </c:pt>
                <c:pt idx="270">
                  <c:v>40298</c:v>
                </c:pt>
                <c:pt idx="271">
                  <c:v>40302</c:v>
                </c:pt>
                <c:pt idx="272">
                  <c:v>40303</c:v>
                </c:pt>
                <c:pt idx="273">
                  <c:v>40304</c:v>
                </c:pt>
                <c:pt idx="274">
                  <c:v>40305</c:v>
                </c:pt>
                <c:pt idx="275">
                  <c:v>40309</c:v>
                </c:pt>
                <c:pt idx="276">
                  <c:v>40310</c:v>
                </c:pt>
                <c:pt idx="277">
                  <c:v>40311</c:v>
                </c:pt>
                <c:pt idx="278">
                  <c:v>40312</c:v>
                </c:pt>
                <c:pt idx="279">
                  <c:v>40315</c:v>
                </c:pt>
                <c:pt idx="280">
                  <c:v>40316</c:v>
                </c:pt>
                <c:pt idx="281">
                  <c:v>40317</c:v>
                </c:pt>
                <c:pt idx="282">
                  <c:v>40318</c:v>
                </c:pt>
                <c:pt idx="283">
                  <c:v>40319</c:v>
                </c:pt>
                <c:pt idx="284">
                  <c:v>40322</c:v>
                </c:pt>
                <c:pt idx="285">
                  <c:v>40323</c:v>
                </c:pt>
                <c:pt idx="286">
                  <c:v>40324</c:v>
                </c:pt>
                <c:pt idx="287">
                  <c:v>40325</c:v>
                </c:pt>
                <c:pt idx="288">
                  <c:v>40326</c:v>
                </c:pt>
                <c:pt idx="289">
                  <c:v>40329</c:v>
                </c:pt>
                <c:pt idx="290">
                  <c:v>40330</c:v>
                </c:pt>
                <c:pt idx="291">
                  <c:v>40331</c:v>
                </c:pt>
                <c:pt idx="292">
                  <c:v>40332</c:v>
                </c:pt>
                <c:pt idx="293">
                  <c:v>40333</c:v>
                </c:pt>
                <c:pt idx="294">
                  <c:v>40336</c:v>
                </c:pt>
                <c:pt idx="295">
                  <c:v>40337</c:v>
                </c:pt>
                <c:pt idx="296">
                  <c:v>40338</c:v>
                </c:pt>
                <c:pt idx="297">
                  <c:v>40339</c:v>
                </c:pt>
                <c:pt idx="298">
                  <c:v>40340</c:v>
                </c:pt>
                <c:pt idx="299">
                  <c:v>40343</c:v>
                </c:pt>
                <c:pt idx="300">
                  <c:v>40344</c:v>
                </c:pt>
                <c:pt idx="301">
                  <c:v>40345</c:v>
                </c:pt>
                <c:pt idx="302">
                  <c:v>40346</c:v>
                </c:pt>
                <c:pt idx="303">
                  <c:v>40347</c:v>
                </c:pt>
                <c:pt idx="304">
                  <c:v>40350</c:v>
                </c:pt>
                <c:pt idx="305">
                  <c:v>40351</c:v>
                </c:pt>
                <c:pt idx="306">
                  <c:v>40352</c:v>
                </c:pt>
                <c:pt idx="307">
                  <c:v>40353</c:v>
                </c:pt>
                <c:pt idx="308">
                  <c:v>40354</c:v>
                </c:pt>
                <c:pt idx="309">
                  <c:v>40357</c:v>
                </c:pt>
                <c:pt idx="310">
                  <c:v>40358</c:v>
                </c:pt>
                <c:pt idx="311">
                  <c:v>40359</c:v>
                </c:pt>
                <c:pt idx="312">
                  <c:v>40360</c:v>
                </c:pt>
                <c:pt idx="313">
                  <c:v>40361</c:v>
                </c:pt>
                <c:pt idx="314">
                  <c:v>40362</c:v>
                </c:pt>
                <c:pt idx="315">
                  <c:v>40366</c:v>
                </c:pt>
                <c:pt idx="316">
                  <c:v>40367</c:v>
                </c:pt>
                <c:pt idx="317">
                  <c:v>40368</c:v>
                </c:pt>
                <c:pt idx="318">
                  <c:v>40371</c:v>
                </c:pt>
                <c:pt idx="319">
                  <c:v>40372</c:v>
                </c:pt>
                <c:pt idx="320">
                  <c:v>40373</c:v>
                </c:pt>
                <c:pt idx="321">
                  <c:v>40374</c:v>
                </c:pt>
                <c:pt idx="322">
                  <c:v>40375</c:v>
                </c:pt>
                <c:pt idx="323">
                  <c:v>40378</c:v>
                </c:pt>
                <c:pt idx="324">
                  <c:v>40379</c:v>
                </c:pt>
                <c:pt idx="325">
                  <c:v>40380</c:v>
                </c:pt>
                <c:pt idx="326">
                  <c:v>40381</c:v>
                </c:pt>
                <c:pt idx="327">
                  <c:v>40382</c:v>
                </c:pt>
                <c:pt idx="328">
                  <c:v>40385</c:v>
                </c:pt>
                <c:pt idx="329">
                  <c:v>40386</c:v>
                </c:pt>
                <c:pt idx="330">
                  <c:v>40387</c:v>
                </c:pt>
                <c:pt idx="331">
                  <c:v>40388</c:v>
                </c:pt>
                <c:pt idx="332">
                  <c:v>40389</c:v>
                </c:pt>
                <c:pt idx="333">
                  <c:v>40392</c:v>
                </c:pt>
                <c:pt idx="334">
                  <c:v>40393</c:v>
                </c:pt>
                <c:pt idx="335">
                  <c:v>40394</c:v>
                </c:pt>
                <c:pt idx="336">
                  <c:v>40395</c:v>
                </c:pt>
                <c:pt idx="337">
                  <c:v>40396</c:v>
                </c:pt>
                <c:pt idx="338">
                  <c:v>40399</c:v>
                </c:pt>
                <c:pt idx="339">
                  <c:v>40400</c:v>
                </c:pt>
                <c:pt idx="340">
                  <c:v>40401</c:v>
                </c:pt>
                <c:pt idx="341">
                  <c:v>40402</c:v>
                </c:pt>
                <c:pt idx="342">
                  <c:v>40403</c:v>
                </c:pt>
                <c:pt idx="343">
                  <c:v>40406</c:v>
                </c:pt>
                <c:pt idx="344">
                  <c:v>40407</c:v>
                </c:pt>
                <c:pt idx="345">
                  <c:v>40408</c:v>
                </c:pt>
                <c:pt idx="346">
                  <c:v>40409</c:v>
                </c:pt>
                <c:pt idx="347">
                  <c:v>40410</c:v>
                </c:pt>
                <c:pt idx="348">
                  <c:v>40413</c:v>
                </c:pt>
                <c:pt idx="349">
                  <c:v>40414</c:v>
                </c:pt>
                <c:pt idx="350">
                  <c:v>40415</c:v>
                </c:pt>
                <c:pt idx="351">
                  <c:v>40416</c:v>
                </c:pt>
                <c:pt idx="352">
                  <c:v>40417</c:v>
                </c:pt>
                <c:pt idx="353">
                  <c:v>40421</c:v>
                </c:pt>
                <c:pt idx="354">
                  <c:v>40422</c:v>
                </c:pt>
                <c:pt idx="355">
                  <c:v>40423</c:v>
                </c:pt>
                <c:pt idx="356">
                  <c:v>40424</c:v>
                </c:pt>
                <c:pt idx="357">
                  <c:v>40427</c:v>
                </c:pt>
                <c:pt idx="358">
                  <c:v>40428</c:v>
                </c:pt>
                <c:pt idx="359">
                  <c:v>40429</c:v>
                </c:pt>
                <c:pt idx="360">
                  <c:v>40430</c:v>
                </c:pt>
                <c:pt idx="361">
                  <c:v>40431</c:v>
                </c:pt>
                <c:pt idx="362">
                  <c:v>40434</c:v>
                </c:pt>
                <c:pt idx="363">
                  <c:v>40435</c:v>
                </c:pt>
                <c:pt idx="364">
                  <c:v>40436</c:v>
                </c:pt>
                <c:pt idx="365">
                  <c:v>40437</c:v>
                </c:pt>
                <c:pt idx="366">
                  <c:v>40438</c:v>
                </c:pt>
                <c:pt idx="367">
                  <c:v>40441</c:v>
                </c:pt>
                <c:pt idx="368">
                  <c:v>40442</c:v>
                </c:pt>
                <c:pt idx="369">
                  <c:v>40443</c:v>
                </c:pt>
                <c:pt idx="370">
                  <c:v>40444</c:v>
                </c:pt>
                <c:pt idx="371">
                  <c:v>40445</c:v>
                </c:pt>
                <c:pt idx="372">
                  <c:v>40449</c:v>
                </c:pt>
                <c:pt idx="373">
                  <c:v>40448</c:v>
                </c:pt>
                <c:pt idx="374">
                  <c:v>40450</c:v>
                </c:pt>
                <c:pt idx="375">
                  <c:v>40451</c:v>
                </c:pt>
                <c:pt idx="376">
                  <c:v>40452</c:v>
                </c:pt>
                <c:pt idx="377">
                  <c:v>40455</c:v>
                </c:pt>
                <c:pt idx="378">
                  <c:v>40456</c:v>
                </c:pt>
                <c:pt idx="379">
                  <c:v>40457</c:v>
                </c:pt>
                <c:pt idx="380">
                  <c:v>40458</c:v>
                </c:pt>
                <c:pt idx="381">
                  <c:v>40459</c:v>
                </c:pt>
                <c:pt idx="382">
                  <c:v>40462</c:v>
                </c:pt>
                <c:pt idx="383">
                  <c:v>40463</c:v>
                </c:pt>
                <c:pt idx="384">
                  <c:v>40464</c:v>
                </c:pt>
                <c:pt idx="385">
                  <c:v>40465</c:v>
                </c:pt>
                <c:pt idx="386">
                  <c:v>40466</c:v>
                </c:pt>
                <c:pt idx="387">
                  <c:v>40469</c:v>
                </c:pt>
                <c:pt idx="388">
                  <c:v>40470</c:v>
                </c:pt>
                <c:pt idx="389">
                  <c:v>40471</c:v>
                </c:pt>
                <c:pt idx="390">
                  <c:v>40472</c:v>
                </c:pt>
                <c:pt idx="391">
                  <c:v>40473</c:v>
                </c:pt>
                <c:pt idx="392">
                  <c:v>40476</c:v>
                </c:pt>
                <c:pt idx="393">
                  <c:v>40477</c:v>
                </c:pt>
                <c:pt idx="394">
                  <c:v>40478</c:v>
                </c:pt>
                <c:pt idx="395">
                  <c:v>40479</c:v>
                </c:pt>
                <c:pt idx="396">
                  <c:v>40480</c:v>
                </c:pt>
                <c:pt idx="397">
                  <c:v>40483</c:v>
                </c:pt>
                <c:pt idx="398">
                  <c:v>40484</c:v>
                </c:pt>
                <c:pt idx="399">
                  <c:v>40485</c:v>
                </c:pt>
                <c:pt idx="400">
                  <c:v>40486</c:v>
                </c:pt>
                <c:pt idx="401">
                  <c:v>40487</c:v>
                </c:pt>
                <c:pt idx="402">
                  <c:v>40490</c:v>
                </c:pt>
                <c:pt idx="403">
                  <c:v>40491</c:v>
                </c:pt>
                <c:pt idx="404">
                  <c:v>40492</c:v>
                </c:pt>
                <c:pt idx="405">
                  <c:v>40493</c:v>
                </c:pt>
                <c:pt idx="406">
                  <c:v>40494</c:v>
                </c:pt>
                <c:pt idx="407">
                  <c:v>40497</c:v>
                </c:pt>
                <c:pt idx="408">
                  <c:v>40499</c:v>
                </c:pt>
                <c:pt idx="409">
                  <c:v>40500</c:v>
                </c:pt>
                <c:pt idx="410">
                  <c:v>40501</c:v>
                </c:pt>
                <c:pt idx="411">
                  <c:v>40504</c:v>
                </c:pt>
                <c:pt idx="412">
                  <c:v>40505</c:v>
                </c:pt>
                <c:pt idx="413">
                  <c:v>40506</c:v>
                </c:pt>
                <c:pt idx="414">
                  <c:v>40507</c:v>
                </c:pt>
                <c:pt idx="415">
                  <c:v>40508</c:v>
                </c:pt>
                <c:pt idx="416">
                  <c:v>40511</c:v>
                </c:pt>
                <c:pt idx="417">
                  <c:v>40512</c:v>
                </c:pt>
                <c:pt idx="418">
                  <c:v>40513</c:v>
                </c:pt>
                <c:pt idx="419">
                  <c:v>40514</c:v>
                </c:pt>
                <c:pt idx="420">
                  <c:v>40515</c:v>
                </c:pt>
                <c:pt idx="421">
                  <c:v>40518</c:v>
                </c:pt>
                <c:pt idx="422">
                  <c:v>40519</c:v>
                </c:pt>
                <c:pt idx="423">
                  <c:v>40520</c:v>
                </c:pt>
                <c:pt idx="424">
                  <c:v>40521</c:v>
                </c:pt>
                <c:pt idx="425">
                  <c:v>40522</c:v>
                </c:pt>
                <c:pt idx="426">
                  <c:v>40525</c:v>
                </c:pt>
                <c:pt idx="427">
                  <c:v>40526</c:v>
                </c:pt>
                <c:pt idx="428">
                  <c:v>40527</c:v>
                </c:pt>
                <c:pt idx="429">
                  <c:v>40532</c:v>
                </c:pt>
                <c:pt idx="430">
                  <c:v>40533</c:v>
                </c:pt>
                <c:pt idx="431">
                  <c:v>40534</c:v>
                </c:pt>
                <c:pt idx="432">
                  <c:v>40535</c:v>
                </c:pt>
                <c:pt idx="433">
                  <c:v>40536</c:v>
                </c:pt>
                <c:pt idx="434">
                  <c:v>40539</c:v>
                </c:pt>
                <c:pt idx="435">
                  <c:v>40540</c:v>
                </c:pt>
                <c:pt idx="436">
                  <c:v>40541</c:v>
                </c:pt>
                <c:pt idx="437">
                  <c:v>40542</c:v>
                </c:pt>
                <c:pt idx="438">
                  <c:v>40543</c:v>
                </c:pt>
                <c:pt idx="439">
                  <c:v>40548</c:v>
                </c:pt>
                <c:pt idx="440">
                  <c:v>40549</c:v>
                </c:pt>
                <c:pt idx="441">
                  <c:v>40553</c:v>
                </c:pt>
                <c:pt idx="442">
                  <c:v>40554</c:v>
                </c:pt>
                <c:pt idx="443">
                  <c:v>40555</c:v>
                </c:pt>
                <c:pt idx="444">
                  <c:v>40556</c:v>
                </c:pt>
                <c:pt idx="445">
                  <c:v>40557</c:v>
                </c:pt>
                <c:pt idx="446">
                  <c:v>40560</c:v>
                </c:pt>
                <c:pt idx="447">
                  <c:v>40561</c:v>
                </c:pt>
                <c:pt idx="448">
                  <c:v>40562</c:v>
                </c:pt>
                <c:pt idx="449">
                  <c:v>40563</c:v>
                </c:pt>
                <c:pt idx="450">
                  <c:v>40564</c:v>
                </c:pt>
                <c:pt idx="451">
                  <c:v>40567</c:v>
                </c:pt>
                <c:pt idx="452">
                  <c:v>40568</c:v>
                </c:pt>
                <c:pt idx="453">
                  <c:v>40569</c:v>
                </c:pt>
                <c:pt idx="454">
                  <c:v>40570</c:v>
                </c:pt>
                <c:pt idx="455">
                  <c:v>40571</c:v>
                </c:pt>
                <c:pt idx="456">
                  <c:v>40574</c:v>
                </c:pt>
                <c:pt idx="457">
                  <c:v>40575</c:v>
                </c:pt>
                <c:pt idx="458">
                  <c:v>40576</c:v>
                </c:pt>
                <c:pt idx="459">
                  <c:v>40577</c:v>
                </c:pt>
                <c:pt idx="460">
                  <c:v>40578</c:v>
                </c:pt>
                <c:pt idx="461">
                  <c:v>40581</c:v>
                </c:pt>
                <c:pt idx="462">
                  <c:v>40582</c:v>
                </c:pt>
                <c:pt idx="463">
                  <c:v>40583</c:v>
                </c:pt>
                <c:pt idx="464">
                  <c:v>40584</c:v>
                </c:pt>
                <c:pt idx="465">
                  <c:v>40585</c:v>
                </c:pt>
                <c:pt idx="466">
                  <c:v>40588</c:v>
                </c:pt>
                <c:pt idx="467">
                  <c:v>40589</c:v>
                </c:pt>
                <c:pt idx="468">
                  <c:v>40590</c:v>
                </c:pt>
                <c:pt idx="469">
                  <c:v>40591</c:v>
                </c:pt>
                <c:pt idx="470">
                  <c:v>40592</c:v>
                </c:pt>
                <c:pt idx="471">
                  <c:v>40595</c:v>
                </c:pt>
                <c:pt idx="472">
                  <c:v>40596</c:v>
                </c:pt>
                <c:pt idx="473">
                  <c:v>40597</c:v>
                </c:pt>
                <c:pt idx="474">
                  <c:v>40598</c:v>
                </c:pt>
                <c:pt idx="475">
                  <c:v>40599</c:v>
                </c:pt>
                <c:pt idx="476">
                  <c:v>40602</c:v>
                </c:pt>
                <c:pt idx="477">
                  <c:v>40603</c:v>
                </c:pt>
                <c:pt idx="478">
                  <c:v>40604</c:v>
                </c:pt>
                <c:pt idx="479">
                  <c:v>40605</c:v>
                </c:pt>
                <c:pt idx="480">
                  <c:v>40606</c:v>
                </c:pt>
                <c:pt idx="481">
                  <c:v>40607</c:v>
                </c:pt>
                <c:pt idx="482">
                  <c:v>40611</c:v>
                </c:pt>
                <c:pt idx="483">
                  <c:v>40612</c:v>
                </c:pt>
                <c:pt idx="484">
                  <c:v>40613</c:v>
                </c:pt>
                <c:pt idx="485">
                  <c:v>40616</c:v>
                </c:pt>
                <c:pt idx="486">
                  <c:v>40617</c:v>
                </c:pt>
                <c:pt idx="487">
                  <c:v>40618</c:v>
                </c:pt>
                <c:pt idx="488">
                  <c:v>40619</c:v>
                </c:pt>
                <c:pt idx="489">
                  <c:v>40620</c:v>
                </c:pt>
                <c:pt idx="490">
                  <c:v>40626</c:v>
                </c:pt>
                <c:pt idx="491">
                  <c:v>40627</c:v>
                </c:pt>
                <c:pt idx="492">
                  <c:v>40630</c:v>
                </c:pt>
                <c:pt idx="493">
                  <c:v>40631</c:v>
                </c:pt>
                <c:pt idx="494">
                  <c:v>40632</c:v>
                </c:pt>
                <c:pt idx="495">
                  <c:v>40633</c:v>
                </c:pt>
                <c:pt idx="496">
                  <c:v>40634</c:v>
                </c:pt>
                <c:pt idx="497">
                  <c:v>40637</c:v>
                </c:pt>
                <c:pt idx="498">
                  <c:v>40638</c:v>
                </c:pt>
                <c:pt idx="499">
                  <c:v>40639</c:v>
                </c:pt>
                <c:pt idx="500">
                  <c:v>40640</c:v>
                </c:pt>
                <c:pt idx="501">
                  <c:v>40641</c:v>
                </c:pt>
                <c:pt idx="502">
                  <c:v>40644</c:v>
                </c:pt>
                <c:pt idx="503">
                  <c:v>40645</c:v>
                </c:pt>
                <c:pt idx="504">
                  <c:v>40646</c:v>
                </c:pt>
                <c:pt idx="505">
                  <c:v>40647</c:v>
                </c:pt>
                <c:pt idx="506">
                  <c:v>40648</c:v>
                </c:pt>
                <c:pt idx="507">
                  <c:v>40651</c:v>
                </c:pt>
                <c:pt idx="508">
                  <c:v>40652</c:v>
                </c:pt>
                <c:pt idx="509">
                  <c:v>40653</c:v>
                </c:pt>
                <c:pt idx="510">
                  <c:v>40654</c:v>
                </c:pt>
                <c:pt idx="511">
                  <c:v>40655</c:v>
                </c:pt>
                <c:pt idx="512">
                  <c:v>40658</c:v>
                </c:pt>
                <c:pt idx="513">
                  <c:v>40659</c:v>
                </c:pt>
                <c:pt idx="514">
                  <c:v>40660</c:v>
                </c:pt>
                <c:pt idx="515">
                  <c:v>40661</c:v>
                </c:pt>
                <c:pt idx="516">
                  <c:v>40662</c:v>
                </c:pt>
                <c:pt idx="517">
                  <c:v>40666</c:v>
                </c:pt>
                <c:pt idx="518">
                  <c:v>40667</c:v>
                </c:pt>
                <c:pt idx="519">
                  <c:v>40668</c:v>
                </c:pt>
                <c:pt idx="520">
                  <c:v>40669</c:v>
                </c:pt>
                <c:pt idx="521">
                  <c:v>40673</c:v>
                </c:pt>
                <c:pt idx="522">
                  <c:v>40674</c:v>
                </c:pt>
                <c:pt idx="523">
                  <c:v>40675</c:v>
                </c:pt>
                <c:pt idx="524">
                  <c:v>40676</c:v>
                </c:pt>
                <c:pt idx="525">
                  <c:v>40679</c:v>
                </c:pt>
                <c:pt idx="526">
                  <c:v>40680</c:v>
                </c:pt>
                <c:pt idx="527">
                  <c:v>40681</c:v>
                </c:pt>
                <c:pt idx="528">
                  <c:v>40682</c:v>
                </c:pt>
                <c:pt idx="529">
                  <c:v>40683</c:v>
                </c:pt>
                <c:pt idx="530">
                  <c:v>40686</c:v>
                </c:pt>
                <c:pt idx="531">
                  <c:v>40687</c:v>
                </c:pt>
                <c:pt idx="532">
                  <c:v>40688</c:v>
                </c:pt>
                <c:pt idx="533">
                  <c:v>40689</c:v>
                </c:pt>
                <c:pt idx="534">
                  <c:v>40690</c:v>
                </c:pt>
                <c:pt idx="535">
                  <c:v>40693</c:v>
                </c:pt>
                <c:pt idx="536">
                  <c:v>40694</c:v>
                </c:pt>
                <c:pt idx="537">
                  <c:v>40695</c:v>
                </c:pt>
                <c:pt idx="538">
                  <c:v>40696</c:v>
                </c:pt>
                <c:pt idx="539">
                  <c:v>40697</c:v>
                </c:pt>
                <c:pt idx="540">
                  <c:v>40700</c:v>
                </c:pt>
                <c:pt idx="541">
                  <c:v>40701</c:v>
                </c:pt>
                <c:pt idx="542">
                  <c:v>40702</c:v>
                </c:pt>
                <c:pt idx="543">
                  <c:v>40703</c:v>
                </c:pt>
                <c:pt idx="544">
                  <c:v>40704</c:v>
                </c:pt>
                <c:pt idx="545">
                  <c:v>40707</c:v>
                </c:pt>
                <c:pt idx="546">
                  <c:v>40708</c:v>
                </c:pt>
                <c:pt idx="547">
                  <c:v>40709</c:v>
                </c:pt>
                <c:pt idx="548">
                  <c:v>40710</c:v>
                </c:pt>
                <c:pt idx="549">
                  <c:v>40711</c:v>
                </c:pt>
                <c:pt idx="550">
                  <c:v>40714</c:v>
                </c:pt>
                <c:pt idx="551">
                  <c:v>40715</c:v>
                </c:pt>
                <c:pt idx="552">
                  <c:v>40716</c:v>
                </c:pt>
                <c:pt idx="553">
                  <c:v>40717</c:v>
                </c:pt>
                <c:pt idx="554">
                  <c:v>40718</c:v>
                </c:pt>
                <c:pt idx="555">
                  <c:v>40721</c:v>
                </c:pt>
                <c:pt idx="556">
                  <c:v>40722</c:v>
                </c:pt>
                <c:pt idx="557">
                  <c:v>40723</c:v>
                </c:pt>
                <c:pt idx="558">
                  <c:v>40724</c:v>
                </c:pt>
                <c:pt idx="559">
                  <c:v>40725</c:v>
                </c:pt>
                <c:pt idx="560">
                  <c:v>40728</c:v>
                </c:pt>
                <c:pt idx="561">
                  <c:v>40729</c:v>
                </c:pt>
                <c:pt idx="562">
                  <c:v>40731</c:v>
                </c:pt>
                <c:pt idx="563">
                  <c:v>40732</c:v>
                </c:pt>
                <c:pt idx="564">
                  <c:v>40735</c:v>
                </c:pt>
                <c:pt idx="565">
                  <c:v>40736</c:v>
                </c:pt>
                <c:pt idx="566">
                  <c:v>40737</c:v>
                </c:pt>
                <c:pt idx="567">
                  <c:v>40738</c:v>
                </c:pt>
                <c:pt idx="568">
                  <c:v>40739</c:v>
                </c:pt>
                <c:pt idx="569">
                  <c:v>40742</c:v>
                </c:pt>
                <c:pt idx="570">
                  <c:v>40743</c:v>
                </c:pt>
                <c:pt idx="571">
                  <c:v>40744</c:v>
                </c:pt>
                <c:pt idx="572">
                  <c:v>40745</c:v>
                </c:pt>
                <c:pt idx="573">
                  <c:v>40746</c:v>
                </c:pt>
                <c:pt idx="574">
                  <c:v>40749</c:v>
                </c:pt>
                <c:pt idx="575">
                  <c:v>40750</c:v>
                </c:pt>
                <c:pt idx="576">
                  <c:v>40751</c:v>
                </c:pt>
                <c:pt idx="577">
                  <c:v>40752</c:v>
                </c:pt>
                <c:pt idx="578">
                  <c:v>40753</c:v>
                </c:pt>
                <c:pt idx="579">
                  <c:v>40756</c:v>
                </c:pt>
                <c:pt idx="580">
                  <c:v>40757</c:v>
                </c:pt>
                <c:pt idx="581">
                  <c:v>40758</c:v>
                </c:pt>
                <c:pt idx="582">
                  <c:v>40759</c:v>
                </c:pt>
                <c:pt idx="583">
                  <c:v>40760</c:v>
                </c:pt>
                <c:pt idx="584">
                  <c:v>40763</c:v>
                </c:pt>
                <c:pt idx="585">
                  <c:v>40764</c:v>
                </c:pt>
                <c:pt idx="586">
                  <c:v>40765</c:v>
                </c:pt>
                <c:pt idx="587">
                  <c:v>40766</c:v>
                </c:pt>
                <c:pt idx="588">
                  <c:v>40767</c:v>
                </c:pt>
                <c:pt idx="589">
                  <c:v>40770</c:v>
                </c:pt>
                <c:pt idx="590">
                  <c:v>40771</c:v>
                </c:pt>
                <c:pt idx="591">
                  <c:v>40772</c:v>
                </c:pt>
                <c:pt idx="592">
                  <c:v>40773</c:v>
                </c:pt>
                <c:pt idx="593">
                  <c:v>40774</c:v>
                </c:pt>
                <c:pt idx="594">
                  <c:v>40777</c:v>
                </c:pt>
                <c:pt idx="595">
                  <c:v>40778</c:v>
                </c:pt>
                <c:pt idx="596">
                  <c:v>40779</c:v>
                </c:pt>
                <c:pt idx="597">
                  <c:v>40780</c:v>
                </c:pt>
                <c:pt idx="598">
                  <c:v>40781</c:v>
                </c:pt>
                <c:pt idx="599">
                  <c:v>40782</c:v>
                </c:pt>
                <c:pt idx="600">
                  <c:v>40786</c:v>
                </c:pt>
                <c:pt idx="601">
                  <c:v>40787</c:v>
                </c:pt>
                <c:pt idx="602">
                  <c:v>40788</c:v>
                </c:pt>
                <c:pt idx="603">
                  <c:v>40791</c:v>
                </c:pt>
                <c:pt idx="604">
                  <c:v>40792</c:v>
                </c:pt>
                <c:pt idx="605">
                  <c:v>40793</c:v>
                </c:pt>
                <c:pt idx="606">
                  <c:v>40794</c:v>
                </c:pt>
                <c:pt idx="607">
                  <c:v>40795</c:v>
                </c:pt>
                <c:pt idx="608">
                  <c:v>40798</c:v>
                </c:pt>
                <c:pt idx="609">
                  <c:v>40799</c:v>
                </c:pt>
                <c:pt idx="610">
                  <c:v>40800</c:v>
                </c:pt>
                <c:pt idx="611">
                  <c:v>40801</c:v>
                </c:pt>
                <c:pt idx="612">
                  <c:v>40802</c:v>
                </c:pt>
                <c:pt idx="613">
                  <c:v>40805</c:v>
                </c:pt>
                <c:pt idx="614">
                  <c:v>40806</c:v>
                </c:pt>
                <c:pt idx="615">
                  <c:v>40807</c:v>
                </c:pt>
                <c:pt idx="616">
                  <c:v>40808</c:v>
                </c:pt>
                <c:pt idx="617">
                  <c:v>40809</c:v>
                </c:pt>
                <c:pt idx="618">
                  <c:v>40812</c:v>
                </c:pt>
                <c:pt idx="619">
                  <c:v>40813</c:v>
                </c:pt>
                <c:pt idx="620">
                  <c:v>40814</c:v>
                </c:pt>
                <c:pt idx="621">
                  <c:v>40815</c:v>
                </c:pt>
                <c:pt idx="622">
                  <c:v>40816</c:v>
                </c:pt>
              </c:numCache>
            </c:numRef>
          </c:cat>
          <c:val>
            <c:numRef>
              <c:f>('Figure 2.3.1.6'!$C$5,'Figure 2.3.1.6'!$C$65:$C$686)</c:f>
              <c:numCache>
                <c:formatCode>0.0%</c:formatCode>
                <c:ptCount val="623"/>
                <c:pt idx="1">
                  <c:v>0.14199999999999999</c:v>
                </c:pt>
                <c:pt idx="2">
                  <c:v>0.14199999999999999</c:v>
                </c:pt>
                <c:pt idx="3">
                  <c:v>0.13</c:v>
                </c:pt>
                <c:pt idx="4">
                  <c:v>0.13</c:v>
                </c:pt>
                <c:pt idx="5">
                  <c:v>0.13</c:v>
                </c:pt>
                <c:pt idx="6">
                  <c:v>0.13</c:v>
                </c:pt>
                <c:pt idx="7">
                  <c:v>0.13</c:v>
                </c:pt>
                <c:pt idx="8">
                  <c:v>0.13</c:v>
                </c:pt>
                <c:pt idx="9">
                  <c:v>0.13</c:v>
                </c:pt>
                <c:pt idx="10">
                  <c:v>0.13</c:v>
                </c:pt>
                <c:pt idx="11">
                  <c:v>0.13</c:v>
                </c:pt>
                <c:pt idx="12">
                  <c:v>0.13</c:v>
                </c:pt>
                <c:pt idx="13">
                  <c:v>0.13</c:v>
                </c:pt>
                <c:pt idx="14">
                  <c:v>0.13</c:v>
                </c:pt>
                <c:pt idx="15">
                  <c:v>0.13</c:v>
                </c:pt>
                <c:pt idx="16">
                  <c:v>0.12990000000000002</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0.1244</c:v>
                </c:pt>
                <c:pt idx="32">
                  <c:v>0.12380000000000001</c:v>
                </c:pt>
                <c:pt idx="33">
                  <c:v>0.12</c:v>
                </c:pt>
                <c:pt idx="34">
                  <c:v>0.12</c:v>
                </c:pt>
                <c:pt idx="35">
                  <c:v>0.12</c:v>
                </c:pt>
                <c:pt idx="36">
                  <c:v>0.11800000000000001</c:v>
                </c:pt>
                <c:pt idx="37">
                  <c:v>0.111</c:v>
                </c:pt>
                <c:pt idx="38">
                  <c:v>0.11</c:v>
                </c:pt>
                <c:pt idx="39">
                  <c:v>0.11</c:v>
                </c:pt>
                <c:pt idx="40">
                  <c:v>0.11</c:v>
                </c:pt>
                <c:pt idx="41">
                  <c:v>0.11</c:v>
                </c:pt>
                <c:pt idx="42">
                  <c:v>0.11</c:v>
                </c:pt>
                <c:pt idx="43">
                  <c:v>0.11</c:v>
                </c:pt>
                <c:pt idx="44">
                  <c:v>0.11</c:v>
                </c:pt>
                <c:pt idx="45">
                  <c:v>0.11</c:v>
                </c:pt>
                <c:pt idx="46">
                  <c:v>0.11</c:v>
                </c:pt>
                <c:pt idx="47">
                  <c:v>0.11</c:v>
                </c:pt>
                <c:pt idx="48">
                  <c:v>0.11</c:v>
                </c:pt>
                <c:pt idx="49">
                  <c:v>0.11</c:v>
                </c:pt>
                <c:pt idx="50">
                  <c:v>0.11</c:v>
                </c:pt>
                <c:pt idx="51">
                  <c:v>0.105</c:v>
                </c:pt>
                <c:pt idx="52">
                  <c:v>0.105</c:v>
                </c:pt>
                <c:pt idx="53">
                  <c:v>0.105</c:v>
                </c:pt>
                <c:pt idx="54">
                  <c:v>0.105</c:v>
                </c:pt>
                <c:pt idx="55">
                  <c:v>0.105</c:v>
                </c:pt>
                <c:pt idx="56">
                  <c:v>0.105</c:v>
                </c:pt>
                <c:pt idx="57">
                  <c:v>0.105</c:v>
                </c:pt>
                <c:pt idx="58">
                  <c:v>0.10199999999999999</c:v>
                </c:pt>
                <c:pt idx="59">
                  <c:v>0.1</c:v>
                </c:pt>
                <c:pt idx="60">
                  <c:v>0.1</c:v>
                </c:pt>
                <c:pt idx="61">
                  <c:v>0.1</c:v>
                </c:pt>
                <c:pt idx="62">
                  <c:v>0.1</c:v>
                </c:pt>
                <c:pt idx="63">
                  <c:v>0.1</c:v>
                </c:pt>
                <c:pt idx="64">
                  <c:v>0.1</c:v>
                </c:pt>
                <c:pt idx="65">
                  <c:v>0.1</c:v>
                </c:pt>
                <c:pt idx="66">
                  <c:v>0.1</c:v>
                </c:pt>
                <c:pt idx="67">
                  <c:v>0.1</c:v>
                </c:pt>
                <c:pt idx="68">
                  <c:v>0.1</c:v>
                </c:pt>
                <c:pt idx="69">
                  <c:v>0.1</c:v>
                </c:pt>
                <c:pt idx="70">
                  <c:v>9.9000000000000005E-2</c:v>
                </c:pt>
                <c:pt idx="71">
                  <c:v>9.5000000000000001E-2</c:v>
                </c:pt>
                <c:pt idx="72">
                  <c:v>9.5000000000000001E-2</c:v>
                </c:pt>
                <c:pt idx="73">
                  <c:v>9.5000000000000001E-2</c:v>
                </c:pt>
                <c:pt idx="74">
                  <c:v>9.5000000000000001E-2</c:v>
                </c:pt>
                <c:pt idx="75">
                  <c:v>9.5000000000000001E-2</c:v>
                </c:pt>
                <c:pt idx="76">
                  <c:v>9.5000000000000001E-2</c:v>
                </c:pt>
                <c:pt idx="77">
                  <c:v>9.5000000000000001E-2</c:v>
                </c:pt>
                <c:pt idx="78">
                  <c:v>9.5000000000000001E-2</c:v>
                </c:pt>
                <c:pt idx="79">
                  <c:v>9.5000000000000001E-2</c:v>
                </c:pt>
                <c:pt idx="80">
                  <c:v>9.5000000000000001E-2</c:v>
                </c:pt>
                <c:pt idx="81">
                  <c:v>9.5000000000000001E-2</c:v>
                </c:pt>
                <c:pt idx="82">
                  <c:v>9.5000000000000001E-2</c:v>
                </c:pt>
                <c:pt idx="83">
                  <c:v>9.5000000000000001E-2</c:v>
                </c:pt>
                <c:pt idx="84">
                  <c:v>9.4399999999999998E-2</c:v>
                </c:pt>
                <c:pt idx="85">
                  <c:v>8.929999999999999E-2</c:v>
                </c:pt>
                <c:pt idx="86">
                  <c:v>8.5199999999999998E-2</c:v>
                </c:pt>
                <c:pt idx="87">
                  <c:v>8.0500000000000002E-2</c:v>
                </c:pt>
                <c:pt idx="88">
                  <c:v>8.0500000000000002E-2</c:v>
                </c:pt>
                <c:pt idx="89">
                  <c:v>8.0500000000000002E-2</c:v>
                </c:pt>
                <c:pt idx="90">
                  <c:v>8.0500000000000002E-2</c:v>
                </c:pt>
                <c:pt idx="91">
                  <c:v>8.1300000000000011E-2</c:v>
                </c:pt>
                <c:pt idx="92">
                  <c:v>0.08</c:v>
                </c:pt>
                <c:pt idx="93">
                  <c:v>0.08</c:v>
                </c:pt>
                <c:pt idx="94">
                  <c:v>6.83E-2</c:v>
                </c:pt>
                <c:pt idx="95">
                  <c:v>6.5000000000000002E-2</c:v>
                </c:pt>
                <c:pt idx="96">
                  <c:v>0.06</c:v>
                </c:pt>
                <c:pt idx="97">
                  <c:v>6.3299999999999995E-2</c:v>
                </c:pt>
                <c:pt idx="98">
                  <c:v>6.5799999999999997E-2</c:v>
                </c:pt>
                <c:pt idx="99">
                  <c:v>6.4699999999999994E-2</c:v>
                </c:pt>
                <c:pt idx="100">
                  <c:v>6.4699999999999994E-2</c:v>
                </c:pt>
                <c:pt idx="101">
                  <c:v>6.4699999999999994E-2</c:v>
                </c:pt>
                <c:pt idx="102">
                  <c:v>6.4699999999999994E-2</c:v>
                </c:pt>
                <c:pt idx="103">
                  <c:v>6.4699999999999994E-2</c:v>
                </c:pt>
                <c:pt idx="104">
                  <c:v>6.4699999999999994E-2</c:v>
                </c:pt>
                <c:pt idx="105">
                  <c:v>6.4699999999999994E-2</c:v>
                </c:pt>
                <c:pt idx="106">
                  <c:v>6.4699999999999994E-2</c:v>
                </c:pt>
                <c:pt idx="107">
                  <c:v>6.4699999999999994E-2</c:v>
                </c:pt>
                <c:pt idx="108">
                  <c:v>6.4699999999999994E-2</c:v>
                </c:pt>
                <c:pt idx="109">
                  <c:v>6.4699999999999994E-2</c:v>
                </c:pt>
                <c:pt idx="110">
                  <c:v>6.4699999999999994E-2</c:v>
                </c:pt>
                <c:pt idx="111">
                  <c:v>6.3299999999999995E-2</c:v>
                </c:pt>
                <c:pt idx="112">
                  <c:v>6.3E-2</c:v>
                </c:pt>
                <c:pt idx="113">
                  <c:v>6.3E-2</c:v>
                </c:pt>
                <c:pt idx="114">
                  <c:v>6.3E-2</c:v>
                </c:pt>
                <c:pt idx="115">
                  <c:v>6.3E-2</c:v>
                </c:pt>
                <c:pt idx="116">
                  <c:v>6.2899999999999998E-2</c:v>
                </c:pt>
                <c:pt idx="117">
                  <c:v>6.3500000000000001E-2</c:v>
                </c:pt>
                <c:pt idx="118">
                  <c:v>6.3500000000000001E-2</c:v>
                </c:pt>
                <c:pt idx="119">
                  <c:v>6.2899999999999998E-2</c:v>
                </c:pt>
                <c:pt idx="120">
                  <c:v>6.2899999999999998E-2</c:v>
                </c:pt>
                <c:pt idx="121">
                  <c:v>6.2899999999999998E-2</c:v>
                </c:pt>
                <c:pt idx="122">
                  <c:v>6.2899999999999998E-2</c:v>
                </c:pt>
                <c:pt idx="123">
                  <c:v>6.2875E-2</c:v>
                </c:pt>
                <c:pt idx="124">
                  <c:v>6.2875E-2</c:v>
                </c:pt>
                <c:pt idx="125">
                  <c:v>6.2899999999999998E-2</c:v>
                </c:pt>
                <c:pt idx="126">
                  <c:v>6.2875E-2</c:v>
                </c:pt>
                <c:pt idx="127">
                  <c:v>6.2875E-2</c:v>
                </c:pt>
                <c:pt idx="128">
                  <c:v>6.3E-2</c:v>
                </c:pt>
                <c:pt idx="129">
                  <c:v>6.2875E-2</c:v>
                </c:pt>
                <c:pt idx="130">
                  <c:v>6.2875E-2</c:v>
                </c:pt>
                <c:pt idx="131">
                  <c:v>6.2899999999999998E-2</c:v>
                </c:pt>
                <c:pt idx="132">
                  <c:v>6.2899999999999998E-2</c:v>
                </c:pt>
                <c:pt idx="133">
                  <c:v>6.3E-2</c:v>
                </c:pt>
                <c:pt idx="134">
                  <c:v>6.2899999999999998E-2</c:v>
                </c:pt>
                <c:pt idx="135">
                  <c:v>6.2899999999999998E-2</c:v>
                </c:pt>
                <c:pt idx="136">
                  <c:v>6.3E-2</c:v>
                </c:pt>
                <c:pt idx="137">
                  <c:v>6.2899999999999998E-2</c:v>
                </c:pt>
                <c:pt idx="138">
                  <c:v>6.2899999999999998E-2</c:v>
                </c:pt>
                <c:pt idx="139">
                  <c:v>6.2899999999999998E-2</c:v>
                </c:pt>
                <c:pt idx="140">
                  <c:v>6.2899999999999998E-2</c:v>
                </c:pt>
                <c:pt idx="141">
                  <c:v>6.2899999999999998E-2</c:v>
                </c:pt>
                <c:pt idx="142">
                  <c:v>6.2899999999999998E-2</c:v>
                </c:pt>
                <c:pt idx="143">
                  <c:v>6.2899999999999998E-2</c:v>
                </c:pt>
                <c:pt idx="144">
                  <c:v>6.2899999999999998E-2</c:v>
                </c:pt>
                <c:pt idx="145">
                  <c:v>6.2899999999999998E-2</c:v>
                </c:pt>
                <c:pt idx="146">
                  <c:v>6.2899999999999998E-2</c:v>
                </c:pt>
                <c:pt idx="147">
                  <c:v>6.2899999999999998E-2</c:v>
                </c:pt>
                <c:pt idx="148">
                  <c:v>6.2899999999999998E-2</c:v>
                </c:pt>
                <c:pt idx="149">
                  <c:v>6.2899999999999998E-2</c:v>
                </c:pt>
                <c:pt idx="150">
                  <c:v>6.2899999999999998E-2</c:v>
                </c:pt>
                <c:pt idx="151">
                  <c:v>6.2899999999999998E-2</c:v>
                </c:pt>
                <c:pt idx="152">
                  <c:v>6.2899999999999998E-2</c:v>
                </c:pt>
                <c:pt idx="153">
                  <c:v>6.2899999999999998E-2</c:v>
                </c:pt>
                <c:pt idx="154">
                  <c:v>6.2899999999999998E-2</c:v>
                </c:pt>
                <c:pt idx="155">
                  <c:v>6.2899999999999998E-2</c:v>
                </c:pt>
                <c:pt idx="156">
                  <c:v>6.2899999999999998E-2</c:v>
                </c:pt>
                <c:pt idx="157">
                  <c:v>6.2899999999999998E-2</c:v>
                </c:pt>
                <c:pt idx="158">
                  <c:v>6.3E-2</c:v>
                </c:pt>
                <c:pt idx="159">
                  <c:v>6.25E-2</c:v>
                </c:pt>
                <c:pt idx="160">
                  <c:v>5.4800000000000008E-2</c:v>
                </c:pt>
                <c:pt idx="161">
                  <c:v>5.5500000000000001E-2</c:v>
                </c:pt>
                <c:pt idx="162">
                  <c:v>5.0999999999999997E-2</c:v>
                </c:pt>
                <c:pt idx="163">
                  <c:v>5.0999999999999997E-2</c:v>
                </c:pt>
                <c:pt idx="164">
                  <c:v>0.05</c:v>
                </c:pt>
                <c:pt idx="165">
                  <c:v>0.05</c:v>
                </c:pt>
                <c:pt idx="166">
                  <c:v>4.8000000000000001E-2</c:v>
                </c:pt>
                <c:pt idx="167">
                  <c:v>4.8000000000000001E-2</c:v>
                </c:pt>
                <c:pt idx="168">
                  <c:v>4.7E-2</c:v>
                </c:pt>
                <c:pt idx="169">
                  <c:v>4.7E-2</c:v>
                </c:pt>
                <c:pt idx="170">
                  <c:v>4.5999999999999999E-2</c:v>
                </c:pt>
                <c:pt idx="171">
                  <c:v>4.5999999999999999E-2</c:v>
                </c:pt>
                <c:pt idx="172">
                  <c:v>4.5999999999999999E-2</c:v>
                </c:pt>
                <c:pt idx="173">
                  <c:v>4.5499999999999999E-2</c:v>
                </c:pt>
                <c:pt idx="174">
                  <c:v>4.4999999999999998E-2</c:v>
                </c:pt>
                <c:pt idx="175">
                  <c:v>4.3299999999999998E-2</c:v>
                </c:pt>
                <c:pt idx="176">
                  <c:v>4.0399999999999998E-2</c:v>
                </c:pt>
                <c:pt idx="177">
                  <c:v>3.9800000000000002E-2</c:v>
                </c:pt>
                <c:pt idx="178">
                  <c:v>3.9E-2</c:v>
                </c:pt>
                <c:pt idx="179">
                  <c:v>3.8300000000000001E-2</c:v>
                </c:pt>
                <c:pt idx="180">
                  <c:v>3.6299999999999999E-2</c:v>
                </c:pt>
                <c:pt idx="181">
                  <c:v>3.49E-2</c:v>
                </c:pt>
                <c:pt idx="182">
                  <c:v>3.3000000000000002E-2</c:v>
                </c:pt>
                <c:pt idx="183">
                  <c:v>3.15E-2</c:v>
                </c:pt>
                <c:pt idx="184">
                  <c:v>3.0299999999999997E-2</c:v>
                </c:pt>
                <c:pt idx="185">
                  <c:v>0.03</c:v>
                </c:pt>
                <c:pt idx="186">
                  <c:v>2.9500000000000002E-2</c:v>
                </c:pt>
                <c:pt idx="187">
                  <c:v>2.8300000000000002E-2</c:v>
                </c:pt>
                <c:pt idx="188">
                  <c:v>2.75E-2</c:v>
                </c:pt>
                <c:pt idx="189">
                  <c:v>2.75E-2</c:v>
                </c:pt>
                <c:pt idx="190">
                  <c:v>2.7400000000000004E-2</c:v>
                </c:pt>
                <c:pt idx="191">
                  <c:v>2.7099999999999999E-2</c:v>
                </c:pt>
                <c:pt idx="192">
                  <c:v>2.7000000000000003E-2</c:v>
                </c:pt>
                <c:pt idx="193">
                  <c:v>2.6800000000000001E-2</c:v>
                </c:pt>
                <c:pt idx="194">
                  <c:v>2.6600000000000002E-2</c:v>
                </c:pt>
                <c:pt idx="195">
                  <c:v>2.6700000000000002E-2</c:v>
                </c:pt>
                <c:pt idx="196">
                  <c:v>2.6600000000000002E-2</c:v>
                </c:pt>
                <c:pt idx="197">
                  <c:v>2.6600000000000002E-2</c:v>
                </c:pt>
                <c:pt idx="198">
                  <c:v>2.6600000000000002E-2</c:v>
                </c:pt>
                <c:pt idx="199">
                  <c:v>2.6600000000000002E-2</c:v>
                </c:pt>
                <c:pt idx="200">
                  <c:v>2.6600000000000002E-2</c:v>
                </c:pt>
                <c:pt idx="201">
                  <c:v>2.6600000000000002E-2</c:v>
                </c:pt>
                <c:pt idx="202">
                  <c:v>2.6600000000000002E-2</c:v>
                </c:pt>
                <c:pt idx="203">
                  <c:v>2.6600000000000002E-2</c:v>
                </c:pt>
                <c:pt idx="204">
                  <c:v>2.6600000000000002E-2</c:v>
                </c:pt>
                <c:pt idx="205">
                  <c:v>2.6600000000000002E-2</c:v>
                </c:pt>
                <c:pt idx="206">
                  <c:v>2.6600000000000002E-2</c:v>
                </c:pt>
                <c:pt idx="207">
                  <c:v>2.6600000000000002E-2</c:v>
                </c:pt>
                <c:pt idx="208">
                  <c:v>2.6600000000000002E-2</c:v>
                </c:pt>
                <c:pt idx="209">
                  <c:v>2.6600000000000002E-2</c:v>
                </c:pt>
                <c:pt idx="210">
                  <c:v>2.6600000000000002E-2</c:v>
                </c:pt>
                <c:pt idx="211">
                  <c:v>2.6600000000000002E-2</c:v>
                </c:pt>
                <c:pt idx="212">
                  <c:v>2.6600000000000002E-2</c:v>
                </c:pt>
                <c:pt idx="213">
                  <c:v>2.6600000000000002E-2</c:v>
                </c:pt>
                <c:pt idx="214">
                  <c:v>2.6000000000000002E-2</c:v>
                </c:pt>
                <c:pt idx="215">
                  <c:v>2.6000000000000002E-2</c:v>
                </c:pt>
                <c:pt idx="216">
                  <c:v>2.6099999999999998E-2</c:v>
                </c:pt>
                <c:pt idx="217">
                  <c:v>2.63E-2</c:v>
                </c:pt>
                <c:pt idx="218">
                  <c:v>2.63E-2</c:v>
                </c:pt>
                <c:pt idx="219">
                  <c:v>2.6400000000000003E-2</c:v>
                </c:pt>
                <c:pt idx="220">
                  <c:v>2.6400000000000003E-2</c:v>
                </c:pt>
                <c:pt idx="221">
                  <c:v>2.6400000000000003E-2</c:v>
                </c:pt>
                <c:pt idx="222">
                  <c:v>2.63E-2</c:v>
                </c:pt>
                <c:pt idx="223">
                  <c:v>2.63E-2</c:v>
                </c:pt>
                <c:pt idx="224">
                  <c:v>2.63E-2</c:v>
                </c:pt>
                <c:pt idx="225">
                  <c:v>2.63E-2</c:v>
                </c:pt>
                <c:pt idx="226">
                  <c:v>2.63E-2</c:v>
                </c:pt>
                <c:pt idx="227">
                  <c:v>2.63E-2</c:v>
                </c:pt>
                <c:pt idx="228">
                  <c:v>1.8000000000000002E-2</c:v>
                </c:pt>
                <c:pt idx="229">
                  <c:v>1.83E-2</c:v>
                </c:pt>
                <c:pt idx="230">
                  <c:v>1.83E-2</c:v>
                </c:pt>
                <c:pt idx="231">
                  <c:v>1.83E-2</c:v>
                </c:pt>
                <c:pt idx="232">
                  <c:v>1.83E-2</c:v>
                </c:pt>
                <c:pt idx="233">
                  <c:v>1.7600000000000001E-2</c:v>
                </c:pt>
                <c:pt idx="234">
                  <c:v>1.7600000000000001E-2</c:v>
                </c:pt>
                <c:pt idx="235">
                  <c:v>1.7600000000000001E-2</c:v>
                </c:pt>
                <c:pt idx="236">
                  <c:v>1.7600000000000001E-2</c:v>
                </c:pt>
                <c:pt idx="237">
                  <c:v>1.7600000000000001E-2</c:v>
                </c:pt>
                <c:pt idx="238">
                  <c:v>1.7600000000000001E-2</c:v>
                </c:pt>
                <c:pt idx="239">
                  <c:v>1.7600000000000001E-2</c:v>
                </c:pt>
                <c:pt idx="240">
                  <c:v>1.7600000000000001E-2</c:v>
                </c:pt>
                <c:pt idx="241">
                  <c:v>1.8000000000000002E-2</c:v>
                </c:pt>
                <c:pt idx="242">
                  <c:v>1.7600000000000001E-2</c:v>
                </c:pt>
                <c:pt idx="243">
                  <c:v>1.7600000000000001E-2</c:v>
                </c:pt>
                <c:pt idx="244">
                  <c:v>1.7600000000000001E-2</c:v>
                </c:pt>
                <c:pt idx="245">
                  <c:v>1.7600000000000001E-2</c:v>
                </c:pt>
                <c:pt idx="246">
                  <c:v>1.7600000000000001E-2</c:v>
                </c:pt>
                <c:pt idx="247">
                  <c:v>1.7600000000000001E-2</c:v>
                </c:pt>
                <c:pt idx="248">
                  <c:v>1.7600000000000001E-2</c:v>
                </c:pt>
                <c:pt idx="249">
                  <c:v>1.7600000000000001E-2</c:v>
                </c:pt>
                <c:pt idx="250">
                  <c:v>1.7600000000000001E-2</c:v>
                </c:pt>
                <c:pt idx="251">
                  <c:v>1.7600000000000001E-2</c:v>
                </c:pt>
                <c:pt idx="252">
                  <c:v>1.7600000000000001E-2</c:v>
                </c:pt>
                <c:pt idx="253">
                  <c:v>1.7600000000000001E-2</c:v>
                </c:pt>
                <c:pt idx="254">
                  <c:v>1.7600000000000001E-2</c:v>
                </c:pt>
                <c:pt idx="255">
                  <c:v>1.7600000000000001E-2</c:v>
                </c:pt>
                <c:pt idx="256">
                  <c:v>1.7600000000000001E-2</c:v>
                </c:pt>
                <c:pt idx="257">
                  <c:v>1.7600000000000001E-2</c:v>
                </c:pt>
                <c:pt idx="258">
                  <c:v>1.7600000000000001E-2</c:v>
                </c:pt>
                <c:pt idx="259">
                  <c:v>1.7600000000000001E-2</c:v>
                </c:pt>
                <c:pt idx="260">
                  <c:v>1.7600000000000001E-2</c:v>
                </c:pt>
                <c:pt idx="261">
                  <c:v>1.7600000000000001E-2</c:v>
                </c:pt>
                <c:pt idx="262">
                  <c:v>1.7600000000000001E-2</c:v>
                </c:pt>
                <c:pt idx="263">
                  <c:v>1.7600000000000001E-2</c:v>
                </c:pt>
                <c:pt idx="264">
                  <c:v>1.7600000000000001E-2</c:v>
                </c:pt>
                <c:pt idx="265">
                  <c:v>1.7600000000000001E-2</c:v>
                </c:pt>
                <c:pt idx="266">
                  <c:v>1.7600000000000001E-2</c:v>
                </c:pt>
                <c:pt idx="267">
                  <c:v>1.7600000000000001E-2</c:v>
                </c:pt>
                <c:pt idx="268">
                  <c:v>1.7600000000000001E-2</c:v>
                </c:pt>
                <c:pt idx="269">
                  <c:v>1.7600000000000001E-2</c:v>
                </c:pt>
                <c:pt idx="270">
                  <c:v>1.7600000000000001E-2</c:v>
                </c:pt>
                <c:pt idx="271">
                  <c:v>1.8000000000000002E-2</c:v>
                </c:pt>
                <c:pt idx="272">
                  <c:v>1.7600000000000001E-2</c:v>
                </c:pt>
                <c:pt idx="273">
                  <c:v>1.7600000000000001E-2</c:v>
                </c:pt>
                <c:pt idx="274">
                  <c:v>1.8100000000000002E-2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1.9800000000000002E-2</c:v>
                </c:pt>
                <c:pt idx="369">
                  <c:v>1.9800000000000002E-2</c:v>
                </c:pt>
                <c:pt idx="370">
                  <c:v>1.9800000000000002E-2</c:v>
                </c:pt>
                <c:pt idx="371">
                  <c:v>1.9699999999999999E-2</c:v>
                </c:pt>
                <c:pt idx="372">
                  <c:v>1.9800000000000002E-2</c:v>
                </c:pt>
                <c:pt idx="373">
                  <c:v>0.02</c:v>
                </c:pt>
                <c:pt idx="374">
                  <c:v>0.02</c:v>
                </c:pt>
                <c:pt idx="375">
                  <c:v>1.9800000000000002E-2</c:v>
                </c:pt>
                <c:pt idx="376">
                  <c:v>1.9799999999999998E-2</c:v>
                </c:pt>
                <c:pt idx="377">
                  <c:v>1.9799999999999998E-2</c:v>
                </c:pt>
                <c:pt idx="378">
                  <c:v>0.02</c:v>
                </c:pt>
                <c:pt idx="379">
                  <c:v>1.9799999999999998E-2</c:v>
                </c:pt>
                <c:pt idx="380">
                  <c:v>1.9799999999999998E-2</c:v>
                </c:pt>
                <c:pt idx="381">
                  <c:v>1.9799999999999998E-2</c:v>
                </c:pt>
                <c:pt idx="382">
                  <c:v>1.9799999999999998E-2</c:v>
                </c:pt>
                <c:pt idx="383">
                  <c:v>1.9799999999999998E-2</c:v>
                </c:pt>
                <c:pt idx="384">
                  <c:v>1.9799999999999998E-2</c:v>
                </c:pt>
                <c:pt idx="385">
                  <c:v>1.9799999999999998E-2</c:v>
                </c:pt>
                <c:pt idx="386">
                  <c:v>1.9799999999999998E-2</c:v>
                </c:pt>
                <c:pt idx="387">
                  <c:v>1.9799999999999998E-2</c:v>
                </c:pt>
                <c:pt idx="388">
                  <c:v>0.02</c:v>
                </c:pt>
                <c:pt idx="389">
                  <c:v>1.9799999999999998E-2</c:v>
                </c:pt>
                <c:pt idx="390">
                  <c:v>1.9799999999999998E-2</c:v>
                </c:pt>
                <c:pt idx="391">
                  <c:v>1.9799999999999998E-2</c:v>
                </c:pt>
                <c:pt idx="392">
                  <c:v>1.9799999999999998E-2</c:v>
                </c:pt>
                <c:pt idx="393">
                  <c:v>0.02</c:v>
                </c:pt>
                <c:pt idx="394">
                  <c:v>1.9799999999999998E-2</c:v>
                </c:pt>
                <c:pt idx="395">
                  <c:v>1.9799999999999998E-2</c:v>
                </c:pt>
                <c:pt idx="396">
                  <c:v>1.9799999999999998E-2</c:v>
                </c:pt>
                <c:pt idx="397">
                  <c:v>0.02</c:v>
                </c:pt>
                <c:pt idx="398">
                  <c:v>1.9799999999999998E-2</c:v>
                </c:pt>
                <c:pt idx="399">
                  <c:v>1.9799999999999998E-2</c:v>
                </c:pt>
                <c:pt idx="400">
                  <c:v>0.02</c:v>
                </c:pt>
                <c:pt idx="401">
                  <c:v>1.9799999999999998E-2</c:v>
                </c:pt>
                <c:pt idx="402">
                  <c:v>1.9799999999999998E-2</c:v>
                </c:pt>
                <c:pt idx="403">
                  <c:v>1.9799999999999998E-2</c:v>
                </c:pt>
                <c:pt idx="404">
                  <c:v>1.9799999999999998E-2</c:v>
                </c:pt>
                <c:pt idx="405">
                  <c:v>0.02</c:v>
                </c:pt>
                <c:pt idx="406">
                  <c:v>1.9799999999999998E-2</c:v>
                </c:pt>
                <c:pt idx="407">
                  <c:v>1.9799999999999998E-2</c:v>
                </c:pt>
                <c:pt idx="408">
                  <c:v>1.9799999999999998E-2</c:v>
                </c:pt>
                <c:pt idx="409">
                  <c:v>1.9799999999999998E-2</c:v>
                </c:pt>
                <c:pt idx="410">
                  <c:v>1.9799999999999998E-2</c:v>
                </c:pt>
                <c:pt idx="411">
                  <c:v>1.9799999999999998E-2</c:v>
                </c:pt>
                <c:pt idx="412">
                  <c:v>0.02</c:v>
                </c:pt>
                <c:pt idx="413">
                  <c:v>0.02</c:v>
                </c:pt>
                <c:pt idx="414">
                  <c:v>1.9799999999999998E-2</c:v>
                </c:pt>
                <c:pt idx="415">
                  <c:v>1.9799999999999998E-2</c:v>
                </c:pt>
                <c:pt idx="416">
                  <c:v>1.9799999999999998E-2</c:v>
                </c:pt>
                <c:pt idx="417">
                  <c:v>1.9799999999999998E-2</c:v>
                </c:pt>
                <c:pt idx="418">
                  <c:v>1.9799999999999998E-2</c:v>
                </c:pt>
                <c:pt idx="419">
                  <c:v>1.9799999999999998E-2</c:v>
                </c:pt>
                <c:pt idx="420">
                  <c:v>1.9799999999999998E-2</c:v>
                </c:pt>
                <c:pt idx="421">
                  <c:v>1.9799999999999998E-2</c:v>
                </c:pt>
                <c:pt idx="422">
                  <c:v>0.02</c:v>
                </c:pt>
                <c:pt idx="423">
                  <c:v>1.9799999999999998E-2</c:v>
                </c:pt>
                <c:pt idx="424">
                  <c:v>1.9799999999999998E-2</c:v>
                </c:pt>
                <c:pt idx="425">
                  <c:v>1.9799999999999998E-2</c:v>
                </c:pt>
                <c:pt idx="426">
                  <c:v>1.9799999999999998E-2</c:v>
                </c:pt>
                <c:pt idx="427">
                  <c:v>1.9799999999999998E-2</c:v>
                </c:pt>
                <c:pt idx="428">
                  <c:v>1.9799999999999998E-2</c:v>
                </c:pt>
                <c:pt idx="429">
                  <c:v>0.02</c:v>
                </c:pt>
                <c:pt idx="430">
                  <c:v>1.9799999999999998E-2</c:v>
                </c:pt>
                <c:pt idx="431">
                  <c:v>1.9799999999999998E-2</c:v>
                </c:pt>
                <c:pt idx="432">
                  <c:v>1.9799999999999998E-2</c:v>
                </c:pt>
                <c:pt idx="433">
                  <c:v>1.9799999999999998E-2</c:v>
                </c:pt>
                <c:pt idx="434">
                  <c:v>1.9799999999999998E-2</c:v>
                </c:pt>
                <c:pt idx="435">
                  <c:v>1.9799999999999998E-2</c:v>
                </c:pt>
                <c:pt idx="436">
                  <c:v>0.02</c:v>
                </c:pt>
                <c:pt idx="437">
                  <c:v>0.02</c:v>
                </c:pt>
                <c:pt idx="438">
                  <c:v>0.02</c:v>
                </c:pt>
                <c:pt idx="439">
                  <c:v>1.9699999999999999E-2</c:v>
                </c:pt>
                <c:pt idx="440">
                  <c:v>1.95E-2</c:v>
                </c:pt>
                <c:pt idx="441">
                  <c:v>1.9299999999999998E-2</c:v>
                </c:pt>
                <c:pt idx="442">
                  <c:v>1.9299999999999998E-2</c:v>
                </c:pt>
                <c:pt idx="443">
                  <c:v>1.8500000000000003E-2</c:v>
                </c:pt>
                <c:pt idx="444">
                  <c:v>1.8500000000000003E-2</c:v>
                </c:pt>
                <c:pt idx="445">
                  <c:v>1.83E-2</c:v>
                </c:pt>
                <c:pt idx="446">
                  <c:v>1.83E-2</c:v>
                </c:pt>
                <c:pt idx="447">
                  <c:v>1.83E-2</c:v>
                </c:pt>
                <c:pt idx="448">
                  <c:v>1.8700000000000001E-2</c:v>
                </c:pt>
                <c:pt idx="449">
                  <c:v>1.83E-2</c:v>
                </c:pt>
                <c:pt idx="450">
                  <c:v>1.83E-2</c:v>
                </c:pt>
                <c:pt idx="451">
                  <c:v>1.83E-2</c:v>
                </c:pt>
                <c:pt idx="452">
                  <c:v>1.83E-2</c:v>
                </c:pt>
                <c:pt idx="453">
                  <c:v>1.83E-2</c:v>
                </c:pt>
                <c:pt idx="454">
                  <c:v>1.83E-2</c:v>
                </c:pt>
                <c:pt idx="455">
                  <c:v>1.83E-2</c:v>
                </c:pt>
                <c:pt idx="456">
                  <c:v>1.83E-2</c:v>
                </c:pt>
                <c:pt idx="457">
                  <c:v>1.83E-2</c:v>
                </c:pt>
                <c:pt idx="458">
                  <c:v>1.83E-2</c:v>
                </c:pt>
                <c:pt idx="459">
                  <c:v>1.83E-2</c:v>
                </c:pt>
                <c:pt idx="460">
                  <c:v>1.83E-2</c:v>
                </c:pt>
                <c:pt idx="461">
                  <c:v>1.83E-2</c:v>
                </c:pt>
                <c:pt idx="462">
                  <c:v>1.8000000000000002E-2</c:v>
                </c:pt>
                <c:pt idx="463">
                  <c:v>1.7899999999999999E-2</c:v>
                </c:pt>
                <c:pt idx="464">
                  <c:v>1.7899999999999999E-2</c:v>
                </c:pt>
                <c:pt idx="465">
                  <c:v>1.7899999999999999E-2</c:v>
                </c:pt>
                <c:pt idx="466">
                  <c:v>1.7899999999999999E-2</c:v>
                </c:pt>
                <c:pt idx="467">
                  <c:v>1.7899999999999999E-2</c:v>
                </c:pt>
                <c:pt idx="468">
                  <c:v>1.7399999999999999E-2</c:v>
                </c:pt>
                <c:pt idx="469">
                  <c:v>1.7399999999999999E-2</c:v>
                </c:pt>
                <c:pt idx="470">
                  <c:v>1.7399999999999999E-2</c:v>
                </c:pt>
                <c:pt idx="471">
                  <c:v>1.7399999999999999E-2</c:v>
                </c:pt>
                <c:pt idx="472">
                  <c:v>1.7399999999999999E-2</c:v>
                </c:pt>
                <c:pt idx="473">
                  <c:v>1.7399999999999999E-2</c:v>
                </c:pt>
                <c:pt idx="474">
                  <c:v>1.7399999999999999E-2</c:v>
                </c:pt>
                <c:pt idx="475">
                  <c:v>1.7399999999999999E-2</c:v>
                </c:pt>
                <c:pt idx="476">
                  <c:v>1.7399999999999999E-2</c:v>
                </c:pt>
                <c:pt idx="477">
                  <c:v>1.7399999999999999E-2</c:v>
                </c:pt>
                <c:pt idx="478">
                  <c:v>1.7399999999999999E-2</c:v>
                </c:pt>
                <c:pt idx="479">
                  <c:v>1.7399999999999999E-2</c:v>
                </c:pt>
                <c:pt idx="480">
                  <c:v>1.7399999999999999E-2</c:v>
                </c:pt>
                <c:pt idx="481">
                  <c:v>1.7500000000000002E-2</c:v>
                </c:pt>
                <c:pt idx="482">
                  <c:v>1.7399999999999999E-2</c:v>
                </c:pt>
                <c:pt idx="483">
                  <c:v>1.7399999999999999E-2</c:v>
                </c:pt>
                <c:pt idx="484">
                  <c:v>1.7399999999999999E-2</c:v>
                </c:pt>
                <c:pt idx="485">
                  <c:v>1.7500000000000002E-2</c:v>
                </c:pt>
                <c:pt idx="486">
                  <c:v>1.7399999999999999E-2</c:v>
                </c:pt>
                <c:pt idx="487">
                  <c:v>1.7299999999999999E-2</c:v>
                </c:pt>
                <c:pt idx="488">
                  <c:v>1.7299999999999999E-2</c:v>
                </c:pt>
                <c:pt idx="489">
                  <c:v>1.7100000000000001E-2</c:v>
                </c:pt>
                <c:pt idx="490">
                  <c:v>1.72E-2</c:v>
                </c:pt>
                <c:pt idx="491">
                  <c:v>1.7100000000000001E-2</c:v>
                </c:pt>
                <c:pt idx="492">
                  <c:v>1.7100000000000001E-2</c:v>
                </c:pt>
                <c:pt idx="493">
                  <c:v>1.72E-2</c:v>
                </c:pt>
                <c:pt idx="494">
                  <c:v>1.7100000000000001E-2</c:v>
                </c:pt>
                <c:pt idx="495">
                  <c:v>1.7100000000000001E-2</c:v>
                </c:pt>
                <c:pt idx="496">
                  <c:v>1.72E-2</c:v>
                </c:pt>
                <c:pt idx="497">
                  <c:v>1.72E-2</c:v>
                </c:pt>
                <c:pt idx="498">
                  <c:v>1.7100000000000001E-2</c:v>
                </c:pt>
                <c:pt idx="499">
                  <c:v>1.7100000000000001E-2</c:v>
                </c:pt>
                <c:pt idx="500">
                  <c:v>1.72E-2</c:v>
                </c:pt>
                <c:pt idx="501">
                  <c:v>1.7100000000000001E-2</c:v>
                </c:pt>
                <c:pt idx="502">
                  <c:v>1.7000000000000001E-2</c:v>
                </c:pt>
                <c:pt idx="503">
                  <c:v>1.7000000000000001E-2</c:v>
                </c:pt>
                <c:pt idx="504">
                  <c:v>1.6799999999999999E-2</c:v>
                </c:pt>
                <c:pt idx="505">
                  <c:v>1.6500000000000001E-2</c:v>
                </c:pt>
                <c:pt idx="506">
                  <c:v>1.6500000000000001E-2</c:v>
                </c:pt>
                <c:pt idx="507">
                  <c:v>1.6500000000000001E-2</c:v>
                </c:pt>
                <c:pt idx="508">
                  <c:v>1.6500000000000001E-2</c:v>
                </c:pt>
                <c:pt idx="509">
                  <c:v>1.6500000000000001E-2</c:v>
                </c:pt>
                <c:pt idx="510">
                  <c:v>1.6500000000000001E-2</c:v>
                </c:pt>
                <c:pt idx="511">
                  <c:v>1.67E-2</c:v>
                </c:pt>
                <c:pt idx="512">
                  <c:v>1.6500000000000001E-2</c:v>
                </c:pt>
                <c:pt idx="513">
                  <c:v>1.6299999999999999E-2</c:v>
                </c:pt>
                <c:pt idx="514">
                  <c:v>1.6500000000000001E-2</c:v>
                </c:pt>
                <c:pt idx="515">
                  <c:v>1.6500000000000001E-2</c:v>
                </c:pt>
                <c:pt idx="516">
                  <c:v>1.6500000000000001E-2</c:v>
                </c:pt>
                <c:pt idx="517">
                  <c:v>1.6500000000000001E-2</c:v>
                </c:pt>
                <c:pt idx="518">
                  <c:v>1.6500000000000001E-2</c:v>
                </c:pt>
                <c:pt idx="519">
                  <c:v>1.6500000000000001E-2</c:v>
                </c:pt>
                <c:pt idx="520">
                  <c:v>1.6500000000000001E-2</c:v>
                </c:pt>
                <c:pt idx="521">
                  <c:v>1.6299999999999999E-2</c:v>
                </c:pt>
                <c:pt idx="522">
                  <c:v>1.6299999999999999E-2</c:v>
                </c:pt>
                <c:pt idx="523">
                  <c:v>1.6299999999999999E-2</c:v>
                </c:pt>
                <c:pt idx="524">
                  <c:v>1.6299999999999999E-2</c:v>
                </c:pt>
                <c:pt idx="525">
                  <c:v>1.6299999999999999E-2</c:v>
                </c:pt>
                <c:pt idx="526">
                  <c:v>1.6299999999999999E-2</c:v>
                </c:pt>
                <c:pt idx="527">
                  <c:v>1.6299999999999999E-2</c:v>
                </c:pt>
                <c:pt idx="528">
                  <c:v>1.6E-2</c:v>
                </c:pt>
                <c:pt idx="529">
                  <c:v>1.6299999999999999E-2</c:v>
                </c:pt>
                <c:pt idx="530">
                  <c:v>1.6299999999999999E-2</c:v>
                </c:pt>
                <c:pt idx="531">
                  <c:v>1.6299999999999999E-2</c:v>
                </c:pt>
                <c:pt idx="532">
                  <c:v>1.6299999999999999E-2</c:v>
                </c:pt>
                <c:pt idx="533">
                  <c:v>1.77E-2</c:v>
                </c:pt>
                <c:pt idx="534">
                  <c:v>1.6799999999999999E-2</c:v>
                </c:pt>
                <c:pt idx="535">
                  <c:v>1.6799999999999999E-2</c:v>
                </c:pt>
                <c:pt idx="536">
                  <c:v>1.7299999999999999E-2</c:v>
                </c:pt>
                <c:pt idx="537">
                  <c:v>1.6E-2</c:v>
                </c:pt>
                <c:pt idx="538">
                  <c:v>1.7000000000000001E-2</c:v>
                </c:pt>
                <c:pt idx="539">
                  <c:v>1.7000000000000001E-2</c:v>
                </c:pt>
                <c:pt idx="540">
                  <c:v>1.6E-2</c:v>
                </c:pt>
                <c:pt idx="541">
                  <c:v>1.6299999999999999E-2</c:v>
                </c:pt>
                <c:pt idx="542">
                  <c:v>1.6299999999999999E-2</c:v>
                </c:pt>
                <c:pt idx="543">
                  <c:v>1.6299999999999999E-2</c:v>
                </c:pt>
                <c:pt idx="544">
                  <c:v>1.6299999999999999E-2</c:v>
                </c:pt>
                <c:pt idx="545">
                  <c:v>1.6299999999999999E-2</c:v>
                </c:pt>
                <c:pt idx="546">
                  <c:v>1.6299999999999999E-2</c:v>
                </c:pt>
                <c:pt idx="547">
                  <c:v>1.6299999999999999E-2</c:v>
                </c:pt>
                <c:pt idx="548">
                  <c:v>1.6299999999999999E-2</c:v>
                </c:pt>
                <c:pt idx="549">
                  <c:v>1.6299999999999999E-2</c:v>
                </c:pt>
                <c:pt idx="550">
                  <c:v>1.6299999999999999E-2</c:v>
                </c:pt>
                <c:pt idx="551">
                  <c:v>1.6299999999999999E-2</c:v>
                </c:pt>
                <c:pt idx="552">
                  <c:v>1.6299999999999999E-2</c:v>
                </c:pt>
                <c:pt idx="553">
                  <c:v>1.6299999999999999E-2</c:v>
                </c:pt>
                <c:pt idx="554">
                  <c:v>1.6299999999999999E-2</c:v>
                </c:pt>
                <c:pt idx="555">
                  <c:v>1.6299999999999999E-2</c:v>
                </c:pt>
                <c:pt idx="556">
                  <c:v>1.6299999999999999E-2</c:v>
                </c:pt>
                <c:pt idx="557">
                  <c:v>1.6299999999999999E-2</c:v>
                </c:pt>
                <c:pt idx="558">
                  <c:v>1.6299999999999999E-2</c:v>
                </c:pt>
                <c:pt idx="559">
                  <c:v>1.6299999999999999E-2</c:v>
                </c:pt>
                <c:pt idx="560">
                  <c:v>1.6299999999999999E-2</c:v>
                </c:pt>
                <c:pt idx="561">
                  <c:v>1.6299999999999999E-2</c:v>
                </c:pt>
                <c:pt idx="562">
                  <c:v>1.6299999999999999E-2</c:v>
                </c:pt>
                <c:pt idx="563">
                  <c:v>1.7299999999999999E-2</c:v>
                </c:pt>
                <c:pt idx="564">
                  <c:v>1.6299999999999999E-2</c:v>
                </c:pt>
                <c:pt idx="565">
                  <c:v>1.6299999999999999E-2</c:v>
                </c:pt>
                <c:pt idx="566">
                  <c:v>1.6299999999999999E-2</c:v>
                </c:pt>
                <c:pt idx="567">
                  <c:v>1.6299999999999999E-2</c:v>
                </c:pt>
                <c:pt idx="568">
                  <c:v>1.6299999999999999E-2</c:v>
                </c:pt>
                <c:pt idx="569">
                  <c:v>1.6299999999999999E-2</c:v>
                </c:pt>
                <c:pt idx="570">
                  <c:v>1.6299999999999999E-2</c:v>
                </c:pt>
                <c:pt idx="571">
                  <c:v>1.6299999999999999E-2</c:v>
                </c:pt>
                <c:pt idx="572">
                  <c:v>1.6299999999999999E-2</c:v>
                </c:pt>
                <c:pt idx="573">
                  <c:v>1.6299999999999999E-2</c:v>
                </c:pt>
                <c:pt idx="574">
                  <c:v>1.6299999999999999E-2</c:v>
                </c:pt>
                <c:pt idx="575">
                  <c:v>1.6299999999999999E-2</c:v>
                </c:pt>
                <c:pt idx="576">
                  <c:v>1.6299999999999999E-2</c:v>
                </c:pt>
                <c:pt idx="577">
                  <c:v>1.6399999999999998E-2</c:v>
                </c:pt>
                <c:pt idx="578">
                  <c:v>1.6E-2</c:v>
                </c:pt>
                <c:pt idx="579">
                  <c:v>1.6500000000000001E-2</c:v>
                </c:pt>
                <c:pt idx="580">
                  <c:v>1.6300000000000002E-2</c:v>
                </c:pt>
                <c:pt idx="581">
                  <c:v>1.6300000000000002E-2</c:v>
                </c:pt>
                <c:pt idx="582">
                  <c:v>1.6300000000000002E-2</c:v>
                </c:pt>
                <c:pt idx="583">
                  <c:v>1.6299999999999999E-2</c:v>
                </c:pt>
                <c:pt idx="584">
                  <c:v>1.6300000000000002E-2</c:v>
                </c:pt>
                <c:pt idx="585">
                  <c:v>1.8200000000000001E-2</c:v>
                </c:pt>
                <c:pt idx="586">
                  <c:v>1.7500000000000002E-2</c:v>
                </c:pt>
                <c:pt idx="587">
                  <c:v>1.7299999999999999E-2</c:v>
                </c:pt>
                <c:pt idx="588">
                  <c:v>1.8100000000000002E-2</c:v>
                </c:pt>
                <c:pt idx="589">
                  <c:v>1.7399999999999999E-2</c:v>
                </c:pt>
                <c:pt idx="590">
                  <c:v>1.7399999999999999E-2</c:v>
                </c:pt>
                <c:pt idx="591">
                  <c:v>1.7299999999999999E-2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1.7399999999999999E-2</c:v>
                </c:pt>
                <c:pt idx="607">
                  <c:v>1.7399999999999999E-2</c:v>
                </c:pt>
                <c:pt idx="608">
                  <c:v>1.7399999999999999E-2</c:v>
                </c:pt>
                <c:pt idx="609">
                  <c:v>1.7399999999999999E-2</c:v>
                </c:pt>
                <c:pt idx="610">
                  <c:v>1.7500000000000002E-2</c:v>
                </c:pt>
                <c:pt idx="611">
                  <c:v>1.7500000000000002E-2</c:v>
                </c:pt>
                <c:pt idx="612">
                  <c:v>1.7500000000000002E-2</c:v>
                </c:pt>
                <c:pt idx="613">
                  <c:v>1.7500000000000002E-2</c:v>
                </c:pt>
                <c:pt idx="614">
                  <c:v>1.7399999999999999E-2</c:v>
                </c:pt>
                <c:pt idx="615">
                  <c:v>1.7500000000000002E-2</c:v>
                </c:pt>
                <c:pt idx="616">
                  <c:v>1.7399999999999999E-2</c:v>
                </c:pt>
                <c:pt idx="617">
                  <c:v>1.7500000000000002E-2</c:v>
                </c:pt>
                <c:pt idx="618">
                  <c:v>1.7500000000000002E-2</c:v>
                </c:pt>
                <c:pt idx="619">
                  <c:v>1.8799999999999997E-2</c:v>
                </c:pt>
                <c:pt idx="620">
                  <c:v>1.9400000000000001E-2</c:v>
                </c:pt>
                <c:pt idx="621">
                  <c:v>0.02</c:v>
                </c:pt>
                <c:pt idx="622">
                  <c:v>0.02</c:v>
                </c:pt>
              </c:numCache>
            </c:numRef>
          </c:val>
          <c:smooth val="0"/>
          <c:extLst>
            <c:ext xmlns:c16="http://schemas.microsoft.com/office/drawing/2014/chart" uri="{C3380CC4-5D6E-409C-BE32-E72D297353CC}">
              <c16:uniqueId val="{00000000-5754-4555-BB57-E45F0588393E}"/>
            </c:ext>
          </c:extLst>
        </c:ser>
        <c:ser>
          <c:idx val="1"/>
          <c:order val="1"/>
          <c:tx>
            <c:strRef>
              <c:f>'Figure 2.3.1.6'!$E$4</c:f>
              <c:strCache>
                <c:ptCount val="1"/>
                <c:pt idx="0">
                  <c:v>
KIBOR3M index</c:v>
                </c:pt>
              </c:strCache>
            </c:strRef>
          </c:tx>
          <c:spPr>
            <a:ln w="12700">
              <a:solidFill>
                <a:srgbClr val="0000FF"/>
              </a:solidFill>
              <a:prstDash val="solid"/>
            </a:ln>
          </c:spPr>
          <c:marker>
            <c:symbol val="none"/>
          </c:marker>
          <c:cat>
            <c:numRef>
              <c:f>('Figure 2.3.1.6'!$B$5,'Figure 2.3.1.6'!$B$65:$B$686)</c:f>
              <c:numCache>
                <c:formatCode>dd/mm/yy;@</c:formatCode>
                <c:ptCount val="623"/>
                <c:pt idx="1">
                  <c:v>39903</c:v>
                </c:pt>
                <c:pt idx="2">
                  <c:v>39904</c:v>
                </c:pt>
                <c:pt idx="3">
                  <c:v>39905</c:v>
                </c:pt>
                <c:pt idx="4">
                  <c:v>39906</c:v>
                </c:pt>
                <c:pt idx="5">
                  <c:v>39909</c:v>
                </c:pt>
                <c:pt idx="6">
                  <c:v>39910</c:v>
                </c:pt>
                <c:pt idx="7">
                  <c:v>39911</c:v>
                </c:pt>
                <c:pt idx="8">
                  <c:v>39912</c:v>
                </c:pt>
                <c:pt idx="9">
                  <c:v>39913</c:v>
                </c:pt>
                <c:pt idx="10">
                  <c:v>39916</c:v>
                </c:pt>
                <c:pt idx="11">
                  <c:v>39917</c:v>
                </c:pt>
                <c:pt idx="12">
                  <c:v>39918</c:v>
                </c:pt>
                <c:pt idx="13">
                  <c:v>39919</c:v>
                </c:pt>
                <c:pt idx="14">
                  <c:v>39920</c:v>
                </c:pt>
                <c:pt idx="15">
                  <c:v>39923</c:v>
                </c:pt>
                <c:pt idx="16">
                  <c:v>39924</c:v>
                </c:pt>
                <c:pt idx="17">
                  <c:v>39925</c:v>
                </c:pt>
                <c:pt idx="18">
                  <c:v>39926</c:v>
                </c:pt>
                <c:pt idx="19">
                  <c:v>39927</c:v>
                </c:pt>
                <c:pt idx="20">
                  <c:v>39930</c:v>
                </c:pt>
                <c:pt idx="21">
                  <c:v>39931</c:v>
                </c:pt>
                <c:pt idx="22">
                  <c:v>39932</c:v>
                </c:pt>
                <c:pt idx="23">
                  <c:v>39933</c:v>
                </c:pt>
                <c:pt idx="24">
                  <c:v>39937</c:v>
                </c:pt>
                <c:pt idx="25">
                  <c:v>39938</c:v>
                </c:pt>
                <c:pt idx="26">
                  <c:v>39939</c:v>
                </c:pt>
                <c:pt idx="27">
                  <c:v>39940</c:v>
                </c:pt>
                <c:pt idx="28">
                  <c:v>39941</c:v>
                </c:pt>
                <c:pt idx="29">
                  <c:v>39945</c:v>
                </c:pt>
                <c:pt idx="30">
                  <c:v>39946</c:v>
                </c:pt>
                <c:pt idx="31">
                  <c:v>39947</c:v>
                </c:pt>
                <c:pt idx="32">
                  <c:v>39948</c:v>
                </c:pt>
                <c:pt idx="33">
                  <c:v>39951</c:v>
                </c:pt>
                <c:pt idx="34">
                  <c:v>39952</c:v>
                </c:pt>
                <c:pt idx="35">
                  <c:v>39953</c:v>
                </c:pt>
                <c:pt idx="36">
                  <c:v>39954</c:v>
                </c:pt>
                <c:pt idx="37">
                  <c:v>39955</c:v>
                </c:pt>
                <c:pt idx="38">
                  <c:v>39958</c:v>
                </c:pt>
                <c:pt idx="39">
                  <c:v>39959</c:v>
                </c:pt>
                <c:pt idx="40">
                  <c:v>39960</c:v>
                </c:pt>
                <c:pt idx="41">
                  <c:v>39961</c:v>
                </c:pt>
                <c:pt idx="42">
                  <c:v>39962</c:v>
                </c:pt>
                <c:pt idx="43">
                  <c:v>39965</c:v>
                </c:pt>
                <c:pt idx="44">
                  <c:v>39966</c:v>
                </c:pt>
                <c:pt idx="45">
                  <c:v>39967</c:v>
                </c:pt>
                <c:pt idx="46">
                  <c:v>39968</c:v>
                </c:pt>
                <c:pt idx="47">
                  <c:v>39969</c:v>
                </c:pt>
                <c:pt idx="48">
                  <c:v>39972</c:v>
                </c:pt>
                <c:pt idx="49">
                  <c:v>39973</c:v>
                </c:pt>
                <c:pt idx="50">
                  <c:v>39974</c:v>
                </c:pt>
                <c:pt idx="51">
                  <c:v>39975</c:v>
                </c:pt>
                <c:pt idx="52">
                  <c:v>39976</c:v>
                </c:pt>
                <c:pt idx="53">
                  <c:v>39979</c:v>
                </c:pt>
                <c:pt idx="54">
                  <c:v>39980</c:v>
                </c:pt>
                <c:pt idx="55">
                  <c:v>39981</c:v>
                </c:pt>
                <c:pt idx="56">
                  <c:v>39982</c:v>
                </c:pt>
                <c:pt idx="57">
                  <c:v>39983</c:v>
                </c:pt>
                <c:pt idx="58">
                  <c:v>39986</c:v>
                </c:pt>
                <c:pt idx="59">
                  <c:v>39987</c:v>
                </c:pt>
                <c:pt idx="60">
                  <c:v>39988</c:v>
                </c:pt>
                <c:pt idx="61">
                  <c:v>39989</c:v>
                </c:pt>
                <c:pt idx="62">
                  <c:v>39990</c:v>
                </c:pt>
                <c:pt idx="63">
                  <c:v>39993</c:v>
                </c:pt>
                <c:pt idx="64">
                  <c:v>39994</c:v>
                </c:pt>
                <c:pt idx="65">
                  <c:v>39995</c:v>
                </c:pt>
                <c:pt idx="66">
                  <c:v>39996</c:v>
                </c:pt>
                <c:pt idx="67">
                  <c:v>39997</c:v>
                </c:pt>
                <c:pt idx="68">
                  <c:v>40001</c:v>
                </c:pt>
                <c:pt idx="69">
                  <c:v>40002</c:v>
                </c:pt>
                <c:pt idx="70">
                  <c:v>40003</c:v>
                </c:pt>
                <c:pt idx="71">
                  <c:v>40004</c:v>
                </c:pt>
                <c:pt idx="72">
                  <c:v>40007</c:v>
                </c:pt>
                <c:pt idx="73">
                  <c:v>40008</c:v>
                </c:pt>
                <c:pt idx="74">
                  <c:v>40009</c:v>
                </c:pt>
                <c:pt idx="75">
                  <c:v>40010</c:v>
                </c:pt>
                <c:pt idx="76">
                  <c:v>40011</c:v>
                </c:pt>
                <c:pt idx="77">
                  <c:v>40014</c:v>
                </c:pt>
                <c:pt idx="78">
                  <c:v>40015</c:v>
                </c:pt>
                <c:pt idx="79">
                  <c:v>40016</c:v>
                </c:pt>
                <c:pt idx="80">
                  <c:v>40017</c:v>
                </c:pt>
                <c:pt idx="81">
                  <c:v>40018</c:v>
                </c:pt>
                <c:pt idx="82">
                  <c:v>40021</c:v>
                </c:pt>
                <c:pt idx="83">
                  <c:v>40022</c:v>
                </c:pt>
                <c:pt idx="84">
                  <c:v>40023</c:v>
                </c:pt>
                <c:pt idx="85">
                  <c:v>40024</c:v>
                </c:pt>
                <c:pt idx="86">
                  <c:v>40025</c:v>
                </c:pt>
                <c:pt idx="87">
                  <c:v>40028</c:v>
                </c:pt>
                <c:pt idx="88">
                  <c:v>40029</c:v>
                </c:pt>
                <c:pt idx="89">
                  <c:v>40030</c:v>
                </c:pt>
                <c:pt idx="90">
                  <c:v>40031</c:v>
                </c:pt>
                <c:pt idx="91">
                  <c:v>40032</c:v>
                </c:pt>
                <c:pt idx="92">
                  <c:v>40035</c:v>
                </c:pt>
                <c:pt idx="93">
                  <c:v>40036</c:v>
                </c:pt>
                <c:pt idx="94">
                  <c:v>40037</c:v>
                </c:pt>
                <c:pt idx="95">
                  <c:v>40038</c:v>
                </c:pt>
                <c:pt idx="96">
                  <c:v>40039</c:v>
                </c:pt>
                <c:pt idx="97">
                  <c:v>40042</c:v>
                </c:pt>
                <c:pt idx="98">
                  <c:v>40043</c:v>
                </c:pt>
                <c:pt idx="99">
                  <c:v>40044</c:v>
                </c:pt>
                <c:pt idx="100">
                  <c:v>40045</c:v>
                </c:pt>
                <c:pt idx="101">
                  <c:v>40046</c:v>
                </c:pt>
                <c:pt idx="102">
                  <c:v>40049</c:v>
                </c:pt>
                <c:pt idx="103">
                  <c:v>40050</c:v>
                </c:pt>
                <c:pt idx="104">
                  <c:v>40051</c:v>
                </c:pt>
                <c:pt idx="105">
                  <c:v>40052</c:v>
                </c:pt>
                <c:pt idx="106">
                  <c:v>40053</c:v>
                </c:pt>
                <c:pt idx="107">
                  <c:v>40057</c:v>
                </c:pt>
                <c:pt idx="108">
                  <c:v>40058</c:v>
                </c:pt>
                <c:pt idx="109">
                  <c:v>40059</c:v>
                </c:pt>
                <c:pt idx="110">
                  <c:v>40060</c:v>
                </c:pt>
                <c:pt idx="111">
                  <c:v>40063</c:v>
                </c:pt>
                <c:pt idx="112">
                  <c:v>40064</c:v>
                </c:pt>
                <c:pt idx="113">
                  <c:v>40065</c:v>
                </c:pt>
                <c:pt idx="114">
                  <c:v>40066</c:v>
                </c:pt>
                <c:pt idx="115">
                  <c:v>40067</c:v>
                </c:pt>
                <c:pt idx="116">
                  <c:v>40070</c:v>
                </c:pt>
                <c:pt idx="117">
                  <c:v>40071</c:v>
                </c:pt>
                <c:pt idx="118">
                  <c:v>40072</c:v>
                </c:pt>
                <c:pt idx="119">
                  <c:v>40073</c:v>
                </c:pt>
                <c:pt idx="120">
                  <c:v>40074</c:v>
                </c:pt>
                <c:pt idx="121">
                  <c:v>40077</c:v>
                </c:pt>
                <c:pt idx="122">
                  <c:v>40078</c:v>
                </c:pt>
                <c:pt idx="123">
                  <c:v>40079</c:v>
                </c:pt>
                <c:pt idx="124">
                  <c:v>40080</c:v>
                </c:pt>
                <c:pt idx="125">
                  <c:v>40081</c:v>
                </c:pt>
                <c:pt idx="126">
                  <c:v>40084</c:v>
                </c:pt>
                <c:pt idx="127">
                  <c:v>40085</c:v>
                </c:pt>
                <c:pt idx="128">
                  <c:v>40086</c:v>
                </c:pt>
                <c:pt idx="129">
                  <c:v>40087</c:v>
                </c:pt>
                <c:pt idx="130">
                  <c:v>40088</c:v>
                </c:pt>
                <c:pt idx="131">
                  <c:v>40091</c:v>
                </c:pt>
                <c:pt idx="132">
                  <c:v>40092</c:v>
                </c:pt>
                <c:pt idx="133">
                  <c:v>40093</c:v>
                </c:pt>
                <c:pt idx="134">
                  <c:v>40094</c:v>
                </c:pt>
                <c:pt idx="135">
                  <c:v>40095</c:v>
                </c:pt>
                <c:pt idx="136">
                  <c:v>40098</c:v>
                </c:pt>
                <c:pt idx="137">
                  <c:v>40099</c:v>
                </c:pt>
                <c:pt idx="138">
                  <c:v>40100</c:v>
                </c:pt>
                <c:pt idx="139">
                  <c:v>40101</c:v>
                </c:pt>
                <c:pt idx="140">
                  <c:v>40102</c:v>
                </c:pt>
                <c:pt idx="141">
                  <c:v>40105</c:v>
                </c:pt>
                <c:pt idx="142">
                  <c:v>40106</c:v>
                </c:pt>
                <c:pt idx="143">
                  <c:v>40107</c:v>
                </c:pt>
                <c:pt idx="144">
                  <c:v>40108</c:v>
                </c:pt>
                <c:pt idx="145">
                  <c:v>40109</c:v>
                </c:pt>
                <c:pt idx="146">
                  <c:v>40112</c:v>
                </c:pt>
                <c:pt idx="147">
                  <c:v>40113</c:v>
                </c:pt>
                <c:pt idx="148">
                  <c:v>40114</c:v>
                </c:pt>
                <c:pt idx="149">
                  <c:v>40115</c:v>
                </c:pt>
                <c:pt idx="150">
                  <c:v>40116</c:v>
                </c:pt>
                <c:pt idx="151">
                  <c:v>40119</c:v>
                </c:pt>
                <c:pt idx="152">
                  <c:v>40120</c:v>
                </c:pt>
                <c:pt idx="153">
                  <c:v>40121</c:v>
                </c:pt>
                <c:pt idx="154">
                  <c:v>40122</c:v>
                </c:pt>
                <c:pt idx="155">
                  <c:v>40123</c:v>
                </c:pt>
                <c:pt idx="156">
                  <c:v>40126</c:v>
                </c:pt>
                <c:pt idx="157">
                  <c:v>40127</c:v>
                </c:pt>
                <c:pt idx="158">
                  <c:v>40128</c:v>
                </c:pt>
                <c:pt idx="159">
                  <c:v>40129</c:v>
                </c:pt>
                <c:pt idx="160">
                  <c:v>40130</c:v>
                </c:pt>
                <c:pt idx="161">
                  <c:v>40133</c:v>
                </c:pt>
                <c:pt idx="162">
                  <c:v>40134</c:v>
                </c:pt>
                <c:pt idx="163">
                  <c:v>40135</c:v>
                </c:pt>
                <c:pt idx="164">
                  <c:v>40136</c:v>
                </c:pt>
                <c:pt idx="165">
                  <c:v>40137</c:v>
                </c:pt>
                <c:pt idx="166">
                  <c:v>40140</c:v>
                </c:pt>
                <c:pt idx="167">
                  <c:v>40141</c:v>
                </c:pt>
                <c:pt idx="168">
                  <c:v>40142</c:v>
                </c:pt>
                <c:pt idx="169">
                  <c:v>40143</c:v>
                </c:pt>
                <c:pt idx="170">
                  <c:v>40147</c:v>
                </c:pt>
                <c:pt idx="171">
                  <c:v>40148</c:v>
                </c:pt>
                <c:pt idx="172">
                  <c:v>40149</c:v>
                </c:pt>
                <c:pt idx="173">
                  <c:v>40150</c:v>
                </c:pt>
                <c:pt idx="174">
                  <c:v>40151</c:v>
                </c:pt>
                <c:pt idx="175">
                  <c:v>40154</c:v>
                </c:pt>
                <c:pt idx="176">
                  <c:v>40155</c:v>
                </c:pt>
                <c:pt idx="177">
                  <c:v>40156</c:v>
                </c:pt>
                <c:pt idx="178">
                  <c:v>40157</c:v>
                </c:pt>
                <c:pt idx="179">
                  <c:v>40158</c:v>
                </c:pt>
                <c:pt idx="180">
                  <c:v>40161</c:v>
                </c:pt>
                <c:pt idx="181">
                  <c:v>40162</c:v>
                </c:pt>
                <c:pt idx="182">
                  <c:v>40167</c:v>
                </c:pt>
                <c:pt idx="183">
                  <c:v>40168</c:v>
                </c:pt>
                <c:pt idx="184">
                  <c:v>40169</c:v>
                </c:pt>
                <c:pt idx="185">
                  <c:v>40170</c:v>
                </c:pt>
                <c:pt idx="186">
                  <c:v>40171</c:v>
                </c:pt>
                <c:pt idx="187">
                  <c:v>40172</c:v>
                </c:pt>
                <c:pt idx="188">
                  <c:v>40175</c:v>
                </c:pt>
                <c:pt idx="189">
                  <c:v>40176</c:v>
                </c:pt>
                <c:pt idx="190">
                  <c:v>40177</c:v>
                </c:pt>
                <c:pt idx="191">
                  <c:v>40178</c:v>
                </c:pt>
                <c:pt idx="192">
                  <c:v>40183</c:v>
                </c:pt>
                <c:pt idx="193">
                  <c:v>40184</c:v>
                </c:pt>
                <c:pt idx="194">
                  <c:v>40188</c:v>
                </c:pt>
                <c:pt idx="195">
                  <c:v>40189</c:v>
                </c:pt>
                <c:pt idx="196">
                  <c:v>40190</c:v>
                </c:pt>
                <c:pt idx="197">
                  <c:v>40191</c:v>
                </c:pt>
                <c:pt idx="198">
                  <c:v>40192</c:v>
                </c:pt>
                <c:pt idx="199">
                  <c:v>40193</c:v>
                </c:pt>
                <c:pt idx="200">
                  <c:v>40196</c:v>
                </c:pt>
                <c:pt idx="201">
                  <c:v>40197</c:v>
                </c:pt>
                <c:pt idx="202">
                  <c:v>40198</c:v>
                </c:pt>
                <c:pt idx="203">
                  <c:v>40199</c:v>
                </c:pt>
                <c:pt idx="204">
                  <c:v>40200</c:v>
                </c:pt>
                <c:pt idx="205">
                  <c:v>40203</c:v>
                </c:pt>
                <c:pt idx="206">
                  <c:v>40204</c:v>
                </c:pt>
                <c:pt idx="207">
                  <c:v>40205</c:v>
                </c:pt>
                <c:pt idx="208">
                  <c:v>40206</c:v>
                </c:pt>
                <c:pt idx="209">
                  <c:v>40207</c:v>
                </c:pt>
                <c:pt idx="210">
                  <c:v>40210</c:v>
                </c:pt>
                <c:pt idx="211">
                  <c:v>40211</c:v>
                </c:pt>
                <c:pt idx="212">
                  <c:v>40212</c:v>
                </c:pt>
                <c:pt idx="213">
                  <c:v>40213</c:v>
                </c:pt>
                <c:pt idx="214">
                  <c:v>40214</c:v>
                </c:pt>
                <c:pt idx="215">
                  <c:v>40217</c:v>
                </c:pt>
                <c:pt idx="216">
                  <c:v>40218</c:v>
                </c:pt>
                <c:pt idx="217">
                  <c:v>40219</c:v>
                </c:pt>
                <c:pt idx="218">
                  <c:v>40220</c:v>
                </c:pt>
                <c:pt idx="219">
                  <c:v>40221</c:v>
                </c:pt>
                <c:pt idx="220">
                  <c:v>40224</c:v>
                </c:pt>
                <c:pt idx="221">
                  <c:v>40225</c:v>
                </c:pt>
                <c:pt idx="222">
                  <c:v>40226</c:v>
                </c:pt>
                <c:pt idx="223">
                  <c:v>40227</c:v>
                </c:pt>
                <c:pt idx="224">
                  <c:v>40228</c:v>
                </c:pt>
                <c:pt idx="225">
                  <c:v>40231</c:v>
                </c:pt>
                <c:pt idx="226">
                  <c:v>40232</c:v>
                </c:pt>
                <c:pt idx="227">
                  <c:v>40233</c:v>
                </c:pt>
                <c:pt idx="228">
                  <c:v>40234</c:v>
                </c:pt>
                <c:pt idx="229">
                  <c:v>40235</c:v>
                </c:pt>
                <c:pt idx="230">
                  <c:v>40238</c:v>
                </c:pt>
                <c:pt idx="231">
                  <c:v>40239</c:v>
                </c:pt>
                <c:pt idx="232">
                  <c:v>40240</c:v>
                </c:pt>
                <c:pt idx="233">
                  <c:v>40241</c:v>
                </c:pt>
                <c:pt idx="234">
                  <c:v>40242</c:v>
                </c:pt>
                <c:pt idx="235">
                  <c:v>40246</c:v>
                </c:pt>
                <c:pt idx="236">
                  <c:v>40247</c:v>
                </c:pt>
                <c:pt idx="237">
                  <c:v>40248</c:v>
                </c:pt>
                <c:pt idx="238">
                  <c:v>40249</c:v>
                </c:pt>
                <c:pt idx="239">
                  <c:v>40252</c:v>
                </c:pt>
                <c:pt idx="240">
                  <c:v>40253</c:v>
                </c:pt>
                <c:pt idx="241">
                  <c:v>40254</c:v>
                </c:pt>
                <c:pt idx="242">
                  <c:v>40255</c:v>
                </c:pt>
                <c:pt idx="243">
                  <c:v>40256</c:v>
                </c:pt>
                <c:pt idx="244">
                  <c:v>40262</c:v>
                </c:pt>
                <c:pt idx="245">
                  <c:v>40263</c:v>
                </c:pt>
                <c:pt idx="246">
                  <c:v>40266</c:v>
                </c:pt>
                <c:pt idx="247">
                  <c:v>40267</c:v>
                </c:pt>
                <c:pt idx="248">
                  <c:v>40268</c:v>
                </c:pt>
                <c:pt idx="249">
                  <c:v>40269</c:v>
                </c:pt>
                <c:pt idx="250">
                  <c:v>40270</c:v>
                </c:pt>
                <c:pt idx="251">
                  <c:v>40273</c:v>
                </c:pt>
                <c:pt idx="252">
                  <c:v>40274</c:v>
                </c:pt>
                <c:pt idx="253">
                  <c:v>40275</c:v>
                </c:pt>
                <c:pt idx="254">
                  <c:v>40276</c:v>
                </c:pt>
                <c:pt idx="255">
                  <c:v>40277</c:v>
                </c:pt>
                <c:pt idx="256">
                  <c:v>40280</c:v>
                </c:pt>
                <c:pt idx="257">
                  <c:v>40281</c:v>
                </c:pt>
                <c:pt idx="258">
                  <c:v>40282</c:v>
                </c:pt>
                <c:pt idx="259">
                  <c:v>40283</c:v>
                </c:pt>
                <c:pt idx="260">
                  <c:v>40284</c:v>
                </c:pt>
                <c:pt idx="261">
                  <c:v>40287</c:v>
                </c:pt>
                <c:pt idx="262">
                  <c:v>40288</c:v>
                </c:pt>
                <c:pt idx="263">
                  <c:v>40289</c:v>
                </c:pt>
                <c:pt idx="264">
                  <c:v>40290</c:v>
                </c:pt>
                <c:pt idx="265">
                  <c:v>40291</c:v>
                </c:pt>
                <c:pt idx="266">
                  <c:v>40294</c:v>
                </c:pt>
                <c:pt idx="267">
                  <c:v>40295</c:v>
                </c:pt>
                <c:pt idx="268">
                  <c:v>40296</c:v>
                </c:pt>
                <c:pt idx="269">
                  <c:v>40297</c:v>
                </c:pt>
                <c:pt idx="270">
                  <c:v>40298</c:v>
                </c:pt>
                <c:pt idx="271">
                  <c:v>40302</c:v>
                </c:pt>
                <c:pt idx="272">
                  <c:v>40303</c:v>
                </c:pt>
                <c:pt idx="273">
                  <c:v>40304</c:v>
                </c:pt>
                <c:pt idx="274">
                  <c:v>40305</c:v>
                </c:pt>
                <c:pt idx="275">
                  <c:v>40309</c:v>
                </c:pt>
                <c:pt idx="276">
                  <c:v>40310</c:v>
                </c:pt>
                <c:pt idx="277">
                  <c:v>40311</c:v>
                </c:pt>
                <c:pt idx="278">
                  <c:v>40312</c:v>
                </c:pt>
                <c:pt idx="279">
                  <c:v>40315</c:v>
                </c:pt>
                <c:pt idx="280">
                  <c:v>40316</c:v>
                </c:pt>
                <c:pt idx="281">
                  <c:v>40317</c:v>
                </c:pt>
                <c:pt idx="282">
                  <c:v>40318</c:v>
                </c:pt>
                <c:pt idx="283">
                  <c:v>40319</c:v>
                </c:pt>
                <c:pt idx="284">
                  <c:v>40322</c:v>
                </c:pt>
                <c:pt idx="285">
                  <c:v>40323</c:v>
                </c:pt>
                <c:pt idx="286">
                  <c:v>40324</c:v>
                </c:pt>
                <c:pt idx="287">
                  <c:v>40325</c:v>
                </c:pt>
                <c:pt idx="288">
                  <c:v>40326</c:v>
                </c:pt>
                <c:pt idx="289">
                  <c:v>40329</c:v>
                </c:pt>
                <c:pt idx="290">
                  <c:v>40330</c:v>
                </c:pt>
                <c:pt idx="291">
                  <c:v>40331</c:v>
                </c:pt>
                <c:pt idx="292">
                  <c:v>40332</c:v>
                </c:pt>
                <c:pt idx="293">
                  <c:v>40333</c:v>
                </c:pt>
                <c:pt idx="294">
                  <c:v>40336</c:v>
                </c:pt>
                <c:pt idx="295">
                  <c:v>40337</c:v>
                </c:pt>
                <c:pt idx="296">
                  <c:v>40338</c:v>
                </c:pt>
                <c:pt idx="297">
                  <c:v>40339</c:v>
                </c:pt>
                <c:pt idx="298">
                  <c:v>40340</c:v>
                </c:pt>
                <c:pt idx="299">
                  <c:v>40343</c:v>
                </c:pt>
                <c:pt idx="300">
                  <c:v>40344</c:v>
                </c:pt>
                <c:pt idx="301">
                  <c:v>40345</c:v>
                </c:pt>
                <c:pt idx="302">
                  <c:v>40346</c:v>
                </c:pt>
                <c:pt idx="303">
                  <c:v>40347</c:v>
                </c:pt>
                <c:pt idx="304">
                  <c:v>40350</c:v>
                </c:pt>
                <c:pt idx="305">
                  <c:v>40351</c:v>
                </c:pt>
                <c:pt idx="306">
                  <c:v>40352</c:v>
                </c:pt>
                <c:pt idx="307">
                  <c:v>40353</c:v>
                </c:pt>
                <c:pt idx="308">
                  <c:v>40354</c:v>
                </c:pt>
                <c:pt idx="309">
                  <c:v>40357</c:v>
                </c:pt>
                <c:pt idx="310">
                  <c:v>40358</c:v>
                </c:pt>
                <c:pt idx="311">
                  <c:v>40359</c:v>
                </c:pt>
                <c:pt idx="312">
                  <c:v>40360</c:v>
                </c:pt>
                <c:pt idx="313">
                  <c:v>40361</c:v>
                </c:pt>
                <c:pt idx="314">
                  <c:v>40362</c:v>
                </c:pt>
                <c:pt idx="315">
                  <c:v>40366</c:v>
                </c:pt>
                <c:pt idx="316">
                  <c:v>40367</c:v>
                </c:pt>
                <c:pt idx="317">
                  <c:v>40368</c:v>
                </c:pt>
                <c:pt idx="318">
                  <c:v>40371</c:v>
                </c:pt>
                <c:pt idx="319">
                  <c:v>40372</c:v>
                </c:pt>
                <c:pt idx="320">
                  <c:v>40373</c:v>
                </c:pt>
                <c:pt idx="321">
                  <c:v>40374</c:v>
                </c:pt>
                <c:pt idx="322">
                  <c:v>40375</c:v>
                </c:pt>
                <c:pt idx="323">
                  <c:v>40378</c:v>
                </c:pt>
                <c:pt idx="324">
                  <c:v>40379</c:v>
                </c:pt>
                <c:pt idx="325">
                  <c:v>40380</c:v>
                </c:pt>
                <c:pt idx="326">
                  <c:v>40381</c:v>
                </c:pt>
                <c:pt idx="327">
                  <c:v>40382</c:v>
                </c:pt>
                <c:pt idx="328">
                  <c:v>40385</c:v>
                </c:pt>
                <c:pt idx="329">
                  <c:v>40386</c:v>
                </c:pt>
                <c:pt idx="330">
                  <c:v>40387</c:v>
                </c:pt>
                <c:pt idx="331">
                  <c:v>40388</c:v>
                </c:pt>
                <c:pt idx="332">
                  <c:v>40389</c:v>
                </c:pt>
                <c:pt idx="333">
                  <c:v>40392</c:v>
                </c:pt>
                <c:pt idx="334">
                  <c:v>40393</c:v>
                </c:pt>
                <c:pt idx="335">
                  <c:v>40394</c:v>
                </c:pt>
                <c:pt idx="336">
                  <c:v>40395</c:v>
                </c:pt>
                <c:pt idx="337">
                  <c:v>40396</c:v>
                </c:pt>
                <c:pt idx="338">
                  <c:v>40399</c:v>
                </c:pt>
                <c:pt idx="339">
                  <c:v>40400</c:v>
                </c:pt>
                <c:pt idx="340">
                  <c:v>40401</c:v>
                </c:pt>
                <c:pt idx="341">
                  <c:v>40402</c:v>
                </c:pt>
                <c:pt idx="342">
                  <c:v>40403</c:v>
                </c:pt>
                <c:pt idx="343">
                  <c:v>40406</c:v>
                </c:pt>
                <c:pt idx="344">
                  <c:v>40407</c:v>
                </c:pt>
                <c:pt idx="345">
                  <c:v>40408</c:v>
                </c:pt>
                <c:pt idx="346">
                  <c:v>40409</c:v>
                </c:pt>
                <c:pt idx="347">
                  <c:v>40410</c:v>
                </c:pt>
                <c:pt idx="348">
                  <c:v>40413</c:v>
                </c:pt>
                <c:pt idx="349">
                  <c:v>40414</c:v>
                </c:pt>
                <c:pt idx="350">
                  <c:v>40415</c:v>
                </c:pt>
                <c:pt idx="351">
                  <c:v>40416</c:v>
                </c:pt>
                <c:pt idx="352">
                  <c:v>40417</c:v>
                </c:pt>
                <c:pt idx="353">
                  <c:v>40421</c:v>
                </c:pt>
                <c:pt idx="354">
                  <c:v>40422</c:v>
                </c:pt>
                <c:pt idx="355">
                  <c:v>40423</c:v>
                </c:pt>
                <c:pt idx="356">
                  <c:v>40424</c:v>
                </c:pt>
                <c:pt idx="357">
                  <c:v>40427</c:v>
                </c:pt>
                <c:pt idx="358">
                  <c:v>40428</c:v>
                </c:pt>
                <c:pt idx="359">
                  <c:v>40429</c:v>
                </c:pt>
                <c:pt idx="360">
                  <c:v>40430</c:v>
                </c:pt>
                <c:pt idx="361">
                  <c:v>40431</c:v>
                </c:pt>
                <c:pt idx="362">
                  <c:v>40434</c:v>
                </c:pt>
                <c:pt idx="363">
                  <c:v>40435</c:v>
                </c:pt>
                <c:pt idx="364">
                  <c:v>40436</c:v>
                </c:pt>
                <c:pt idx="365">
                  <c:v>40437</c:v>
                </c:pt>
                <c:pt idx="366">
                  <c:v>40438</c:v>
                </c:pt>
                <c:pt idx="367">
                  <c:v>40441</c:v>
                </c:pt>
                <c:pt idx="368">
                  <c:v>40442</c:v>
                </c:pt>
                <c:pt idx="369">
                  <c:v>40443</c:v>
                </c:pt>
                <c:pt idx="370">
                  <c:v>40444</c:v>
                </c:pt>
                <c:pt idx="371">
                  <c:v>40445</c:v>
                </c:pt>
                <c:pt idx="372">
                  <c:v>40449</c:v>
                </c:pt>
                <c:pt idx="373">
                  <c:v>40448</c:v>
                </c:pt>
                <c:pt idx="374">
                  <c:v>40450</c:v>
                </c:pt>
                <c:pt idx="375">
                  <c:v>40451</c:v>
                </c:pt>
                <c:pt idx="376">
                  <c:v>40452</c:v>
                </c:pt>
                <c:pt idx="377">
                  <c:v>40455</c:v>
                </c:pt>
                <c:pt idx="378">
                  <c:v>40456</c:v>
                </c:pt>
                <c:pt idx="379">
                  <c:v>40457</c:v>
                </c:pt>
                <c:pt idx="380">
                  <c:v>40458</c:v>
                </c:pt>
                <c:pt idx="381">
                  <c:v>40459</c:v>
                </c:pt>
                <c:pt idx="382">
                  <c:v>40462</c:v>
                </c:pt>
                <c:pt idx="383">
                  <c:v>40463</c:v>
                </c:pt>
                <c:pt idx="384">
                  <c:v>40464</c:v>
                </c:pt>
                <c:pt idx="385">
                  <c:v>40465</c:v>
                </c:pt>
                <c:pt idx="386">
                  <c:v>40466</c:v>
                </c:pt>
                <c:pt idx="387">
                  <c:v>40469</c:v>
                </c:pt>
                <c:pt idx="388">
                  <c:v>40470</c:v>
                </c:pt>
                <c:pt idx="389">
                  <c:v>40471</c:v>
                </c:pt>
                <c:pt idx="390">
                  <c:v>40472</c:v>
                </c:pt>
                <c:pt idx="391">
                  <c:v>40473</c:v>
                </c:pt>
                <c:pt idx="392">
                  <c:v>40476</c:v>
                </c:pt>
                <c:pt idx="393">
                  <c:v>40477</c:v>
                </c:pt>
                <c:pt idx="394">
                  <c:v>40478</c:v>
                </c:pt>
                <c:pt idx="395">
                  <c:v>40479</c:v>
                </c:pt>
                <c:pt idx="396">
                  <c:v>40480</c:v>
                </c:pt>
                <c:pt idx="397">
                  <c:v>40483</c:v>
                </c:pt>
                <c:pt idx="398">
                  <c:v>40484</c:v>
                </c:pt>
                <c:pt idx="399">
                  <c:v>40485</c:v>
                </c:pt>
                <c:pt idx="400">
                  <c:v>40486</c:v>
                </c:pt>
                <c:pt idx="401">
                  <c:v>40487</c:v>
                </c:pt>
                <c:pt idx="402">
                  <c:v>40490</c:v>
                </c:pt>
                <c:pt idx="403">
                  <c:v>40491</c:v>
                </c:pt>
                <c:pt idx="404">
                  <c:v>40492</c:v>
                </c:pt>
                <c:pt idx="405">
                  <c:v>40493</c:v>
                </c:pt>
                <c:pt idx="406">
                  <c:v>40494</c:v>
                </c:pt>
                <c:pt idx="407">
                  <c:v>40497</c:v>
                </c:pt>
                <c:pt idx="408">
                  <c:v>40499</c:v>
                </c:pt>
                <c:pt idx="409">
                  <c:v>40500</c:v>
                </c:pt>
                <c:pt idx="410">
                  <c:v>40501</c:v>
                </c:pt>
                <c:pt idx="411">
                  <c:v>40504</c:v>
                </c:pt>
                <c:pt idx="412">
                  <c:v>40505</c:v>
                </c:pt>
                <c:pt idx="413">
                  <c:v>40506</c:v>
                </c:pt>
                <c:pt idx="414">
                  <c:v>40507</c:v>
                </c:pt>
                <c:pt idx="415">
                  <c:v>40508</c:v>
                </c:pt>
                <c:pt idx="416">
                  <c:v>40511</c:v>
                </c:pt>
                <c:pt idx="417">
                  <c:v>40512</c:v>
                </c:pt>
                <c:pt idx="418">
                  <c:v>40513</c:v>
                </c:pt>
                <c:pt idx="419">
                  <c:v>40514</c:v>
                </c:pt>
                <c:pt idx="420">
                  <c:v>40515</c:v>
                </c:pt>
                <c:pt idx="421">
                  <c:v>40518</c:v>
                </c:pt>
                <c:pt idx="422">
                  <c:v>40519</c:v>
                </c:pt>
                <c:pt idx="423">
                  <c:v>40520</c:v>
                </c:pt>
                <c:pt idx="424">
                  <c:v>40521</c:v>
                </c:pt>
                <c:pt idx="425">
                  <c:v>40522</c:v>
                </c:pt>
                <c:pt idx="426">
                  <c:v>40525</c:v>
                </c:pt>
                <c:pt idx="427">
                  <c:v>40526</c:v>
                </c:pt>
                <c:pt idx="428">
                  <c:v>40527</c:v>
                </c:pt>
                <c:pt idx="429">
                  <c:v>40532</c:v>
                </c:pt>
                <c:pt idx="430">
                  <c:v>40533</c:v>
                </c:pt>
                <c:pt idx="431">
                  <c:v>40534</c:v>
                </c:pt>
                <c:pt idx="432">
                  <c:v>40535</c:v>
                </c:pt>
                <c:pt idx="433">
                  <c:v>40536</c:v>
                </c:pt>
                <c:pt idx="434">
                  <c:v>40539</c:v>
                </c:pt>
                <c:pt idx="435">
                  <c:v>40540</c:v>
                </c:pt>
                <c:pt idx="436">
                  <c:v>40541</c:v>
                </c:pt>
                <c:pt idx="437">
                  <c:v>40542</c:v>
                </c:pt>
                <c:pt idx="438">
                  <c:v>40543</c:v>
                </c:pt>
                <c:pt idx="439">
                  <c:v>40548</c:v>
                </c:pt>
                <c:pt idx="440">
                  <c:v>40549</c:v>
                </c:pt>
                <c:pt idx="441">
                  <c:v>40553</c:v>
                </c:pt>
                <c:pt idx="442">
                  <c:v>40554</c:v>
                </c:pt>
                <c:pt idx="443">
                  <c:v>40555</c:v>
                </c:pt>
                <c:pt idx="444">
                  <c:v>40556</c:v>
                </c:pt>
                <c:pt idx="445">
                  <c:v>40557</c:v>
                </c:pt>
                <c:pt idx="446">
                  <c:v>40560</c:v>
                </c:pt>
                <c:pt idx="447">
                  <c:v>40561</c:v>
                </c:pt>
                <c:pt idx="448">
                  <c:v>40562</c:v>
                </c:pt>
                <c:pt idx="449">
                  <c:v>40563</c:v>
                </c:pt>
                <c:pt idx="450">
                  <c:v>40564</c:v>
                </c:pt>
                <c:pt idx="451">
                  <c:v>40567</c:v>
                </c:pt>
                <c:pt idx="452">
                  <c:v>40568</c:v>
                </c:pt>
                <c:pt idx="453">
                  <c:v>40569</c:v>
                </c:pt>
                <c:pt idx="454">
                  <c:v>40570</c:v>
                </c:pt>
                <c:pt idx="455">
                  <c:v>40571</c:v>
                </c:pt>
                <c:pt idx="456">
                  <c:v>40574</c:v>
                </c:pt>
                <c:pt idx="457">
                  <c:v>40575</c:v>
                </c:pt>
                <c:pt idx="458">
                  <c:v>40576</c:v>
                </c:pt>
                <c:pt idx="459">
                  <c:v>40577</c:v>
                </c:pt>
                <c:pt idx="460">
                  <c:v>40578</c:v>
                </c:pt>
                <c:pt idx="461">
                  <c:v>40581</c:v>
                </c:pt>
                <c:pt idx="462">
                  <c:v>40582</c:v>
                </c:pt>
                <c:pt idx="463">
                  <c:v>40583</c:v>
                </c:pt>
                <c:pt idx="464">
                  <c:v>40584</c:v>
                </c:pt>
                <c:pt idx="465">
                  <c:v>40585</c:v>
                </c:pt>
                <c:pt idx="466">
                  <c:v>40588</c:v>
                </c:pt>
                <c:pt idx="467">
                  <c:v>40589</c:v>
                </c:pt>
                <c:pt idx="468">
                  <c:v>40590</c:v>
                </c:pt>
                <c:pt idx="469">
                  <c:v>40591</c:v>
                </c:pt>
                <c:pt idx="470">
                  <c:v>40592</c:v>
                </c:pt>
                <c:pt idx="471">
                  <c:v>40595</c:v>
                </c:pt>
                <c:pt idx="472">
                  <c:v>40596</c:v>
                </c:pt>
                <c:pt idx="473">
                  <c:v>40597</c:v>
                </c:pt>
                <c:pt idx="474">
                  <c:v>40598</c:v>
                </c:pt>
                <c:pt idx="475">
                  <c:v>40599</c:v>
                </c:pt>
                <c:pt idx="476">
                  <c:v>40602</c:v>
                </c:pt>
                <c:pt idx="477">
                  <c:v>40603</c:v>
                </c:pt>
                <c:pt idx="478">
                  <c:v>40604</c:v>
                </c:pt>
                <c:pt idx="479">
                  <c:v>40605</c:v>
                </c:pt>
                <c:pt idx="480">
                  <c:v>40606</c:v>
                </c:pt>
                <c:pt idx="481">
                  <c:v>40607</c:v>
                </c:pt>
                <c:pt idx="482">
                  <c:v>40611</c:v>
                </c:pt>
                <c:pt idx="483">
                  <c:v>40612</c:v>
                </c:pt>
                <c:pt idx="484">
                  <c:v>40613</c:v>
                </c:pt>
                <c:pt idx="485">
                  <c:v>40616</c:v>
                </c:pt>
                <c:pt idx="486">
                  <c:v>40617</c:v>
                </c:pt>
                <c:pt idx="487">
                  <c:v>40618</c:v>
                </c:pt>
                <c:pt idx="488">
                  <c:v>40619</c:v>
                </c:pt>
                <c:pt idx="489">
                  <c:v>40620</c:v>
                </c:pt>
                <c:pt idx="490">
                  <c:v>40626</c:v>
                </c:pt>
                <c:pt idx="491">
                  <c:v>40627</c:v>
                </c:pt>
                <c:pt idx="492">
                  <c:v>40630</c:v>
                </c:pt>
                <c:pt idx="493">
                  <c:v>40631</c:v>
                </c:pt>
                <c:pt idx="494">
                  <c:v>40632</c:v>
                </c:pt>
                <c:pt idx="495">
                  <c:v>40633</c:v>
                </c:pt>
                <c:pt idx="496">
                  <c:v>40634</c:v>
                </c:pt>
                <c:pt idx="497">
                  <c:v>40637</c:v>
                </c:pt>
                <c:pt idx="498">
                  <c:v>40638</c:v>
                </c:pt>
                <c:pt idx="499">
                  <c:v>40639</c:v>
                </c:pt>
                <c:pt idx="500">
                  <c:v>40640</c:v>
                </c:pt>
                <c:pt idx="501">
                  <c:v>40641</c:v>
                </c:pt>
                <c:pt idx="502">
                  <c:v>40644</c:v>
                </c:pt>
                <c:pt idx="503">
                  <c:v>40645</c:v>
                </c:pt>
                <c:pt idx="504">
                  <c:v>40646</c:v>
                </c:pt>
                <c:pt idx="505">
                  <c:v>40647</c:v>
                </c:pt>
                <c:pt idx="506">
                  <c:v>40648</c:v>
                </c:pt>
                <c:pt idx="507">
                  <c:v>40651</c:v>
                </c:pt>
                <c:pt idx="508">
                  <c:v>40652</c:v>
                </c:pt>
                <c:pt idx="509">
                  <c:v>40653</c:v>
                </c:pt>
                <c:pt idx="510">
                  <c:v>40654</c:v>
                </c:pt>
                <c:pt idx="511">
                  <c:v>40655</c:v>
                </c:pt>
                <c:pt idx="512">
                  <c:v>40658</c:v>
                </c:pt>
                <c:pt idx="513">
                  <c:v>40659</c:v>
                </c:pt>
                <c:pt idx="514">
                  <c:v>40660</c:v>
                </c:pt>
                <c:pt idx="515">
                  <c:v>40661</c:v>
                </c:pt>
                <c:pt idx="516">
                  <c:v>40662</c:v>
                </c:pt>
                <c:pt idx="517">
                  <c:v>40666</c:v>
                </c:pt>
                <c:pt idx="518">
                  <c:v>40667</c:v>
                </c:pt>
                <c:pt idx="519">
                  <c:v>40668</c:v>
                </c:pt>
                <c:pt idx="520">
                  <c:v>40669</c:v>
                </c:pt>
                <c:pt idx="521">
                  <c:v>40673</c:v>
                </c:pt>
                <c:pt idx="522">
                  <c:v>40674</c:v>
                </c:pt>
                <c:pt idx="523">
                  <c:v>40675</c:v>
                </c:pt>
                <c:pt idx="524">
                  <c:v>40676</c:v>
                </c:pt>
                <c:pt idx="525">
                  <c:v>40679</c:v>
                </c:pt>
                <c:pt idx="526">
                  <c:v>40680</c:v>
                </c:pt>
                <c:pt idx="527">
                  <c:v>40681</c:v>
                </c:pt>
                <c:pt idx="528">
                  <c:v>40682</c:v>
                </c:pt>
                <c:pt idx="529">
                  <c:v>40683</c:v>
                </c:pt>
                <c:pt idx="530">
                  <c:v>40686</c:v>
                </c:pt>
                <c:pt idx="531">
                  <c:v>40687</c:v>
                </c:pt>
                <c:pt idx="532">
                  <c:v>40688</c:v>
                </c:pt>
                <c:pt idx="533">
                  <c:v>40689</c:v>
                </c:pt>
                <c:pt idx="534">
                  <c:v>40690</c:v>
                </c:pt>
                <c:pt idx="535">
                  <c:v>40693</c:v>
                </c:pt>
                <c:pt idx="536">
                  <c:v>40694</c:v>
                </c:pt>
                <c:pt idx="537">
                  <c:v>40695</c:v>
                </c:pt>
                <c:pt idx="538">
                  <c:v>40696</c:v>
                </c:pt>
                <c:pt idx="539">
                  <c:v>40697</c:v>
                </c:pt>
                <c:pt idx="540">
                  <c:v>40700</c:v>
                </c:pt>
                <c:pt idx="541">
                  <c:v>40701</c:v>
                </c:pt>
                <c:pt idx="542">
                  <c:v>40702</c:v>
                </c:pt>
                <c:pt idx="543">
                  <c:v>40703</c:v>
                </c:pt>
                <c:pt idx="544">
                  <c:v>40704</c:v>
                </c:pt>
                <c:pt idx="545">
                  <c:v>40707</c:v>
                </c:pt>
                <c:pt idx="546">
                  <c:v>40708</c:v>
                </c:pt>
                <c:pt idx="547">
                  <c:v>40709</c:v>
                </c:pt>
                <c:pt idx="548">
                  <c:v>40710</c:v>
                </c:pt>
                <c:pt idx="549">
                  <c:v>40711</c:v>
                </c:pt>
                <c:pt idx="550">
                  <c:v>40714</c:v>
                </c:pt>
                <c:pt idx="551">
                  <c:v>40715</c:v>
                </c:pt>
                <c:pt idx="552">
                  <c:v>40716</c:v>
                </c:pt>
                <c:pt idx="553">
                  <c:v>40717</c:v>
                </c:pt>
                <c:pt idx="554">
                  <c:v>40718</c:v>
                </c:pt>
                <c:pt idx="555">
                  <c:v>40721</c:v>
                </c:pt>
                <c:pt idx="556">
                  <c:v>40722</c:v>
                </c:pt>
                <c:pt idx="557">
                  <c:v>40723</c:v>
                </c:pt>
                <c:pt idx="558">
                  <c:v>40724</c:v>
                </c:pt>
                <c:pt idx="559">
                  <c:v>40725</c:v>
                </c:pt>
                <c:pt idx="560">
                  <c:v>40728</c:v>
                </c:pt>
                <c:pt idx="561">
                  <c:v>40729</c:v>
                </c:pt>
                <c:pt idx="562">
                  <c:v>40731</c:v>
                </c:pt>
                <c:pt idx="563">
                  <c:v>40732</c:v>
                </c:pt>
                <c:pt idx="564">
                  <c:v>40735</c:v>
                </c:pt>
                <c:pt idx="565">
                  <c:v>40736</c:v>
                </c:pt>
                <c:pt idx="566">
                  <c:v>40737</c:v>
                </c:pt>
                <c:pt idx="567">
                  <c:v>40738</c:v>
                </c:pt>
                <c:pt idx="568">
                  <c:v>40739</c:v>
                </c:pt>
                <c:pt idx="569">
                  <c:v>40742</c:v>
                </c:pt>
                <c:pt idx="570">
                  <c:v>40743</c:v>
                </c:pt>
                <c:pt idx="571">
                  <c:v>40744</c:v>
                </c:pt>
                <c:pt idx="572">
                  <c:v>40745</c:v>
                </c:pt>
                <c:pt idx="573">
                  <c:v>40746</c:v>
                </c:pt>
                <c:pt idx="574">
                  <c:v>40749</c:v>
                </c:pt>
                <c:pt idx="575">
                  <c:v>40750</c:v>
                </c:pt>
                <c:pt idx="576">
                  <c:v>40751</c:v>
                </c:pt>
                <c:pt idx="577">
                  <c:v>40752</c:v>
                </c:pt>
                <c:pt idx="578">
                  <c:v>40753</c:v>
                </c:pt>
                <c:pt idx="579">
                  <c:v>40756</c:v>
                </c:pt>
                <c:pt idx="580">
                  <c:v>40757</c:v>
                </c:pt>
                <c:pt idx="581">
                  <c:v>40758</c:v>
                </c:pt>
                <c:pt idx="582">
                  <c:v>40759</c:v>
                </c:pt>
                <c:pt idx="583">
                  <c:v>40760</c:v>
                </c:pt>
                <c:pt idx="584">
                  <c:v>40763</c:v>
                </c:pt>
                <c:pt idx="585">
                  <c:v>40764</c:v>
                </c:pt>
                <c:pt idx="586">
                  <c:v>40765</c:v>
                </c:pt>
                <c:pt idx="587">
                  <c:v>40766</c:v>
                </c:pt>
                <c:pt idx="588">
                  <c:v>40767</c:v>
                </c:pt>
                <c:pt idx="589">
                  <c:v>40770</c:v>
                </c:pt>
                <c:pt idx="590">
                  <c:v>40771</c:v>
                </c:pt>
                <c:pt idx="591">
                  <c:v>40772</c:v>
                </c:pt>
                <c:pt idx="592">
                  <c:v>40773</c:v>
                </c:pt>
                <c:pt idx="593">
                  <c:v>40774</c:v>
                </c:pt>
                <c:pt idx="594">
                  <c:v>40777</c:v>
                </c:pt>
                <c:pt idx="595">
                  <c:v>40778</c:v>
                </c:pt>
                <c:pt idx="596">
                  <c:v>40779</c:v>
                </c:pt>
                <c:pt idx="597">
                  <c:v>40780</c:v>
                </c:pt>
                <c:pt idx="598">
                  <c:v>40781</c:v>
                </c:pt>
                <c:pt idx="599">
                  <c:v>40782</c:v>
                </c:pt>
                <c:pt idx="600">
                  <c:v>40786</c:v>
                </c:pt>
                <c:pt idx="601">
                  <c:v>40787</c:v>
                </c:pt>
                <c:pt idx="602">
                  <c:v>40788</c:v>
                </c:pt>
                <c:pt idx="603">
                  <c:v>40791</c:v>
                </c:pt>
                <c:pt idx="604">
                  <c:v>40792</c:v>
                </c:pt>
                <c:pt idx="605">
                  <c:v>40793</c:v>
                </c:pt>
                <c:pt idx="606">
                  <c:v>40794</c:v>
                </c:pt>
                <c:pt idx="607">
                  <c:v>40795</c:v>
                </c:pt>
                <c:pt idx="608">
                  <c:v>40798</c:v>
                </c:pt>
                <c:pt idx="609">
                  <c:v>40799</c:v>
                </c:pt>
                <c:pt idx="610">
                  <c:v>40800</c:v>
                </c:pt>
                <c:pt idx="611">
                  <c:v>40801</c:v>
                </c:pt>
                <c:pt idx="612">
                  <c:v>40802</c:v>
                </c:pt>
                <c:pt idx="613">
                  <c:v>40805</c:v>
                </c:pt>
                <c:pt idx="614">
                  <c:v>40806</c:v>
                </c:pt>
                <c:pt idx="615">
                  <c:v>40807</c:v>
                </c:pt>
                <c:pt idx="616">
                  <c:v>40808</c:v>
                </c:pt>
                <c:pt idx="617">
                  <c:v>40809</c:v>
                </c:pt>
                <c:pt idx="618">
                  <c:v>40812</c:v>
                </c:pt>
                <c:pt idx="619">
                  <c:v>40813</c:v>
                </c:pt>
                <c:pt idx="620">
                  <c:v>40814</c:v>
                </c:pt>
                <c:pt idx="621">
                  <c:v>40815</c:v>
                </c:pt>
                <c:pt idx="622">
                  <c:v>40816</c:v>
                </c:pt>
              </c:numCache>
            </c:numRef>
          </c:cat>
          <c:val>
            <c:numRef>
              <c:f>('Figure 2.3.1.6'!$E$5,'Figure 2.3.1.6'!$E$65:$E$686)</c:f>
              <c:numCache>
                <c:formatCode>0.0%</c:formatCode>
                <c:ptCount val="623"/>
                <c:pt idx="1">
                  <c:v>0.14000000000000001</c:v>
                </c:pt>
                <c:pt idx="2">
                  <c:v>0.13500000000000001</c:v>
                </c:pt>
                <c:pt idx="3">
                  <c:v>0.13500000000000001</c:v>
                </c:pt>
                <c:pt idx="4">
                  <c:v>0.13500000000000001</c:v>
                </c:pt>
                <c:pt idx="5">
                  <c:v>0.13500000000000001</c:v>
                </c:pt>
                <c:pt idx="6">
                  <c:v>0.13500000000000001</c:v>
                </c:pt>
                <c:pt idx="7">
                  <c:v>0.14000000000000001</c:v>
                </c:pt>
                <c:pt idx="8">
                  <c:v>0.13500000000000001</c:v>
                </c:pt>
                <c:pt idx="9">
                  <c:v>0.14000000000000001</c:v>
                </c:pt>
                <c:pt idx="10">
                  <c:v>0.13500000000000001</c:v>
                </c:pt>
                <c:pt idx="11">
                  <c:v>0.14000000000000001</c:v>
                </c:pt>
                <c:pt idx="12">
                  <c:v>0.13</c:v>
                </c:pt>
                <c:pt idx="13">
                  <c:v>0.13</c:v>
                </c:pt>
                <c:pt idx="14">
                  <c:v>0.13</c:v>
                </c:pt>
                <c:pt idx="15">
                  <c:v>0.13</c:v>
                </c:pt>
                <c:pt idx="16">
                  <c:v>0.13</c:v>
                </c:pt>
                <c:pt idx="17">
                  <c:v>0.13</c:v>
                </c:pt>
                <c:pt idx="18">
                  <c:v>0.1275</c:v>
                </c:pt>
                <c:pt idx="19">
                  <c:v>0.13</c:v>
                </c:pt>
                <c:pt idx="20">
                  <c:v>0.13</c:v>
                </c:pt>
                <c:pt idx="21">
                  <c:v>0.125</c:v>
                </c:pt>
                <c:pt idx="22">
                  <c:v>0.1275</c:v>
                </c:pt>
                <c:pt idx="23">
                  <c:v>0.1275</c:v>
                </c:pt>
                <c:pt idx="24">
                  <c:v>0.1235</c:v>
                </c:pt>
                <c:pt idx="25">
                  <c:v>0.1235</c:v>
                </c:pt>
                <c:pt idx="26">
                  <c:v>0.1235</c:v>
                </c:pt>
                <c:pt idx="27">
                  <c:v>0.1235</c:v>
                </c:pt>
                <c:pt idx="28">
                  <c:v>0.1235</c:v>
                </c:pt>
                <c:pt idx="29">
                  <c:v>0.122</c:v>
                </c:pt>
                <c:pt idx="30">
                  <c:v>0.1235</c:v>
                </c:pt>
                <c:pt idx="31">
                  <c:v>0.122</c:v>
                </c:pt>
                <c:pt idx="32">
                  <c:v>0.122</c:v>
                </c:pt>
                <c:pt idx="33">
                  <c:v>0.122</c:v>
                </c:pt>
                <c:pt idx="34">
                  <c:v>0.12</c:v>
                </c:pt>
                <c:pt idx="35">
                  <c:v>0.12</c:v>
                </c:pt>
                <c:pt idx="36">
                  <c:v>0.12</c:v>
                </c:pt>
                <c:pt idx="37">
                  <c:v>0.11</c:v>
                </c:pt>
                <c:pt idx="38">
                  <c:v>0.11</c:v>
                </c:pt>
                <c:pt idx="39">
                  <c:v>0.115</c:v>
                </c:pt>
                <c:pt idx="40">
                  <c:v>0.12</c:v>
                </c:pt>
                <c:pt idx="41">
                  <c:v>0.115</c:v>
                </c:pt>
                <c:pt idx="42">
                  <c:v>0.12</c:v>
                </c:pt>
                <c:pt idx="43">
                  <c:v>0.11</c:v>
                </c:pt>
                <c:pt idx="44">
                  <c:v>0.11</c:v>
                </c:pt>
                <c:pt idx="45">
                  <c:v>0.11</c:v>
                </c:pt>
                <c:pt idx="46">
                  <c:v>0.11</c:v>
                </c:pt>
                <c:pt idx="47">
                  <c:v>0.11</c:v>
                </c:pt>
                <c:pt idx="48">
                  <c:v>0.11</c:v>
                </c:pt>
                <c:pt idx="49">
                  <c:v>0.11</c:v>
                </c:pt>
                <c:pt idx="50">
                  <c:v>0.11</c:v>
                </c:pt>
                <c:pt idx="51">
                  <c:v>0.105</c:v>
                </c:pt>
                <c:pt idx="52">
                  <c:v>0.105</c:v>
                </c:pt>
                <c:pt idx="53">
                  <c:v>0.105</c:v>
                </c:pt>
                <c:pt idx="54">
                  <c:v>0.105</c:v>
                </c:pt>
                <c:pt idx="55">
                  <c:v>0.105</c:v>
                </c:pt>
                <c:pt idx="56">
                  <c:v>0.105</c:v>
                </c:pt>
                <c:pt idx="57">
                  <c:v>0.105</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9.5000000000000001E-2</c:v>
                </c:pt>
                <c:pt idx="72">
                  <c:v>9.5000000000000001E-2</c:v>
                </c:pt>
                <c:pt idx="73">
                  <c:v>9.5000000000000001E-2</c:v>
                </c:pt>
                <c:pt idx="74">
                  <c:v>9.5000000000000001E-2</c:v>
                </c:pt>
                <c:pt idx="75">
                  <c:v>9.5000000000000001E-2</c:v>
                </c:pt>
                <c:pt idx="76">
                  <c:v>9.5000000000000001E-2</c:v>
                </c:pt>
                <c:pt idx="77">
                  <c:v>9.5000000000000001E-2</c:v>
                </c:pt>
                <c:pt idx="78">
                  <c:v>9.5000000000000001E-2</c:v>
                </c:pt>
                <c:pt idx="79">
                  <c:v>9.5000000000000001E-2</c:v>
                </c:pt>
                <c:pt idx="80">
                  <c:v>0.1</c:v>
                </c:pt>
                <c:pt idx="81">
                  <c:v>9.5000000000000001E-2</c:v>
                </c:pt>
                <c:pt idx="82">
                  <c:v>9.5000000000000001E-2</c:v>
                </c:pt>
                <c:pt idx="83">
                  <c:v>0.1</c:v>
                </c:pt>
                <c:pt idx="84">
                  <c:v>0.1</c:v>
                </c:pt>
                <c:pt idx="85">
                  <c:v>0.1</c:v>
                </c:pt>
                <c:pt idx="86">
                  <c:v>9.5000000000000001E-2</c:v>
                </c:pt>
                <c:pt idx="87">
                  <c:v>9.3800000000000008E-2</c:v>
                </c:pt>
                <c:pt idx="88">
                  <c:v>9.3800000000000008E-2</c:v>
                </c:pt>
                <c:pt idx="89">
                  <c:v>9.3800000000000008E-2</c:v>
                </c:pt>
                <c:pt idx="90">
                  <c:v>9.3800000000000008E-2</c:v>
                </c:pt>
                <c:pt idx="91">
                  <c:v>9.3800000000000008E-2</c:v>
                </c:pt>
                <c:pt idx="92">
                  <c:v>9.2499999999999999E-2</c:v>
                </c:pt>
                <c:pt idx="93">
                  <c:v>0.08</c:v>
                </c:pt>
                <c:pt idx="94">
                  <c:v>0.08</c:v>
                </c:pt>
                <c:pt idx="95">
                  <c:v>0.08</c:v>
                </c:pt>
                <c:pt idx="96">
                  <c:v>7.6299999999999993E-2</c:v>
                </c:pt>
                <c:pt idx="97">
                  <c:v>0.08</c:v>
                </c:pt>
                <c:pt idx="98">
                  <c:v>0.08</c:v>
                </c:pt>
                <c:pt idx="99">
                  <c:v>0.08</c:v>
                </c:pt>
                <c:pt idx="100">
                  <c:v>0.08</c:v>
                </c:pt>
                <c:pt idx="101">
                  <c:v>0.08</c:v>
                </c:pt>
                <c:pt idx="102">
                  <c:v>0.08</c:v>
                </c:pt>
                <c:pt idx="103">
                  <c:v>0.08</c:v>
                </c:pt>
                <c:pt idx="104">
                  <c:v>0.08</c:v>
                </c:pt>
                <c:pt idx="105">
                  <c:v>0.08</c:v>
                </c:pt>
                <c:pt idx="106">
                  <c:v>0.08</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0.08</c:v>
                </c:pt>
                <c:pt idx="122">
                  <c:v>9.5000000000000001E-2</c:v>
                </c:pt>
                <c:pt idx="123">
                  <c:v>9.5000000000000001E-2</c:v>
                </c:pt>
                <c:pt idx="124">
                  <c:v>9.5000000000000001E-2</c:v>
                </c:pt>
                <c:pt idx="125">
                  <c:v>9.5000000000000001E-2</c:v>
                </c:pt>
                <c:pt idx="126">
                  <c:v>8.2500000000000004E-2</c:v>
                </c:pt>
                <c:pt idx="127">
                  <c:v>8.5000000000000006E-2</c:v>
                </c:pt>
                <c:pt idx="128">
                  <c:v>7.0000000000000007E-2</c:v>
                </c:pt>
                <c:pt idx="129">
                  <c:v>8.5000000000000006E-2</c:v>
                </c:pt>
                <c:pt idx="130">
                  <c:v>0.08</c:v>
                </c:pt>
                <c:pt idx="131">
                  <c:v>0.09</c:v>
                </c:pt>
                <c:pt idx="132">
                  <c:v>7.0000000000000007E-2</c:v>
                </c:pt>
                <c:pt idx="133">
                  <c:v>0.08</c:v>
                </c:pt>
                <c:pt idx="134">
                  <c:v>0.09</c:v>
                </c:pt>
                <c:pt idx="135">
                  <c:v>0.09</c:v>
                </c:pt>
                <c:pt idx="136">
                  <c:v>0.09</c:v>
                </c:pt>
                <c:pt idx="137">
                  <c:v>0.08</c:v>
                </c:pt>
                <c:pt idx="138">
                  <c:v>0.09</c:v>
                </c:pt>
                <c:pt idx="139">
                  <c:v>0.08</c:v>
                </c:pt>
                <c:pt idx="140">
                  <c:v>0.08</c:v>
                </c:pt>
                <c:pt idx="141">
                  <c:v>0.08</c:v>
                </c:pt>
                <c:pt idx="142">
                  <c:v>7.4999999999999997E-2</c:v>
                </c:pt>
                <c:pt idx="143">
                  <c:v>0.08</c:v>
                </c:pt>
                <c:pt idx="144">
                  <c:v>7.4999999999999997E-2</c:v>
                </c:pt>
                <c:pt idx="145">
                  <c:v>7.4999999999999997E-2</c:v>
                </c:pt>
                <c:pt idx="146">
                  <c:v>7.4999999999999997E-2</c:v>
                </c:pt>
                <c:pt idx="147">
                  <c:v>7.4999999999999997E-2</c:v>
                </c:pt>
                <c:pt idx="148">
                  <c:v>7.4999999999999997E-2</c:v>
                </c:pt>
                <c:pt idx="149">
                  <c:v>7.4999999999999997E-2</c:v>
                </c:pt>
                <c:pt idx="150">
                  <c:v>7.4999999999999997E-2</c:v>
                </c:pt>
                <c:pt idx="151">
                  <c:v>0.08</c:v>
                </c:pt>
                <c:pt idx="152">
                  <c:v>7.0000000000000007E-2</c:v>
                </c:pt>
                <c:pt idx="153">
                  <c:v>7.0000000000000007E-2</c:v>
                </c:pt>
                <c:pt idx="154">
                  <c:v>7.0000000000000007E-2</c:v>
                </c:pt>
                <c:pt idx="155">
                  <c:v>7.0000000000000007E-2</c:v>
                </c:pt>
                <c:pt idx="156">
                  <c:v>7.0000000000000007E-2</c:v>
                </c:pt>
                <c:pt idx="157">
                  <c:v>7.0000000000000007E-2</c:v>
                </c:pt>
                <c:pt idx="158">
                  <c:v>7.0000000000000007E-2</c:v>
                </c:pt>
                <c:pt idx="159">
                  <c:v>7.0000000000000007E-2</c:v>
                </c:pt>
                <c:pt idx="160">
                  <c:v>6.7500000000000004E-2</c:v>
                </c:pt>
                <c:pt idx="161">
                  <c:v>6.7500000000000004E-2</c:v>
                </c:pt>
                <c:pt idx="162">
                  <c:v>7.0000000000000007E-2</c:v>
                </c:pt>
                <c:pt idx="163">
                  <c:v>6.5000000000000002E-2</c:v>
                </c:pt>
                <c:pt idx="164">
                  <c:v>6.5000000000000002E-2</c:v>
                </c:pt>
                <c:pt idx="165">
                  <c:v>6.5000000000000002E-2</c:v>
                </c:pt>
                <c:pt idx="166">
                  <c:v>0.06</c:v>
                </c:pt>
                <c:pt idx="167">
                  <c:v>0.06</c:v>
                </c:pt>
                <c:pt idx="168">
                  <c:v>0.06</c:v>
                </c:pt>
                <c:pt idx="169">
                  <c:v>0.06</c:v>
                </c:pt>
                <c:pt idx="170">
                  <c:v>0.06</c:v>
                </c:pt>
                <c:pt idx="171">
                  <c:v>0.06</c:v>
                </c:pt>
                <c:pt idx="172">
                  <c:v>0.06</c:v>
                </c:pt>
                <c:pt idx="173">
                  <c:v>0.06</c:v>
                </c:pt>
                <c:pt idx="174">
                  <c:v>0.06</c:v>
                </c:pt>
                <c:pt idx="175">
                  <c:v>5.8799999999999998E-2</c:v>
                </c:pt>
                <c:pt idx="176">
                  <c:v>5.8799999999999998E-2</c:v>
                </c:pt>
                <c:pt idx="177">
                  <c:v>5.7999999999999996E-2</c:v>
                </c:pt>
                <c:pt idx="178">
                  <c:v>5.7999999999999996E-2</c:v>
                </c:pt>
                <c:pt idx="179">
                  <c:v>5.7999999999999996E-2</c:v>
                </c:pt>
                <c:pt idx="180">
                  <c:v>5.5E-2</c:v>
                </c:pt>
                <c:pt idx="181">
                  <c:v>5.5E-2</c:v>
                </c:pt>
                <c:pt idx="182">
                  <c:v>7.0000000000000007E-2</c:v>
                </c:pt>
                <c:pt idx="183">
                  <c:v>5.2499999999999998E-2</c:v>
                </c:pt>
                <c:pt idx="184">
                  <c:v>5.1500000000000004E-2</c:v>
                </c:pt>
                <c:pt idx="185">
                  <c:v>5.1500000000000004E-2</c:v>
                </c:pt>
                <c:pt idx="186">
                  <c:v>5.0499999999999996E-2</c:v>
                </c:pt>
                <c:pt idx="187">
                  <c:v>0.05</c:v>
                </c:pt>
                <c:pt idx="188">
                  <c:v>4.9500000000000002E-2</c:v>
                </c:pt>
                <c:pt idx="189">
                  <c:v>7.0000000000000007E-2</c:v>
                </c:pt>
                <c:pt idx="190">
                  <c:v>4.9500000000000002E-2</c:v>
                </c:pt>
                <c:pt idx="191">
                  <c:v>4.9500000000000002E-2</c:v>
                </c:pt>
                <c:pt idx="192">
                  <c:v>4.9500000000000002E-2</c:v>
                </c:pt>
                <c:pt idx="193">
                  <c:v>4.9500000000000002E-2</c:v>
                </c:pt>
                <c:pt idx="194">
                  <c:v>4.9500000000000002E-2</c:v>
                </c:pt>
                <c:pt idx="195">
                  <c:v>4.9500000000000002E-2</c:v>
                </c:pt>
                <c:pt idx="196">
                  <c:v>4.9000000000000002E-2</c:v>
                </c:pt>
                <c:pt idx="197">
                  <c:v>4.9000000000000002E-2</c:v>
                </c:pt>
                <c:pt idx="198">
                  <c:v>4.9000000000000002E-2</c:v>
                </c:pt>
                <c:pt idx="199">
                  <c:v>4.9000000000000002E-2</c:v>
                </c:pt>
                <c:pt idx="200">
                  <c:v>2.7999999999999997E-2</c:v>
                </c:pt>
                <c:pt idx="201">
                  <c:v>4.9000000000000002E-2</c:v>
                </c:pt>
                <c:pt idx="202">
                  <c:v>4.9000000000000002E-2</c:v>
                </c:pt>
                <c:pt idx="203">
                  <c:v>4.9000000000000002E-2</c:v>
                </c:pt>
                <c:pt idx="204">
                  <c:v>4.9000000000000002E-2</c:v>
                </c:pt>
                <c:pt idx="205">
                  <c:v>4.8800000000000003E-2</c:v>
                </c:pt>
                <c:pt idx="206">
                  <c:v>4.8800000000000003E-2</c:v>
                </c:pt>
                <c:pt idx="207">
                  <c:v>5.1900000000000002E-2</c:v>
                </c:pt>
                <c:pt idx="208">
                  <c:v>4.8800000000000003E-2</c:v>
                </c:pt>
                <c:pt idx="209">
                  <c:v>4.8800000000000003E-2</c:v>
                </c:pt>
                <c:pt idx="210">
                  <c:v>4.8800000000000003E-2</c:v>
                </c:pt>
                <c:pt idx="211">
                  <c:v>4.8800000000000003E-2</c:v>
                </c:pt>
                <c:pt idx="212">
                  <c:v>4.8800000000000003E-2</c:v>
                </c:pt>
                <c:pt idx="213">
                  <c:v>4.8800000000000003E-2</c:v>
                </c:pt>
                <c:pt idx="214">
                  <c:v>4.8499999999999995E-2</c:v>
                </c:pt>
                <c:pt idx="215">
                  <c:v>4.8499999999999995E-2</c:v>
                </c:pt>
                <c:pt idx="216">
                  <c:v>4.8300000000000003E-2</c:v>
                </c:pt>
                <c:pt idx="217">
                  <c:v>4.8499999999999995E-2</c:v>
                </c:pt>
                <c:pt idx="218">
                  <c:v>4.8499999999999995E-2</c:v>
                </c:pt>
                <c:pt idx="219">
                  <c:v>4.8499999999999995E-2</c:v>
                </c:pt>
                <c:pt idx="220">
                  <c:v>4.8499999999999995E-2</c:v>
                </c:pt>
                <c:pt idx="221">
                  <c:v>4.8499999999999995E-2</c:v>
                </c:pt>
                <c:pt idx="222">
                  <c:v>4.8499999999999995E-2</c:v>
                </c:pt>
                <c:pt idx="223">
                  <c:v>4.8499999999999995E-2</c:v>
                </c:pt>
                <c:pt idx="224">
                  <c:v>4.8499999999999995E-2</c:v>
                </c:pt>
                <c:pt idx="225">
                  <c:v>4.8499999999999995E-2</c:v>
                </c:pt>
                <c:pt idx="226">
                  <c:v>4.8499999999999995E-2</c:v>
                </c:pt>
                <c:pt idx="227">
                  <c:v>4.8499999999999995E-2</c:v>
                </c:pt>
                <c:pt idx="228">
                  <c:v>4.4999999999999998E-2</c:v>
                </c:pt>
                <c:pt idx="229">
                  <c:v>7.0000000000000007E-2</c:v>
                </c:pt>
                <c:pt idx="230">
                  <c:v>7.0000000000000007E-2</c:v>
                </c:pt>
                <c:pt idx="231">
                  <c:v>7.0000000000000007E-2</c:v>
                </c:pt>
                <c:pt idx="232">
                  <c:v>7.0000000000000007E-2</c:v>
                </c:pt>
                <c:pt idx="233">
                  <c:v>7.0000000000000007E-2</c:v>
                </c:pt>
                <c:pt idx="234">
                  <c:v>7.0000000000000007E-2</c:v>
                </c:pt>
                <c:pt idx="235">
                  <c:v>7.0000000000000007E-2</c:v>
                </c:pt>
                <c:pt idx="236">
                  <c:v>7.0000000000000007E-2</c:v>
                </c:pt>
                <c:pt idx="237">
                  <c:v>7.0000000000000007E-2</c:v>
                </c:pt>
                <c:pt idx="238">
                  <c:v>7.0000000000000007E-2</c:v>
                </c:pt>
                <c:pt idx="239">
                  <c:v>7.0000000000000007E-2</c:v>
                </c:pt>
                <c:pt idx="240">
                  <c:v>7.0000000000000007E-2</c:v>
                </c:pt>
                <c:pt idx="241">
                  <c:v>7.0000000000000007E-2</c:v>
                </c:pt>
                <c:pt idx="242">
                  <c:v>7.0000000000000007E-2</c:v>
                </c:pt>
                <c:pt idx="243">
                  <c:v>7.0000000000000007E-2</c:v>
                </c:pt>
                <c:pt idx="244">
                  <c:v>7.0000000000000007E-2</c:v>
                </c:pt>
                <c:pt idx="245">
                  <c:v>7.0000000000000007E-2</c:v>
                </c:pt>
                <c:pt idx="246">
                  <c:v>7.0000000000000007E-2</c:v>
                </c:pt>
                <c:pt idx="247">
                  <c:v>7.0000000000000007E-2</c:v>
                </c:pt>
                <c:pt idx="248">
                  <c:v>7.0000000000000007E-2</c:v>
                </c:pt>
                <c:pt idx="249">
                  <c:v>7.0000000000000007E-2</c:v>
                </c:pt>
                <c:pt idx="250">
                  <c:v>4.4999999999999998E-2</c:v>
                </c:pt>
                <c:pt idx="251">
                  <c:v>4.4999999999999998E-2</c:v>
                </c:pt>
                <c:pt idx="252">
                  <c:v>4.4999999999999998E-2</c:v>
                </c:pt>
                <c:pt idx="253">
                  <c:v>4.4999999999999998E-2</c:v>
                </c:pt>
                <c:pt idx="254">
                  <c:v>4.4999999999999998E-2</c:v>
                </c:pt>
                <c:pt idx="255">
                  <c:v>4.4999999999999998E-2</c:v>
                </c:pt>
                <c:pt idx="256">
                  <c:v>0.02</c:v>
                </c:pt>
                <c:pt idx="257">
                  <c:v>4.4999999999999998E-2</c:v>
                </c:pt>
                <c:pt idx="258">
                  <c:v>4.4999999999999998E-2</c:v>
                </c:pt>
                <c:pt idx="259">
                  <c:v>4.4999999999999998E-2</c:v>
                </c:pt>
                <c:pt idx="260">
                  <c:v>4.4999999999999998E-2</c:v>
                </c:pt>
                <c:pt idx="261">
                  <c:v>4.4999999999999998E-2</c:v>
                </c:pt>
                <c:pt idx="262">
                  <c:v>0.02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0.02</c:v>
                </c:pt>
                <c:pt idx="274">
                  <c:v>4.4999999999999998E-2</c:v>
                </c:pt>
                <c:pt idx="275">
                  <c:v>4.4999999999999998E-2</c:v>
                </c:pt>
                <c:pt idx="276">
                  <c:v>0.02</c:v>
                </c:pt>
                <c:pt idx="277">
                  <c:v>0.02</c:v>
                </c:pt>
                <c:pt idx="278">
                  <c:v>0.02</c:v>
                </c:pt>
                <c:pt idx="279">
                  <c:v>0.02</c:v>
                </c:pt>
                <c:pt idx="280">
                  <c:v>0.02</c:v>
                </c:pt>
                <c:pt idx="281">
                  <c:v>4.4999999999999998E-2</c:v>
                </c:pt>
                <c:pt idx="282">
                  <c:v>4.4999999999999998E-2</c:v>
                </c:pt>
                <c:pt idx="283">
                  <c:v>4.4999999999999998E-2</c:v>
                </c:pt>
                <c:pt idx="284">
                  <c:v>0.02</c:v>
                </c:pt>
                <c:pt idx="285">
                  <c:v>4.7500000000000001E-2</c:v>
                </c:pt>
                <c:pt idx="286">
                  <c:v>0.02</c:v>
                </c:pt>
                <c:pt idx="287">
                  <c:v>4.4999999999999998E-2</c:v>
                </c:pt>
                <c:pt idx="288">
                  <c:v>0.02</c:v>
                </c:pt>
                <c:pt idx="289">
                  <c:v>4.4999999999999998E-2</c:v>
                </c:pt>
                <c:pt idx="290">
                  <c:v>7.0000000000000007E-2</c:v>
                </c:pt>
                <c:pt idx="291">
                  <c:v>7.0000000000000007E-2</c:v>
                </c:pt>
                <c:pt idx="292">
                  <c:v>7.0000000000000007E-2</c:v>
                </c:pt>
                <c:pt idx="293">
                  <c:v>7.0000000000000007E-2</c:v>
                </c:pt>
                <c:pt idx="294">
                  <c:v>0.02</c:v>
                </c:pt>
                <c:pt idx="295">
                  <c:v>0.02</c:v>
                </c:pt>
                <c:pt idx="296">
                  <c:v>0.02</c:v>
                </c:pt>
                <c:pt idx="297">
                  <c:v>0.02</c:v>
                </c:pt>
                <c:pt idx="298">
                  <c:v>7.0000000000000007E-2</c:v>
                </c:pt>
                <c:pt idx="299">
                  <c:v>0.02</c:v>
                </c:pt>
                <c:pt idx="300">
                  <c:v>4.4999999999999998E-2</c:v>
                </c:pt>
                <c:pt idx="301">
                  <c:v>4.4999999999999998E-2</c:v>
                </c:pt>
                <c:pt idx="302">
                  <c:v>0.02</c:v>
                </c:pt>
                <c:pt idx="303">
                  <c:v>4.4999999999999998E-2</c:v>
                </c:pt>
                <c:pt idx="304">
                  <c:v>4.4999999999999998E-2</c:v>
                </c:pt>
                <c:pt idx="305">
                  <c:v>4.4999999999999998E-2</c:v>
                </c:pt>
                <c:pt idx="306">
                  <c:v>4.4999999999999998E-2</c:v>
                </c:pt>
                <c:pt idx="307">
                  <c:v>7.0000000000000007E-2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0.02</c:v>
                </c:pt>
                <c:pt idx="316">
                  <c:v>4.4999999999999998E-2</c:v>
                </c:pt>
                <c:pt idx="317">
                  <c:v>0.02</c:v>
                </c:pt>
                <c:pt idx="318">
                  <c:v>4.4999999999999998E-2</c:v>
                </c:pt>
                <c:pt idx="319">
                  <c:v>4.4999999999999998E-2</c:v>
                </c:pt>
                <c:pt idx="320">
                  <c:v>4.4999999999999998E-2</c:v>
                </c:pt>
                <c:pt idx="321">
                  <c:v>7.0000000000000007E-2</c:v>
                </c:pt>
                <c:pt idx="322">
                  <c:v>4.4999999999999998E-2</c:v>
                </c:pt>
                <c:pt idx="323">
                  <c:v>4.4999999999999998E-2</c:v>
                </c:pt>
                <c:pt idx="324">
                  <c:v>0.02</c:v>
                </c:pt>
                <c:pt idx="325">
                  <c:v>4.4999999999999998E-2</c:v>
                </c:pt>
                <c:pt idx="326">
                  <c:v>4.4999999999999998E-2</c:v>
                </c:pt>
                <c:pt idx="327">
                  <c:v>0.02</c:v>
                </c:pt>
                <c:pt idx="328">
                  <c:v>0.02</c:v>
                </c:pt>
                <c:pt idx="329">
                  <c:v>4.4999999999999998E-2</c:v>
                </c:pt>
                <c:pt idx="330">
                  <c:v>4.4999999999999998E-2</c:v>
                </c:pt>
                <c:pt idx="331">
                  <c:v>4.4999999999999998E-2</c:v>
                </c:pt>
                <c:pt idx="332">
                  <c:v>0.02</c:v>
                </c:pt>
                <c:pt idx="333">
                  <c:v>4.4999999999999998E-2</c:v>
                </c:pt>
                <c:pt idx="334">
                  <c:v>0.02</c:v>
                </c:pt>
                <c:pt idx="335">
                  <c:v>4.4999999999999998E-2</c:v>
                </c:pt>
                <c:pt idx="336">
                  <c:v>0.02</c:v>
                </c:pt>
                <c:pt idx="337">
                  <c:v>0.02</c:v>
                </c:pt>
                <c:pt idx="338">
                  <c:v>4.4999999999999998E-2</c:v>
                </c:pt>
                <c:pt idx="339">
                  <c:v>0.02</c:v>
                </c:pt>
                <c:pt idx="340">
                  <c:v>4.4999999999999998E-2</c:v>
                </c:pt>
                <c:pt idx="341">
                  <c:v>0.02</c:v>
                </c:pt>
                <c:pt idx="342">
                  <c:v>0.02</c:v>
                </c:pt>
                <c:pt idx="343">
                  <c:v>4.4999999999999998E-2</c:v>
                </c:pt>
                <c:pt idx="344">
                  <c:v>4.4999999999999998E-2</c:v>
                </c:pt>
                <c:pt idx="345">
                  <c:v>7.0000000000000007E-2</c:v>
                </c:pt>
                <c:pt idx="346">
                  <c:v>7.0000000000000007E-2</c:v>
                </c:pt>
                <c:pt idx="347">
                  <c:v>4.4999999999999998E-2</c:v>
                </c:pt>
                <c:pt idx="348">
                  <c:v>0.02</c:v>
                </c:pt>
                <c:pt idx="349">
                  <c:v>4.4999999999999998E-2</c:v>
                </c:pt>
                <c:pt idx="350">
                  <c:v>4.4999999999999998E-2</c:v>
                </c:pt>
                <c:pt idx="351">
                  <c:v>4.4999999999999998E-2</c:v>
                </c:pt>
                <c:pt idx="352">
                  <c:v>0.02</c:v>
                </c:pt>
                <c:pt idx="353">
                  <c:v>4.4999999999999998E-2</c:v>
                </c:pt>
                <c:pt idx="354">
                  <c:v>7.0000000000000007E-2</c:v>
                </c:pt>
                <c:pt idx="355">
                  <c:v>4.4999999999999998E-2</c:v>
                </c:pt>
                <c:pt idx="356">
                  <c:v>4.4999999999999998E-2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1.7000000000000001E-2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1.8799999999999997E-2</c:v>
                </c:pt>
                <c:pt idx="621">
                  <c:v>0.02</c:v>
                </c:pt>
                <c:pt idx="622">
                  <c:v>0.02</c:v>
                </c:pt>
              </c:numCache>
            </c:numRef>
          </c:val>
          <c:smooth val="0"/>
          <c:extLst>
            <c:ext xmlns:c16="http://schemas.microsoft.com/office/drawing/2014/chart" uri="{C3380CC4-5D6E-409C-BE32-E72D297353CC}">
              <c16:uniqueId val="{00000001-5754-4555-BB57-E45F0588393E}"/>
            </c:ext>
          </c:extLst>
        </c:ser>
        <c:ser>
          <c:idx val="2"/>
          <c:order val="2"/>
          <c:tx>
            <c:strRef>
              <c:f>'Figure 2.3.1.6'!$F$4</c:f>
              <c:strCache>
                <c:ptCount val="1"/>
                <c:pt idx="0">
                  <c:v>
KIBID3M index</c:v>
                </c:pt>
              </c:strCache>
            </c:strRef>
          </c:tx>
          <c:spPr>
            <a:ln w="25400">
              <a:solidFill>
                <a:srgbClr val="008000"/>
              </a:solidFill>
              <a:prstDash val="solid"/>
            </a:ln>
          </c:spPr>
          <c:marker>
            <c:symbol val="none"/>
          </c:marker>
          <c:cat>
            <c:numRef>
              <c:f>('Figure 2.3.1.6'!$B$5,'Figure 2.3.1.6'!$B$65:$B$686)</c:f>
              <c:numCache>
                <c:formatCode>dd/mm/yy;@</c:formatCode>
                <c:ptCount val="623"/>
                <c:pt idx="1">
                  <c:v>39903</c:v>
                </c:pt>
                <c:pt idx="2">
                  <c:v>39904</c:v>
                </c:pt>
                <c:pt idx="3">
                  <c:v>39905</c:v>
                </c:pt>
                <c:pt idx="4">
                  <c:v>39906</c:v>
                </c:pt>
                <c:pt idx="5">
                  <c:v>39909</c:v>
                </c:pt>
                <c:pt idx="6">
                  <c:v>39910</c:v>
                </c:pt>
                <c:pt idx="7">
                  <c:v>39911</c:v>
                </c:pt>
                <c:pt idx="8">
                  <c:v>39912</c:v>
                </c:pt>
                <c:pt idx="9">
                  <c:v>39913</c:v>
                </c:pt>
                <c:pt idx="10">
                  <c:v>39916</c:v>
                </c:pt>
                <c:pt idx="11">
                  <c:v>39917</c:v>
                </c:pt>
                <c:pt idx="12">
                  <c:v>39918</c:v>
                </c:pt>
                <c:pt idx="13">
                  <c:v>39919</c:v>
                </c:pt>
                <c:pt idx="14">
                  <c:v>39920</c:v>
                </c:pt>
                <c:pt idx="15">
                  <c:v>39923</c:v>
                </c:pt>
                <c:pt idx="16">
                  <c:v>39924</c:v>
                </c:pt>
                <c:pt idx="17">
                  <c:v>39925</c:v>
                </c:pt>
                <c:pt idx="18">
                  <c:v>39926</c:v>
                </c:pt>
                <c:pt idx="19">
                  <c:v>39927</c:v>
                </c:pt>
                <c:pt idx="20">
                  <c:v>39930</c:v>
                </c:pt>
                <c:pt idx="21">
                  <c:v>39931</c:v>
                </c:pt>
                <c:pt idx="22">
                  <c:v>39932</c:v>
                </c:pt>
                <c:pt idx="23">
                  <c:v>39933</c:v>
                </c:pt>
                <c:pt idx="24">
                  <c:v>39937</c:v>
                </c:pt>
                <c:pt idx="25">
                  <c:v>39938</c:v>
                </c:pt>
                <c:pt idx="26">
                  <c:v>39939</c:v>
                </c:pt>
                <c:pt idx="27">
                  <c:v>39940</c:v>
                </c:pt>
                <c:pt idx="28">
                  <c:v>39941</c:v>
                </c:pt>
                <c:pt idx="29">
                  <c:v>39945</c:v>
                </c:pt>
                <c:pt idx="30">
                  <c:v>39946</c:v>
                </c:pt>
                <c:pt idx="31">
                  <c:v>39947</c:v>
                </c:pt>
                <c:pt idx="32">
                  <c:v>39948</c:v>
                </c:pt>
                <c:pt idx="33">
                  <c:v>39951</c:v>
                </c:pt>
                <c:pt idx="34">
                  <c:v>39952</c:v>
                </c:pt>
                <c:pt idx="35">
                  <c:v>39953</c:v>
                </c:pt>
                <c:pt idx="36">
                  <c:v>39954</c:v>
                </c:pt>
                <c:pt idx="37">
                  <c:v>39955</c:v>
                </c:pt>
                <c:pt idx="38">
                  <c:v>39958</c:v>
                </c:pt>
                <c:pt idx="39">
                  <c:v>39959</c:v>
                </c:pt>
                <c:pt idx="40">
                  <c:v>39960</c:v>
                </c:pt>
                <c:pt idx="41">
                  <c:v>39961</c:v>
                </c:pt>
                <c:pt idx="42">
                  <c:v>39962</c:v>
                </c:pt>
                <c:pt idx="43">
                  <c:v>39965</c:v>
                </c:pt>
                <c:pt idx="44">
                  <c:v>39966</c:v>
                </c:pt>
                <c:pt idx="45">
                  <c:v>39967</c:v>
                </c:pt>
                <c:pt idx="46">
                  <c:v>39968</c:v>
                </c:pt>
                <c:pt idx="47">
                  <c:v>39969</c:v>
                </c:pt>
                <c:pt idx="48">
                  <c:v>39972</c:v>
                </c:pt>
                <c:pt idx="49">
                  <c:v>39973</c:v>
                </c:pt>
                <c:pt idx="50">
                  <c:v>39974</c:v>
                </c:pt>
                <c:pt idx="51">
                  <c:v>39975</c:v>
                </c:pt>
                <c:pt idx="52">
                  <c:v>39976</c:v>
                </c:pt>
                <c:pt idx="53">
                  <c:v>39979</c:v>
                </c:pt>
                <c:pt idx="54">
                  <c:v>39980</c:v>
                </c:pt>
                <c:pt idx="55">
                  <c:v>39981</c:v>
                </c:pt>
                <c:pt idx="56">
                  <c:v>39982</c:v>
                </c:pt>
                <c:pt idx="57">
                  <c:v>39983</c:v>
                </c:pt>
                <c:pt idx="58">
                  <c:v>39986</c:v>
                </c:pt>
                <c:pt idx="59">
                  <c:v>39987</c:v>
                </c:pt>
                <c:pt idx="60">
                  <c:v>39988</c:v>
                </c:pt>
                <c:pt idx="61">
                  <c:v>39989</c:v>
                </c:pt>
                <c:pt idx="62">
                  <c:v>39990</c:v>
                </c:pt>
                <c:pt idx="63">
                  <c:v>39993</c:v>
                </c:pt>
                <c:pt idx="64">
                  <c:v>39994</c:v>
                </c:pt>
                <c:pt idx="65">
                  <c:v>39995</c:v>
                </c:pt>
                <c:pt idx="66">
                  <c:v>39996</c:v>
                </c:pt>
                <c:pt idx="67">
                  <c:v>39997</c:v>
                </c:pt>
                <c:pt idx="68">
                  <c:v>40001</c:v>
                </c:pt>
                <c:pt idx="69">
                  <c:v>40002</c:v>
                </c:pt>
                <c:pt idx="70">
                  <c:v>40003</c:v>
                </c:pt>
                <c:pt idx="71">
                  <c:v>40004</c:v>
                </c:pt>
                <c:pt idx="72">
                  <c:v>40007</c:v>
                </c:pt>
                <c:pt idx="73">
                  <c:v>40008</c:v>
                </c:pt>
                <c:pt idx="74">
                  <c:v>40009</c:v>
                </c:pt>
                <c:pt idx="75">
                  <c:v>40010</c:v>
                </c:pt>
                <c:pt idx="76">
                  <c:v>40011</c:v>
                </c:pt>
                <c:pt idx="77">
                  <c:v>40014</c:v>
                </c:pt>
                <c:pt idx="78">
                  <c:v>40015</c:v>
                </c:pt>
                <c:pt idx="79">
                  <c:v>40016</c:v>
                </c:pt>
                <c:pt idx="80">
                  <c:v>40017</c:v>
                </c:pt>
                <c:pt idx="81">
                  <c:v>40018</c:v>
                </c:pt>
                <c:pt idx="82">
                  <c:v>40021</c:v>
                </c:pt>
                <c:pt idx="83">
                  <c:v>40022</c:v>
                </c:pt>
                <c:pt idx="84">
                  <c:v>40023</c:v>
                </c:pt>
                <c:pt idx="85">
                  <c:v>40024</c:v>
                </c:pt>
                <c:pt idx="86">
                  <c:v>40025</c:v>
                </c:pt>
                <c:pt idx="87">
                  <c:v>40028</c:v>
                </c:pt>
                <c:pt idx="88">
                  <c:v>40029</c:v>
                </c:pt>
                <c:pt idx="89">
                  <c:v>40030</c:v>
                </c:pt>
                <c:pt idx="90">
                  <c:v>40031</c:v>
                </c:pt>
                <c:pt idx="91">
                  <c:v>40032</c:v>
                </c:pt>
                <c:pt idx="92">
                  <c:v>40035</c:v>
                </c:pt>
                <c:pt idx="93">
                  <c:v>40036</c:v>
                </c:pt>
                <c:pt idx="94">
                  <c:v>40037</c:v>
                </c:pt>
                <c:pt idx="95">
                  <c:v>40038</c:v>
                </c:pt>
                <c:pt idx="96">
                  <c:v>40039</c:v>
                </c:pt>
                <c:pt idx="97">
                  <c:v>40042</c:v>
                </c:pt>
                <c:pt idx="98">
                  <c:v>40043</c:v>
                </c:pt>
                <c:pt idx="99">
                  <c:v>40044</c:v>
                </c:pt>
                <c:pt idx="100">
                  <c:v>40045</c:v>
                </c:pt>
                <c:pt idx="101">
                  <c:v>40046</c:v>
                </c:pt>
                <c:pt idx="102">
                  <c:v>40049</c:v>
                </c:pt>
                <c:pt idx="103">
                  <c:v>40050</c:v>
                </c:pt>
                <c:pt idx="104">
                  <c:v>40051</c:v>
                </c:pt>
                <c:pt idx="105">
                  <c:v>40052</c:v>
                </c:pt>
                <c:pt idx="106">
                  <c:v>40053</c:v>
                </c:pt>
                <c:pt idx="107">
                  <c:v>40057</c:v>
                </c:pt>
                <c:pt idx="108">
                  <c:v>40058</c:v>
                </c:pt>
                <c:pt idx="109">
                  <c:v>40059</c:v>
                </c:pt>
                <c:pt idx="110">
                  <c:v>40060</c:v>
                </c:pt>
                <c:pt idx="111">
                  <c:v>40063</c:v>
                </c:pt>
                <c:pt idx="112">
                  <c:v>40064</c:v>
                </c:pt>
                <c:pt idx="113">
                  <c:v>40065</c:v>
                </c:pt>
                <c:pt idx="114">
                  <c:v>40066</c:v>
                </c:pt>
                <c:pt idx="115">
                  <c:v>40067</c:v>
                </c:pt>
                <c:pt idx="116">
                  <c:v>40070</c:v>
                </c:pt>
                <c:pt idx="117">
                  <c:v>40071</c:v>
                </c:pt>
                <c:pt idx="118">
                  <c:v>40072</c:v>
                </c:pt>
                <c:pt idx="119">
                  <c:v>40073</c:v>
                </c:pt>
                <c:pt idx="120">
                  <c:v>40074</c:v>
                </c:pt>
                <c:pt idx="121">
                  <c:v>40077</c:v>
                </c:pt>
                <c:pt idx="122">
                  <c:v>40078</c:v>
                </c:pt>
                <c:pt idx="123">
                  <c:v>40079</c:v>
                </c:pt>
                <c:pt idx="124">
                  <c:v>40080</c:v>
                </c:pt>
                <c:pt idx="125">
                  <c:v>40081</c:v>
                </c:pt>
                <c:pt idx="126">
                  <c:v>40084</c:v>
                </c:pt>
                <c:pt idx="127">
                  <c:v>40085</c:v>
                </c:pt>
                <c:pt idx="128">
                  <c:v>40086</c:v>
                </c:pt>
                <c:pt idx="129">
                  <c:v>40087</c:v>
                </c:pt>
                <c:pt idx="130">
                  <c:v>40088</c:v>
                </c:pt>
                <c:pt idx="131">
                  <c:v>40091</c:v>
                </c:pt>
                <c:pt idx="132">
                  <c:v>40092</c:v>
                </c:pt>
                <c:pt idx="133">
                  <c:v>40093</c:v>
                </c:pt>
                <c:pt idx="134">
                  <c:v>40094</c:v>
                </c:pt>
                <c:pt idx="135">
                  <c:v>40095</c:v>
                </c:pt>
                <c:pt idx="136">
                  <c:v>40098</c:v>
                </c:pt>
                <c:pt idx="137">
                  <c:v>40099</c:v>
                </c:pt>
                <c:pt idx="138">
                  <c:v>40100</c:v>
                </c:pt>
                <c:pt idx="139">
                  <c:v>40101</c:v>
                </c:pt>
                <c:pt idx="140">
                  <c:v>40102</c:v>
                </c:pt>
                <c:pt idx="141">
                  <c:v>40105</c:v>
                </c:pt>
                <c:pt idx="142">
                  <c:v>40106</c:v>
                </c:pt>
                <c:pt idx="143">
                  <c:v>40107</c:v>
                </c:pt>
                <c:pt idx="144">
                  <c:v>40108</c:v>
                </c:pt>
                <c:pt idx="145">
                  <c:v>40109</c:v>
                </c:pt>
                <c:pt idx="146">
                  <c:v>40112</c:v>
                </c:pt>
                <c:pt idx="147">
                  <c:v>40113</c:v>
                </c:pt>
                <c:pt idx="148">
                  <c:v>40114</c:v>
                </c:pt>
                <c:pt idx="149">
                  <c:v>40115</c:v>
                </c:pt>
                <c:pt idx="150">
                  <c:v>40116</c:v>
                </c:pt>
                <c:pt idx="151">
                  <c:v>40119</c:v>
                </c:pt>
                <c:pt idx="152">
                  <c:v>40120</c:v>
                </c:pt>
                <c:pt idx="153">
                  <c:v>40121</c:v>
                </c:pt>
                <c:pt idx="154">
                  <c:v>40122</c:v>
                </c:pt>
                <c:pt idx="155">
                  <c:v>40123</c:v>
                </c:pt>
                <c:pt idx="156">
                  <c:v>40126</c:v>
                </c:pt>
                <c:pt idx="157">
                  <c:v>40127</c:v>
                </c:pt>
                <c:pt idx="158">
                  <c:v>40128</c:v>
                </c:pt>
                <c:pt idx="159">
                  <c:v>40129</c:v>
                </c:pt>
                <c:pt idx="160">
                  <c:v>40130</c:v>
                </c:pt>
                <c:pt idx="161">
                  <c:v>40133</c:v>
                </c:pt>
                <c:pt idx="162">
                  <c:v>40134</c:v>
                </c:pt>
                <c:pt idx="163">
                  <c:v>40135</c:v>
                </c:pt>
                <c:pt idx="164">
                  <c:v>40136</c:v>
                </c:pt>
                <c:pt idx="165">
                  <c:v>40137</c:v>
                </c:pt>
                <c:pt idx="166">
                  <c:v>40140</c:v>
                </c:pt>
                <c:pt idx="167">
                  <c:v>40141</c:v>
                </c:pt>
                <c:pt idx="168">
                  <c:v>40142</c:v>
                </c:pt>
                <c:pt idx="169">
                  <c:v>40143</c:v>
                </c:pt>
                <c:pt idx="170">
                  <c:v>40147</c:v>
                </c:pt>
                <c:pt idx="171">
                  <c:v>40148</c:v>
                </c:pt>
                <c:pt idx="172">
                  <c:v>40149</c:v>
                </c:pt>
                <c:pt idx="173">
                  <c:v>40150</c:v>
                </c:pt>
                <c:pt idx="174">
                  <c:v>40151</c:v>
                </c:pt>
                <c:pt idx="175">
                  <c:v>40154</c:v>
                </c:pt>
                <c:pt idx="176">
                  <c:v>40155</c:v>
                </c:pt>
                <c:pt idx="177">
                  <c:v>40156</c:v>
                </c:pt>
                <c:pt idx="178">
                  <c:v>40157</c:v>
                </c:pt>
                <c:pt idx="179">
                  <c:v>40158</c:v>
                </c:pt>
                <c:pt idx="180">
                  <c:v>40161</c:v>
                </c:pt>
                <c:pt idx="181">
                  <c:v>40162</c:v>
                </c:pt>
                <c:pt idx="182">
                  <c:v>40167</c:v>
                </c:pt>
                <c:pt idx="183">
                  <c:v>40168</c:v>
                </c:pt>
                <c:pt idx="184">
                  <c:v>40169</c:v>
                </c:pt>
                <c:pt idx="185">
                  <c:v>40170</c:v>
                </c:pt>
                <c:pt idx="186">
                  <c:v>40171</c:v>
                </c:pt>
                <c:pt idx="187">
                  <c:v>40172</c:v>
                </c:pt>
                <c:pt idx="188">
                  <c:v>40175</c:v>
                </c:pt>
                <c:pt idx="189">
                  <c:v>40176</c:v>
                </c:pt>
                <c:pt idx="190">
                  <c:v>40177</c:v>
                </c:pt>
                <c:pt idx="191">
                  <c:v>40178</c:v>
                </c:pt>
                <c:pt idx="192">
                  <c:v>40183</c:v>
                </c:pt>
                <c:pt idx="193">
                  <c:v>40184</c:v>
                </c:pt>
                <c:pt idx="194">
                  <c:v>40188</c:v>
                </c:pt>
                <c:pt idx="195">
                  <c:v>40189</c:v>
                </c:pt>
                <c:pt idx="196">
                  <c:v>40190</c:v>
                </c:pt>
                <c:pt idx="197">
                  <c:v>40191</c:v>
                </c:pt>
                <c:pt idx="198">
                  <c:v>40192</c:v>
                </c:pt>
                <c:pt idx="199">
                  <c:v>40193</c:v>
                </c:pt>
                <c:pt idx="200">
                  <c:v>40196</c:v>
                </c:pt>
                <c:pt idx="201">
                  <c:v>40197</c:v>
                </c:pt>
                <c:pt idx="202">
                  <c:v>40198</c:v>
                </c:pt>
                <c:pt idx="203">
                  <c:v>40199</c:v>
                </c:pt>
                <c:pt idx="204">
                  <c:v>40200</c:v>
                </c:pt>
                <c:pt idx="205">
                  <c:v>40203</c:v>
                </c:pt>
                <c:pt idx="206">
                  <c:v>40204</c:v>
                </c:pt>
                <c:pt idx="207">
                  <c:v>40205</c:v>
                </c:pt>
                <c:pt idx="208">
                  <c:v>40206</c:v>
                </c:pt>
                <c:pt idx="209">
                  <c:v>40207</c:v>
                </c:pt>
                <c:pt idx="210">
                  <c:v>40210</c:v>
                </c:pt>
                <c:pt idx="211">
                  <c:v>40211</c:v>
                </c:pt>
                <c:pt idx="212">
                  <c:v>40212</c:v>
                </c:pt>
                <c:pt idx="213">
                  <c:v>40213</c:v>
                </c:pt>
                <c:pt idx="214">
                  <c:v>40214</c:v>
                </c:pt>
                <c:pt idx="215">
                  <c:v>40217</c:v>
                </c:pt>
                <c:pt idx="216">
                  <c:v>40218</c:v>
                </c:pt>
                <c:pt idx="217">
                  <c:v>40219</c:v>
                </c:pt>
                <c:pt idx="218">
                  <c:v>40220</c:v>
                </c:pt>
                <c:pt idx="219">
                  <c:v>40221</c:v>
                </c:pt>
                <c:pt idx="220">
                  <c:v>40224</c:v>
                </c:pt>
                <c:pt idx="221">
                  <c:v>40225</c:v>
                </c:pt>
                <c:pt idx="222">
                  <c:v>40226</c:v>
                </c:pt>
                <c:pt idx="223">
                  <c:v>40227</c:v>
                </c:pt>
                <c:pt idx="224">
                  <c:v>40228</c:v>
                </c:pt>
                <c:pt idx="225">
                  <c:v>40231</c:v>
                </c:pt>
                <c:pt idx="226">
                  <c:v>40232</c:v>
                </c:pt>
                <c:pt idx="227">
                  <c:v>40233</c:v>
                </c:pt>
                <c:pt idx="228">
                  <c:v>40234</c:v>
                </c:pt>
                <c:pt idx="229">
                  <c:v>40235</c:v>
                </c:pt>
                <c:pt idx="230">
                  <c:v>40238</c:v>
                </c:pt>
                <c:pt idx="231">
                  <c:v>40239</c:v>
                </c:pt>
                <c:pt idx="232">
                  <c:v>40240</c:v>
                </c:pt>
                <c:pt idx="233">
                  <c:v>40241</c:v>
                </c:pt>
                <c:pt idx="234">
                  <c:v>40242</c:v>
                </c:pt>
                <c:pt idx="235">
                  <c:v>40246</c:v>
                </c:pt>
                <c:pt idx="236">
                  <c:v>40247</c:v>
                </c:pt>
                <c:pt idx="237">
                  <c:v>40248</c:v>
                </c:pt>
                <c:pt idx="238">
                  <c:v>40249</c:v>
                </c:pt>
                <c:pt idx="239">
                  <c:v>40252</c:v>
                </c:pt>
                <c:pt idx="240">
                  <c:v>40253</c:v>
                </c:pt>
                <c:pt idx="241">
                  <c:v>40254</c:v>
                </c:pt>
                <c:pt idx="242">
                  <c:v>40255</c:v>
                </c:pt>
                <c:pt idx="243">
                  <c:v>40256</c:v>
                </c:pt>
                <c:pt idx="244">
                  <c:v>40262</c:v>
                </c:pt>
                <c:pt idx="245">
                  <c:v>40263</c:v>
                </c:pt>
                <c:pt idx="246">
                  <c:v>40266</c:v>
                </c:pt>
                <c:pt idx="247">
                  <c:v>40267</c:v>
                </c:pt>
                <c:pt idx="248">
                  <c:v>40268</c:v>
                </c:pt>
                <c:pt idx="249">
                  <c:v>40269</c:v>
                </c:pt>
                <c:pt idx="250">
                  <c:v>40270</c:v>
                </c:pt>
                <c:pt idx="251">
                  <c:v>40273</c:v>
                </c:pt>
                <c:pt idx="252">
                  <c:v>40274</c:v>
                </c:pt>
                <c:pt idx="253">
                  <c:v>40275</c:v>
                </c:pt>
                <c:pt idx="254">
                  <c:v>40276</c:v>
                </c:pt>
                <c:pt idx="255">
                  <c:v>40277</c:v>
                </c:pt>
                <c:pt idx="256">
                  <c:v>40280</c:v>
                </c:pt>
                <c:pt idx="257">
                  <c:v>40281</c:v>
                </c:pt>
                <c:pt idx="258">
                  <c:v>40282</c:v>
                </c:pt>
                <c:pt idx="259">
                  <c:v>40283</c:v>
                </c:pt>
                <c:pt idx="260">
                  <c:v>40284</c:v>
                </c:pt>
                <c:pt idx="261">
                  <c:v>40287</c:v>
                </c:pt>
                <c:pt idx="262">
                  <c:v>40288</c:v>
                </c:pt>
                <c:pt idx="263">
                  <c:v>40289</c:v>
                </c:pt>
                <c:pt idx="264">
                  <c:v>40290</c:v>
                </c:pt>
                <c:pt idx="265">
                  <c:v>40291</c:v>
                </c:pt>
                <c:pt idx="266">
                  <c:v>40294</c:v>
                </c:pt>
                <c:pt idx="267">
                  <c:v>40295</c:v>
                </c:pt>
                <c:pt idx="268">
                  <c:v>40296</c:v>
                </c:pt>
                <c:pt idx="269">
                  <c:v>40297</c:v>
                </c:pt>
                <c:pt idx="270">
                  <c:v>40298</c:v>
                </c:pt>
                <c:pt idx="271">
                  <c:v>40302</c:v>
                </c:pt>
                <c:pt idx="272">
                  <c:v>40303</c:v>
                </c:pt>
                <c:pt idx="273">
                  <c:v>40304</c:v>
                </c:pt>
                <c:pt idx="274">
                  <c:v>40305</c:v>
                </c:pt>
                <c:pt idx="275">
                  <c:v>40309</c:v>
                </c:pt>
                <c:pt idx="276">
                  <c:v>40310</c:v>
                </c:pt>
                <c:pt idx="277">
                  <c:v>40311</c:v>
                </c:pt>
                <c:pt idx="278">
                  <c:v>40312</c:v>
                </c:pt>
                <c:pt idx="279">
                  <c:v>40315</c:v>
                </c:pt>
                <c:pt idx="280">
                  <c:v>40316</c:v>
                </c:pt>
                <c:pt idx="281">
                  <c:v>40317</c:v>
                </c:pt>
                <c:pt idx="282">
                  <c:v>40318</c:v>
                </c:pt>
                <c:pt idx="283">
                  <c:v>40319</c:v>
                </c:pt>
                <c:pt idx="284">
                  <c:v>40322</c:v>
                </c:pt>
                <c:pt idx="285">
                  <c:v>40323</c:v>
                </c:pt>
                <c:pt idx="286">
                  <c:v>40324</c:v>
                </c:pt>
                <c:pt idx="287">
                  <c:v>40325</c:v>
                </c:pt>
                <c:pt idx="288">
                  <c:v>40326</c:v>
                </c:pt>
                <c:pt idx="289">
                  <c:v>40329</c:v>
                </c:pt>
                <c:pt idx="290">
                  <c:v>40330</c:v>
                </c:pt>
                <c:pt idx="291">
                  <c:v>40331</c:v>
                </c:pt>
                <c:pt idx="292">
                  <c:v>40332</c:v>
                </c:pt>
                <c:pt idx="293">
                  <c:v>40333</c:v>
                </c:pt>
                <c:pt idx="294">
                  <c:v>40336</c:v>
                </c:pt>
                <c:pt idx="295">
                  <c:v>40337</c:v>
                </c:pt>
                <c:pt idx="296">
                  <c:v>40338</c:v>
                </c:pt>
                <c:pt idx="297">
                  <c:v>40339</c:v>
                </c:pt>
                <c:pt idx="298">
                  <c:v>40340</c:v>
                </c:pt>
                <c:pt idx="299">
                  <c:v>40343</c:v>
                </c:pt>
                <c:pt idx="300">
                  <c:v>40344</c:v>
                </c:pt>
                <c:pt idx="301">
                  <c:v>40345</c:v>
                </c:pt>
                <c:pt idx="302">
                  <c:v>40346</c:v>
                </c:pt>
                <c:pt idx="303">
                  <c:v>40347</c:v>
                </c:pt>
                <c:pt idx="304">
                  <c:v>40350</c:v>
                </c:pt>
                <c:pt idx="305">
                  <c:v>40351</c:v>
                </c:pt>
                <c:pt idx="306">
                  <c:v>40352</c:v>
                </c:pt>
                <c:pt idx="307">
                  <c:v>40353</c:v>
                </c:pt>
                <c:pt idx="308">
                  <c:v>40354</c:v>
                </c:pt>
                <c:pt idx="309">
                  <c:v>40357</c:v>
                </c:pt>
                <c:pt idx="310">
                  <c:v>40358</c:v>
                </c:pt>
                <c:pt idx="311">
                  <c:v>40359</c:v>
                </c:pt>
                <c:pt idx="312">
                  <c:v>40360</c:v>
                </c:pt>
                <c:pt idx="313">
                  <c:v>40361</c:v>
                </c:pt>
                <c:pt idx="314">
                  <c:v>40362</c:v>
                </c:pt>
                <c:pt idx="315">
                  <c:v>40366</c:v>
                </c:pt>
                <c:pt idx="316">
                  <c:v>40367</c:v>
                </c:pt>
                <c:pt idx="317">
                  <c:v>40368</c:v>
                </c:pt>
                <c:pt idx="318">
                  <c:v>40371</c:v>
                </c:pt>
                <c:pt idx="319">
                  <c:v>40372</c:v>
                </c:pt>
                <c:pt idx="320">
                  <c:v>40373</c:v>
                </c:pt>
                <c:pt idx="321">
                  <c:v>40374</c:v>
                </c:pt>
                <c:pt idx="322">
                  <c:v>40375</c:v>
                </c:pt>
                <c:pt idx="323">
                  <c:v>40378</c:v>
                </c:pt>
                <c:pt idx="324">
                  <c:v>40379</c:v>
                </c:pt>
                <c:pt idx="325">
                  <c:v>40380</c:v>
                </c:pt>
                <c:pt idx="326">
                  <c:v>40381</c:v>
                </c:pt>
                <c:pt idx="327">
                  <c:v>40382</c:v>
                </c:pt>
                <c:pt idx="328">
                  <c:v>40385</c:v>
                </c:pt>
                <c:pt idx="329">
                  <c:v>40386</c:v>
                </c:pt>
                <c:pt idx="330">
                  <c:v>40387</c:v>
                </c:pt>
                <c:pt idx="331">
                  <c:v>40388</c:v>
                </c:pt>
                <c:pt idx="332">
                  <c:v>40389</c:v>
                </c:pt>
                <c:pt idx="333">
                  <c:v>40392</c:v>
                </c:pt>
                <c:pt idx="334">
                  <c:v>40393</c:v>
                </c:pt>
                <c:pt idx="335">
                  <c:v>40394</c:v>
                </c:pt>
                <c:pt idx="336">
                  <c:v>40395</c:v>
                </c:pt>
                <c:pt idx="337">
                  <c:v>40396</c:v>
                </c:pt>
                <c:pt idx="338">
                  <c:v>40399</c:v>
                </c:pt>
                <c:pt idx="339">
                  <c:v>40400</c:v>
                </c:pt>
                <c:pt idx="340">
                  <c:v>40401</c:v>
                </c:pt>
                <c:pt idx="341">
                  <c:v>40402</c:v>
                </c:pt>
                <c:pt idx="342">
                  <c:v>40403</c:v>
                </c:pt>
                <c:pt idx="343">
                  <c:v>40406</c:v>
                </c:pt>
                <c:pt idx="344">
                  <c:v>40407</c:v>
                </c:pt>
                <c:pt idx="345">
                  <c:v>40408</c:v>
                </c:pt>
                <c:pt idx="346">
                  <c:v>40409</c:v>
                </c:pt>
                <c:pt idx="347">
                  <c:v>40410</c:v>
                </c:pt>
                <c:pt idx="348">
                  <c:v>40413</c:v>
                </c:pt>
                <c:pt idx="349">
                  <c:v>40414</c:v>
                </c:pt>
                <c:pt idx="350">
                  <c:v>40415</c:v>
                </c:pt>
                <c:pt idx="351">
                  <c:v>40416</c:v>
                </c:pt>
                <c:pt idx="352">
                  <c:v>40417</c:v>
                </c:pt>
                <c:pt idx="353">
                  <c:v>40421</c:v>
                </c:pt>
                <c:pt idx="354">
                  <c:v>40422</c:v>
                </c:pt>
                <c:pt idx="355">
                  <c:v>40423</c:v>
                </c:pt>
                <c:pt idx="356">
                  <c:v>40424</c:v>
                </c:pt>
                <c:pt idx="357">
                  <c:v>40427</c:v>
                </c:pt>
                <c:pt idx="358">
                  <c:v>40428</c:v>
                </c:pt>
                <c:pt idx="359">
                  <c:v>40429</c:v>
                </c:pt>
                <c:pt idx="360">
                  <c:v>40430</c:v>
                </c:pt>
                <c:pt idx="361">
                  <c:v>40431</c:v>
                </c:pt>
                <c:pt idx="362">
                  <c:v>40434</c:v>
                </c:pt>
                <c:pt idx="363">
                  <c:v>40435</c:v>
                </c:pt>
                <c:pt idx="364">
                  <c:v>40436</c:v>
                </c:pt>
                <c:pt idx="365">
                  <c:v>40437</c:v>
                </c:pt>
                <c:pt idx="366">
                  <c:v>40438</c:v>
                </c:pt>
                <c:pt idx="367">
                  <c:v>40441</c:v>
                </c:pt>
                <c:pt idx="368">
                  <c:v>40442</c:v>
                </c:pt>
                <c:pt idx="369">
                  <c:v>40443</c:v>
                </c:pt>
                <c:pt idx="370">
                  <c:v>40444</c:v>
                </c:pt>
                <c:pt idx="371">
                  <c:v>40445</c:v>
                </c:pt>
                <c:pt idx="372">
                  <c:v>40449</c:v>
                </c:pt>
                <c:pt idx="373">
                  <c:v>40448</c:v>
                </c:pt>
                <c:pt idx="374">
                  <c:v>40450</c:v>
                </c:pt>
                <c:pt idx="375">
                  <c:v>40451</c:v>
                </c:pt>
                <c:pt idx="376">
                  <c:v>40452</c:v>
                </c:pt>
                <c:pt idx="377">
                  <c:v>40455</c:v>
                </c:pt>
                <c:pt idx="378">
                  <c:v>40456</c:v>
                </c:pt>
                <c:pt idx="379">
                  <c:v>40457</c:v>
                </c:pt>
                <c:pt idx="380">
                  <c:v>40458</c:v>
                </c:pt>
                <c:pt idx="381">
                  <c:v>40459</c:v>
                </c:pt>
                <c:pt idx="382">
                  <c:v>40462</c:v>
                </c:pt>
                <c:pt idx="383">
                  <c:v>40463</c:v>
                </c:pt>
                <c:pt idx="384">
                  <c:v>40464</c:v>
                </c:pt>
                <c:pt idx="385">
                  <c:v>40465</c:v>
                </c:pt>
                <c:pt idx="386">
                  <c:v>40466</c:v>
                </c:pt>
                <c:pt idx="387">
                  <c:v>40469</c:v>
                </c:pt>
                <c:pt idx="388">
                  <c:v>40470</c:v>
                </c:pt>
                <c:pt idx="389">
                  <c:v>40471</c:v>
                </c:pt>
                <c:pt idx="390">
                  <c:v>40472</c:v>
                </c:pt>
                <c:pt idx="391">
                  <c:v>40473</c:v>
                </c:pt>
                <c:pt idx="392">
                  <c:v>40476</c:v>
                </c:pt>
                <c:pt idx="393">
                  <c:v>40477</c:v>
                </c:pt>
                <c:pt idx="394">
                  <c:v>40478</c:v>
                </c:pt>
                <c:pt idx="395">
                  <c:v>40479</c:v>
                </c:pt>
                <c:pt idx="396">
                  <c:v>40480</c:v>
                </c:pt>
                <c:pt idx="397">
                  <c:v>40483</c:v>
                </c:pt>
                <c:pt idx="398">
                  <c:v>40484</c:v>
                </c:pt>
                <c:pt idx="399">
                  <c:v>40485</c:v>
                </c:pt>
                <c:pt idx="400">
                  <c:v>40486</c:v>
                </c:pt>
                <c:pt idx="401">
                  <c:v>40487</c:v>
                </c:pt>
                <c:pt idx="402">
                  <c:v>40490</c:v>
                </c:pt>
                <c:pt idx="403">
                  <c:v>40491</c:v>
                </c:pt>
                <c:pt idx="404">
                  <c:v>40492</c:v>
                </c:pt>
                <c:pt idx="405">
                  <c:v>40493</c:v>
                </c:pt>
                <c:pt idx="406">
                  <c:v>40494</c:v>
                </c:pt>
                <c:pt idx="407">
                  <c:v>40497</c:v>
                </c:pt>
                <c:pt idx="408">
                  <c:v>40499</c:v>
                </c:pt>
                <c:pt idx="409">
                  <c:v>40500</c:v>
                </c:pt>
                <c:pt idx="410">
                  <c:v>40501</c:v>
                </c:pt>
                <c:pt idx="411">
                  <c:v>40504</c:v>
                </c:pt>
                <c:pt idx="412">
                  <c:v>40505</c:v>
                </c:pt>
                <c:pt idx="413">
                  <c:v>40506</c:v>
                </c:pt>
                <c:pt idx="414">
                  <c:v>40507</c:v>
                </c:pt>
                <c:pt idx="415">
                  <c:v>40508</c:v>
                </c:pt>
                <c:pt idx="416">
                  <c:v>40511</c:v>
                </c:pt>
                <c:pt idx="417">
                  <c:v>40512</c:v>
                </c:pt>
                <c:pt idx="418">
                  <c:v>40513</c:v>
                </c:pt>
                <c:pt idx="419">
                  <c:v>40514</c:v>
                </c:pt>
                <c:pt idx="420">
                  <c:v>40515</c:v>
                </c:pt>
                <c:pt idx="421">
                  <c:v>40518</c:v>
                </c:pt>
                <c:pt idx="422">
                  <c:v>40519</c:v>
                </c:pt>
                <c:pt idx="423">
                  <c:v>40520</c:v>
                </c:pt>
                <c:pt idx="424">
                  <c:v>40521</c:v>
                </c:pt>
                <c:pt idx="425">
                  <c:v>40522</c:v>
                </c:pt>
                <c:pt idx="426">
                  <c:v>40525</c:v>
                </c:pt>
                <c:pt idx="427">
                  <c:v>40526</c:v>
                </c:pt>
                <c:pt idx="428">
                  <c:v>40527</c:v>
                </c:pt>
                <c:pt idx="429">
                  <c:v>40532</c:v>
                </c:pt>
                <c:pt idx="430">
                  <c:v>40533</c:v>
                </c:pt>
                <c:pt idx="431">
                  <c:v>40534</c:v>
                </c:pt>
                <c:pt idx="432">
                  <c:v>40535</c:v>
                </c:pt>
                <c:pt idx="433">
                  <c:v>40536</c:v>
                </c:pt>
                <c:pt idx="434">
                  <c:v>40539</c:v>
                </c:pt>
                <c:pt idx="435">
                  <c:v>40540</c:v>
                </c:pt>
                <c:pt idx="436">
                  <c:v>40541</c:v>
                </c:pt>
                <c:pt idx="437">
                  <c:v>40542</c:v>
                </c:pt>
                <c:pt idx="438">
                  <c:v>40543</c:v>
                </c:pt>
                <c:pt idx="439">
                  <c:v>40548</c:v>
                </c:pt>
                <c:pt idx="440">
                  <c:v>40549</c:v>
                </c:pt>
                <c:pt idx="441">
                  <c:v>40553</c:v>
                </c:pt>
                <c:pt idx="442">
                  <c:v>40554</c:v>
                </c:pt>
                <c:pt idx="443">
                  <c:v>40555</c:v>
                </c:pt>
                <c:pt idx="444">
                  <c:v>40556</c:v>
                </c:pt>
                <c:pt idx="445">
                  <c:v>40557</c:v>
                </c:pt>
                <c:pt idx="446">
                  <c:v>40560</c:v>
                </c:pt>
                <c:pt idx="447">
                  <c:v>40561</c:v>
                </c:pt>
                <c:pt idx="448">
                  <c:v>40562</c:v>
                </c:pt>
                <c:pt idx="449">
                  <c:v>40563</c:v>
                </c:pt>
                <c:pt idx="450">
                  <c:v>40564</c:v>
                </c:pt>
                <c:pt idx="451">
                  <c:v>40567</c:v>
                </c:pt>
                <c:pt idx="452">
                  <c:v>40568</c:v>
                </c:pt>
                <c:pt idx="453">
                  <c:v>40569</c:v>
                </c:pt>
                <c:pt idx="454">
                  <c:v>40570</c:v>
                </c:pt>
                <c:pt idx="455">
                  <c:v>40571</c:v>
                </c:pt>
                <c:pt idx="456">
                  <c:v>40574</c:v>
                </c:pt>
                <c:pt idx="457">
                  <c:v>40575</c:v>
                </c:pt>
                <c:pt idx="458">
                  <c:v>40576</c:v>
                </c:pt>
                <c:pt idx="459">
                  <c:v>40577</c:v>
                </c:pt>
                <c:pt idx="460">
                  <c:v>40578</c:v>
                </c:pt>
                <c:pt idx="461">
                  <c:v>40581</c:v>
                </c:pt>
                <c:pt idx="462">
                  <c:v>40582</c:v>
                </c:pt>
                <c:pt idx="463">
                  <c:v>40583</c:v>
                </c:pt>
                <c:pt idx="464">
                  <c:v>40584</c:v>
                </c:pt>
                <c:pt idx="465">
                  <c:v>40585</c:v>
                </c:pt>
                <c:pt idx="466">
                  <c:v>40588</c:v>
                </c:pt>
                <c:pt idx="467">
                  <c:v>40589</c:v>
                </c:pt>
                <c:pt idx="468">
                  <c:v>40590</c:v>
                </c:pt>
                <c:pt idx="469">
                  <c:v>40591</c:v>
                </c:pt>
                <c:pt idx="470">
                  <c:v>40592</c:v>
                </c:pt>
                <c:pt idx="471">
                  <c:v>40595</c:v>
                </c:pt>
                <c:pt idx="472">
                  <c:v>40596</c:v>
                </c:pt>
                <c:pt idx="473">
                  <c:v>40597</c:v>
                </c:pt>
                <c:pt idx="474">
                  <c:v>40598</c:v>
                </c:pt>
                <c:pt idx="475">
                  <c:v>40599</c:v>
                </c:pt>
                <c:pt idx="476">
                  <c:v>40602</c:v>
                </c:pt>
                <c:pt idx="477">
                  <c:v>40603</c:v>
                </c:pt>
                <c:pt idx="478">
                  <c:v>40604</c:v>
                </c:pt>
                <c:pt idx="479">
                  <c:v>40605</c:v>
                </c:pt>
                <c:pt idx="480">
                  <c:v>40606</c:v>
                </c:pt>
                <c:pt idx="481">
                  <c:v>40607</c:v>
                </c:pt>
                <c:pt idx="482">
                  <c:v>40611</c:v>
                </c:pt>
                <c:pt idx="483">
                  <c:v>40612</c:v>
                </c:pt>
                <c:pt idx="484">
                  <c:v>40613</c:v>
                </c:pt>
                <c:pt idx="485">
                  <c:v>40616</c:v>
                </c:pt>
                <c:pt idx="486">
                  <c:v>40617</c:v>
                </c:pt>
                <c:pt idx="487">
                  <c:v>40618</c:v>
                </c:pt>
                <c:pt idx="488">
                  <c:v>40619</c:v>
                </c:pt>
                <c:pt idx="489">
                  <c:v>40620</c:v>
                </c:pt>
                <c:pt idx="490">
                  <c:v>40626</c:v>
                </c:pt>
                <c:pt idx="491">
                  <c:v>40627</c:v>
                </c:pt>
                <c:pt idx="492">
                  <c:v>40630</c:v>
                </c:pt>
                <c:pt idx="493">
                  <c:v>40631</c:v>
                </c:pt>
                <c:pt idx="494">
                  <c:v>40632</c:v>
                </c:pt>
                <c:pt idx="495">
                  <c:v>40633</c:v>
                </c:pt>
                <c:pt idx="496">
                  <c:v>40634</c:v>
                </c:pt>
                <c:pt idx="497">
                  <c:v>40637</c:v>
                </c:pt>
                <c:pt idx="498">
                  <c:v>40638</c:v>
                </c:pt>
                <c:pt idx="499">
                  <c:v>40639</c:v>
                </c:pt>
                <c:pt idx="500">
                  <c:v>40640</c:v>
                </c:pt>
                <c:pt idx="501">
                  <c:v>40641</c:v>
                </c:pt>
                <c:pt idx="502">
                  <c:v>40644</c:v>
                </c:pt>
                <c:pt idx="503">
                  <c:v>40645</c:v>
                </c:pt>
                <c:pt idx="504">
                  <c:v>40646</c:v>
                </c:pt>
                <c:pt idx="505">
                  <c:v>40647</c:v>
                </c:pt>
                <c:pt idx="506">
                  <c:v>40648</c:v>
                </c:pt>
                <c:pt idx="507">
                  <c:v>40651</c:v>
                </c:pt>
                <c:pt idx="508">
                  <c:v>40652</c:v>
                </c:pt>
                <c:pt idx="509">
                  <c:v>40653</c:v>
                </c:pt>
                <c:pt idx="510">
                  <c:v>40654</c:v>
                </c:pt>
                <c:pt idx="511">
                  <c:v>40655</c:v>
                </c:pt>
                <c:pt idx="512">
                  <c:v>40658</c:v>
                </c:pt>
                <c:pt idx="513">
                  <c:v>40659</c:v>
                </c:pt>
                <c:pt idx="514">
                  <c:v>40660</c:v>
                </c:pt>
                <c:pt idx="515">
                  <c:v>40661</c:v>
                </c:pt>
                <c:pt idx="516">
                  <c:v>40662</c:v>
                </c:pt>
                <c:pt idx="517">
                  <c:v>40666</c:v>
                </c:pt>
                <c:pt idx="518">
                  <c:v>40667</c:v>
                </c:pt>
                <c:pt idx="519">
                  <c:v>40668</c:v>
                </c:pt>
                <c:pt idx="520">
                  <c:v>40669</c:v>
                </c:pt>
                <c:pt idx="521">
                  <c:v>40673</c:v>
                </c:pt>
                <c:pt idx="522">
                  <c:v>40674</c:v>
                </c:pt>
                <c:pt idx="523">
                  <c:v>40675</c:v>
                </c:pt>
                <c:pt idx="524">
                  <c:v>40676</c:v>
                </c:pt>
                <c:pt idx="525">
                  <c:v>40679</c:v>
                </c:pt>
                <c:pt idx="526">
                  <c:v>40680</c:v>
                </c:pt>
                <c:pt idx="527">
                  <c:v>40681</c:v>
                </c:pt>
                <c:pt idx="528">
                  <c:v>40682</c:v>
                </c:pt>
                <c:pt idx="529">
                  <c:v>40683</c:v>
                </c:pt>
                <c:pt idx="530">
                  <c:v>40686</c:v>
                </c:pt>
                <c:pt idx="531">
                  <c:v>40687</c:v>
                </c:pt>
                <c:pt idx="532">
                  <c:v>40688</c:v>
                </c:pt>
                <c:pt idx="533">
                  <c:v>40689</c:v>
                </c:pt>
                <c:pt idx="534">
                  <c:v>40690</c:v>
                </c:pt>
                <c:pt idx="535">
                  <c:v>40693</c:v>
                </c:pt>
                <c:pt idx="536">
                  <c:v>40694</c:v>
                </c:pt>
                <c:pt idx="537">
                  <c:v>40695</c:v>
                </c:pt>
                <c:pt idx="538">
                  <c:v>40696</c:v>
                </c:pt>
                <c:pt idx="539">
                  <c:v>40697</c:v>
                </c:pt>
                <c:pt idx="540">
                  <c:v>40700</c:v>
                </c:pt>
                <c:pt idx="541">
                  <c:v>40701</c:v>
                </c:pt>
                <c:pt idx="542">
                  <c:v>40702</c:v>
                </c:pt>
                <c:pt idx="543">
                  <c:v>40703</c:v>
                </c:pt>
                <c:pt idx="544">
                  <c:v>40704</c:v>
                </c:pt>
                <c:pt idx="545">
                  <c:v>40707</c:v>
                </c:pt>
                <c:pt idx="546">
                  <c:v>40708</c:v>
                </c:pt>
                <c:pt idx="547">
                  <c:v>40709</c:v>
                </c:pt>
                <c:pt idx="548">
                  <c:v>40710</c:v>
                </c:pt>
                <c:pt idx="549">
                  <c:v>40711</c:v>
                </c:pt>
                <c:pt idx="550">
                  <c:v>40714</c:v>
                </c:pt>
                <c:pt idx="551">
                  <c:v>40715</c:v>
                </c:pt>
                <c:pt idx="552">
                  <c:v>40716</c:v>
                </c:pt>
                <c:pt idx="553">
                  <c:v>40717</c:v>
                </c:pt>
                <c:pt idx="554">
                  <c:v>40718</c:v>
                </c:pt>
                <c:pt idx="555">
                  <c:v>40721</c:v>
                </c:pt>
                <c:pt idx="556">
                  <c:v>40722</c:v>
                </c:pt>
                <c:pt idx="557">
                  <c:v>40723</c:v>
                </c:pt>
                <c:pt idx="558">
                  <c:v>40724</c:v>
                </c:pt>
                <c:pt idx="559">
                  <c:v>40725</c:v>
                </c:pt>
                <c:pt idx="560">
                  <c:v>40728</c:v>
                </c:pt>
                <c:pt idx="561">
                  <c:v>40729</c:v>
                </c:pt>
                <c:pt idx="562">
                  <c:v>40731</c:v>
                </c:pt>
                <c:pt idx="563">
                  <c:v>40732</c:v>
                </c:pt>
                <c:pt idx="564">
                  <c:v>40735</c:v>
                </c:pt>
                <c:pt idx="565">
                  <c:v>40736</c:v>
                </c:pt>
                <c:pt idx="566">
                  <c:v>40737</c:v>
                </c:pt>
                <c:pt idx="567">
                  <c:v>40738</c:v>
                </c:pt>
                <c:pt idx="568">
                  <c:v>40739</c:v>
                </c:pt>
                <c:pt idx="569">
                  <c:v>40742</c:v>
                </c:pt>
                <c:pt idx="570">
                  <c:v>40743</c:v>
                </c:pt>
                <c:pt idx="571">
                  <c:v>40744</c:v>
                </c:pt>
                <c:pt idx="572">
                  <c:v>40745</c:v>
                </c:pt>
                <c:pt idx="573">
                  <c:v>40746</c:v>
                </c:pt>
                <c:pt idx="574">
                  <c:v>40749</c:v>
                </c:pt>
                <c:pt idx="575">
                  <c:v>40750</c:v>
                </c:pt>
                <c:pt idx="576">
                  <c:v>40751</c:v>
                </c:pt>
                <c:pt idx="577">
                  <c:v>40752</c:v>
                </c:pt>
                <c:pt idx="578">
                  <c:v>40753</c:v>
                </c:pt>
                <c:pt idx="579">
                  <c:v>40756</c:v>
                </c:pt>
                <c:pt idx="580">
                  <c:v>40757</c:v>
                </c:pt>
                <c:pt idx="581">
                  <c:v>40758</c:v>
                </c:pt>
                <c:pt idx="582">
                  <c:v>40759</c:v>
                </c:pt>
                <c:pt idx="583">
                  <c:v>40760</c:v>
                </c:pt>
                <c:pt idx="584">
                  <c:v>40763</c:v>
                </c:pt>
                <c:pt idx="585">
                  <c:v>40764</c:v>
                </c:pt>
                <c:pt idx="586">
                  <c:v>40765</c:v>
                </c:pt>
                <c:pt idx="587">
                  <c:v>40766</c:v>
                </c:pt>
                <c:pt idx="588">
                  <c:v>40767</c:v>
                </c:pt>
                <c:pt idx="589">
                  <c:v>40770</c:v>
                </c:pt>
                <c:pt idx="590">
                  <c:v>40771</c:v>
                </c:pt>
                <c:pt idx="591">
                  <c:v>40772</c:v>
                </c:pt>
                <c:pt idx="592">
                  <c:v>40773</c:v>
                </c:pt>
                <c:pt idx="593">
                  <c:v>40774</c:v>
                </c:pt>
                <c:pt idx="594">
                  <c:v>40777</c:v>
                </c:pt>
                <c:pt idx="595">
                  <c:v>40778</c:v>
                </c:pt>
                <c:pt idx="596">
                  <c:v>40779</c:v>
                </c:pt>
                <c:pt idx="597">
                  <c:v>40780</c:v>
                </c:pt>
                <c:pt idx="598">
                  <c:v>40781</c:v>
                </c:pt>
                <c:pt idx="599">
                  <c:v>40782</c:v>
                </c:pt>
                <c:pt idx="600">
                  <c:v>40786</c:v>
                </c:pt>
                <c:pt idx="601">
                  <c:v>40787</c:v>
                </c:pt>
                <c:pt idx="602">
                  <c:v>40788</c:v>
                </c:pt>
                <c:pt idx="603">
                  <c:v>40791</c:v>
                </c:pt>
                <c:pt idx="604">
                  <c:v>40792</c:v>
                </c:pt>
                <c:pt idx="605">
                  <c:v>40793</c:v>
                </c:pt>
                <c:pt idx="606">
                  <c:v>40794</c:v>
                </c:pt>
                <c:pt idx="607">
                  <c:v>40795</c:v>
                </c:pt>
                <c:pt idx="608">
                  <c:v>40798</c:v>
                </c:pt>
                <c:pt idx="609">
                  <c:v>40799</c:v>
                </c:pt>
                <c:pt idx="610">
                  <c:v>40800</c:v>
                </c:pt>
                <c:pt idx="611">
                  <c:v>40801</c:v>
                </c:pt>
                <c:pt idx="612">
                  <c:v>40802</c:v>
                </c:pt>
                <c:pt idx="613">
                  <c:v>40805</c:v>
                </c:pt>
                <c:pt idx="614">
                  <c:v>40806</c:v>
                </c:pt>
                <c:pt idx="615">
                  <c:v>40807</c:v>
                </c:pt>
                <c:pt idx="616">
                  <c:v>40808</c:v>
                </c:pt>
                <c:pt idx="617">
                  <c:v>40809</c:v>
                </c:pt>
                <c:pt idx="618">
                  <c:v>40812</c:v>
                </c:pt>
                <c:pt idx="619">
                  <c:v>40813</c:v>
                </c:pt>
                <c:pt idx="620">
                  <c:v>40814</c:v>
                </c:pt>
                <c:pt idx="621">
                  <c:v>40815</c:v>
                </c:pt>
                <c:pt idx="622">
                  <c:v>40816</c:v>
                </c:pt>
              </c:numCache>
            </c:numRef>
          </c:cat>
          <c:val>
            <c:numRef>
              <c:f>('Figure 2.3.1.6'!$F$5,'Figure 2.3.1.6'!$F$65:$F$686)</c:f>
              <c:numCache>
                <c:formatCode>0.0%</c:formatCode>
                <c:ptCount val="623"/>
                <c:pt idx="1">
                  <c:v>0.11199999999999999</c:v>
                </c:pt>
                <c:pt idx="2">
                  <c:v>0.106</c:v>
                </c:pt>
                <c:pt idx="3">
                  <c:v>0.111</c:v>
                </c:pt>
                <c:pt idx="4">
                  <c:v>0.111</c:v>
                </c:pt>
                <c:pt idx="5">
                  <c:v>0.111</c:v>
                </c:pt>
                <c:pt idx="6">
                  <c:v>0.111</c:v>
                </c:pt>
                <c:pt idx="7">
                  <c:v>0.11199999999999999</c:v>
                </c:pt>
                <c:pt idx="8">
                  <c:v>0.10099999999999999</c:v>
                </c:pt>
                <c:pt idx="9">
                  <c:v>0.11199999999999999</c:v>
                </c:pt>
                <c:pt idx="10">
                  <c:v>0.10099999999999999</c:v>
                </c:pt>
                <c:pt idx="11">
                  <c:v>0.11199999999999999</c:v>
                </c:pt>
                <c:pt idx="12">
                  <c:v>0.11199999999999999</c:v>
                </c:pt>
                <c:pt idx="13">
                  <c:v>0.11199999999999999</c:v>
                </c:pt>
                <c:pt idx="14">
                  <c:v>0.11199999999999999</c:v>
                </c:pt>
                <c:pt idx="15">
                  <c:v>0.11199999999999999</c:v>
                </c:pt>
                <c:pt idx="16">
                  <c:v>0.11199999999999999</c:v>
                </c:pt>
                <c:pt idx="17">
                  <c:v>0.11199999999999999</c:v>
                </c:pt>
                <c:pt idx="18">
                  <c:v>0.11349999999999999</c:v>
                </c:pt>
                <c:pt idx="19">
                  <c:v>0.11199999999999999</c:v>
                </c:pt>
                <c:pt idx="20">
                  <c:v>0.11199999999999999</c:v>
                </c:pt>
                <c:pt idx="21">
                  <c:v>0.115</c:v>
                </c:pt>
                <c:pt idx="22">
                  <c:v>0.11349999999999999</c:v>
                </c:pt>
                <c:pt idx="23">
                  <c:v>0.11349999999999999</c:v>
                </c:pt>
                <c:pt idx="24">
                  <c:v>0.11349999999999999</c:v>
                </c:pt>
                <c:pt idx="25">
                  <c:v>0.11349999999999999</c:v>
                </c:pt>
                <c:pt idx="26">
                  <c:v>0.11349999999999999</c:v>
                </c:pt>
                <c:pt idx="27">
                  <c:v>9.0999999999999998E-2</c:v>
                </c:pt>
                <c:pt idx="28">
                  <c:v>9.0999999999999998E-2</c:v>
                </c:pt>
                <c:pt idx="29">
                  <c:v>0.11199999999999999</c:v>
                </c:pt>
                <c:pt idx="30">
                  <c:v>0.11349999999999999</c:v>
                </c:pt>
                <c:pt idx="31">
                  <c:v>0.11199999999999999</c:v>
                </c:pt>
                <c:pt idx="32">
                  <c:v>0.11199999999999999</c:v>
                </c:pt>
                <c:pt idx="33">
                  <c:v>7.0000000000000007E-2</c:v>
                </c:pt>
                <c:pt idx="34">
                  <c:v>7.0000000000000007E-2</c:v>
                </c:pt>
                <c:pt idx="35">
                  <c:v>7.0000000000000007E-2</c:v>
                </c:pt>
                <c:pt idx="36">
                  <c:v>7.0000000000000007E-2</c:v>
                </c:pt>
                <c:pt idx="37">
                  <c:v>7.0000000000000007E-2</c:v>
                </c:pt>
                <c:pt idx="38">
                  <c:v>7.0000000000000007E-2</c:v>
                </c:pt>
                <c:pt idx="39">
                  <c:v>0.08</c:v>
                </c:pt>
                <c:pt idx="40">
                  <c:v>0.08</c:v>
                </c:pt>
                <c:pt idx="41">
                  <c:v>0.08</c:v>
                </c:pt>
                <c:pt idx="42">
                  <c:v>0.08</c:v>
                </c:pt>
                <c:pt idx="43">
                  <c:v>7.0000000000000007E-2</c:v>
                </c:pt>
                <c:pt idx="44">
                  <c:v>7.0000000000000007E-2</c:v>
                </c:pt>
                <c:pt idx="45">
                  <c:v>7.0000000000000007E-2</c:v>
                </c:pt>
                <c:pt idx="46">
                  <c:v>7.0000000000000007E-2</c:v>
                </c:pt>
                <c:pt idx="47">
                  <c:v>7.0000000000000007E-2</c:v>
                </c:pt>
                <c:pt idx="48">
                  <c:v>7.0000000000000007E-2</c:v>
                </c:pt>
                <c:pt idx="49">
                  <c:v>7.0000000000000007E-2</c:v>
                </c:pt>
                <c:pt idx="50">
                  <c:v>7.0000000000000007E-2</c:v>
                </c:pt>
                <c:pt idx="51">
                  <c:v>7.0000000000000007E-2</c:v>
                </c:pt>
                <c:pt idx="52">
                  <c:v>0.08</c:v>
                </c:pt>
                <c:pt idx="53">
                  <c:v>0.08</c:v>
                </c:pt>
                <c:pt idx="54">
                  <c:v>9.5000000000000001E-2</c:v>
                </c:pt>
                <c:pt idx="55">
                  <c:v>8.7499999999999994E-2</c:v>
                </c:pt>
                <c:pt idx="56">
                  <c:v>8.7499999999999994E-2</c:v>
                </c:pt>
                <c:pt idx="57">
                  <c:v>8.7499999999999994E-2</c:v>
                </c:pt>
                <c:pt idx="58">
                  <c:v>7.0000000000000007E-2</c:v>
                </c:pt>
                <c:pt idx="59">
                  <c:v>7.0000000000000007E-2</c:v>
                </c:pt>
                <c:pt idx="60">
                  <c:v>7.0000000000000007E-2</c:v>
                </c:pt>
                <c:pt idx="61">
                  <c:v>7.0000000000000007E-2</c:v>
                </c:pt>
                <c:pt idx="62">
                  <c:v>7.0000000000000007E-2</c:v>
                </c:pt>
                <c:pt idx="63">
                  <c:v>7.0000000000000007E-2</c:v>
                </c:pt>
                <c:pt idx="64">
                  <c:v>7.0000000000000007E-2</c:v>
                </c:pt>
                <c:pt idx="65">
                  <c:v>7.0000000000000007E-2</c:v>
                </c:pt>
                <c:pt idx="66">
                  <c:v>7.0000000000000007E-2</c:v>
                </c:pt>
                <c:pt idx="67">
                  <c:v>7.0000000000000007E-2</c:v>
                </c:pt>
                <c:pt idx="68">
                  <c:v>0.08</c:v>
                </c:pt>
                <c:pt idx="69">
                  <c:v>0.08</c:v>
                </c:pt>
                <c:pt idx="70">
                  <c:v>0.08</c:v>
                </c:pt>
                <c:pt idx="71">
                  <c:v>0.08</c:v>
                </c:pt>
                <c:pt idx="72">
                  <c:v>8.5000000000000006E-2</c:v>
                </c:pt>
                <c:pt idx="73">
                  <c:v>0.08</c:v>
                </c:pt>
                <c:pt idx="74">
                  <c:v>0.08</c:v>
                </c:pt>
                <c:pt idx="75">
                  <c:v>0.08</c:v>
                </c:pt>
                <c:pt idx="76">
                  <c:v>0.08</c:v>
                </c:pt>
                <c:pt idx="77">
                  <c:v>0.08</c:v>
                </c:pt>
                <c:pt idx="78">
                  <c:v>0.08</c:v>
                </c:pt>
                <c:pt idx="79">
                  <c:v>0.08</c:v>
                </c:pt>
                <c:pt idx="80">
                  <c:v>8.2500000000000004E-2</c:v>
                </c:pt>
                <c:pt idx="81">
                  <c:v>0.08</c:v>
                </c:pt>
                <c:pt idx="82">
                  <c:v>0.08</c:v>
                </c:pt>
                <c:pt idx="83">
                  <c:v>8.2500000000000004E-2</c:v>
                </c:pt>
                <c:pt idx="84">
                  <c:v>7.7499999999999999E-2</c:v>
                </c:pt>
                <c:pt idx="85">
                  <c:v>7.7499999999999999E-2</c:v>
                </c:pt>
                <c:pt idx="86">
                  <c:v>0.08</c:v>
                </c:pt>
                <c:pt idx="87">
                  <c:v>7.6299999999999993E-2</c:v>
                </c:pt>
                <c:pt idx="88">
                  <c:v>7.6299999999999993E-2</c:v>
                </c:pt>
                <c:pt idx="89">
                  <c:v>7.6299999999999993E-2</c:v>
                </c:pt>
                <c:pt idx="90">
                  <c:v>7.6299999999999993E-2</c:v>
                </c:pt>
                <c:pt idx="91">
                  <c:v>7.6299999999999993E-2</c:v>
                </c:pt>
                <c:pt idx="92">
                  <c:v>7.4999999999999997E-2</c:v>
                </c:pt>
                <c:pt idx="93">
                  <c:v>7.0000000000000007E-2</c:v>
                </c:pt>
                <c:pt idx="94">
                  <c:v>7.0000000000000007E-2</c:v>
                </c:pt>
                <c:pt idx="95">
                  <c:v>6.6299999999999998E-2</c:v>
                </c:pt>
                <c:pt idx="96">
                  <c:v>5.6299999999999996E-2</c:v>
                </c:pt>
                <c:pt idx="97">
                  <c:v>6.25E-2</c:v>
                </c:pt>
                <c:pt idx="98">
                  <c:v>0.06</c:v>
                </c:pt>
                <c:pt idx="99">
                  <c:v>0.06</c:v>
                </c:pt>
                <c:pt idx="100">
                  <c:v>0.06</c:v>
                </c:pt>
                <c:pt idx="101">
                  <c:v>0.06</c:v>
                </c:pt>
                <c:pt idx="102">
                  <c:v>0.06</c:v>
                </c:pt>
                <c:pt idx="103">
                  <c:v>0.06</c:v>
                </c:pt>
                <c:pt idx="104">
                  <c:v>0.06</c:v>
                </c:pt>
                <c:pt idx="105">
                  <c:v>0.06</c:v>
                </c:pt>
                <c:pt idx="106">
                  <c:v>0.06</c:v>
                </c:pt>
                <c:pt idx="107">
                  <c:v>0.06</c:v>
                </c:pt>
                <c:pt idx="108">
                  <c:v>0.06</c:v>
                </c:pt>
                <c:pt idx="109">
                  <c:v>0.06</c:v>
                </c:pt>
                <c:pt idx="110">
                  <c:v>0.06</c:v>
                </c:pt>
                <c:pt idx="111">
                  <c:v>0.06</c:v>
                </c:pt>
                <c:pt idx="112">
                  <c:v>0.06</c:v>
                </c:pt>
                <c:pt idx="113">
                  <c:v>0.06</c:v>
                </c:pt>
                <c:pt idx="114">
                  <c:v>0.06</c:v>
                </c:pt>
                <c:pt idx="115">
                  <c:v>0.06</c:v>
                </c:pt>
                <c:pt idx="116">
                  <c:v>0.06</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5.2499999999999998E-2</c:v>
                </c:pt>
                <c:pt idx="133">
                  <c:v>5.1299999999999998E-2</c:v>
                </c:pt>
                <c:pt idx="134">
                  <c:v>0.05</c:v>
                </c:pt>
                <c:pt idx="135">
                  <c:v>0.05</c:v>
                </c:pt>
                <c:pt idx="136">
                  <c:v>0.05</c:v>
                </c:pt>
                <c:pt idx="137">
                  <c:v>5.1299999999999998E-2</c:v>
                </c:pt>
                <c:pt idx="138">
                  <c:v>0.05</c:v>
                </c:pt>
                <c:pt idx="139">
                  <c:v>5.1299999999999998E-2</c:v>
                </c:pt>
                <c:pt idx="140">
                  <c:v>5.1299999999999998E-2</c:v>
                </c:pt>
                <c:pt idx="141">
                  <c:v>5.1299999999999998E-2</c:v>
                </c:pt>
                <c:pt idx="142">
                  <c:v>4.4999999999999998E-2</c:v>
                </c:pt>
                <c:pt idx="143">
                  <c:v>0.05</c:v>
                </c:pt>
                <c:pt idx="144">
                  <c:v>5.1299999999999998E-2</c:v>
                </c:pt>
                <c:pt idx="145">
                  <c:v>5.1299999999999998E-2</c:v>
                </c:pt>
                <c:pt idx="146">
                  <c:v>5.1299999999999998E-2</c:v>
                </c:pt>
                <c:pt idx="147">
                  <c:v>5.1299999999999998E-2</c:v>
                </c:pt>
                <c:pt idx="148">
                  <c:v>5.1299999999999998E-2</c:v>
                </c:pt>
                <c:pt idx="149">
                  <c:v>5.1299999999999998E-2</c:v>
                </c:pt>
                <c:pt idx="150">
                  <c:v>5.1299999999999998E-2</c:v>
                </c:pt>
                <c:pt idx="151">
                  <c:v>0.05</c:v>
                </c:pt>
                <c:pt idx="152">
                  <c:v>4.6300000000000001E-2</c:v>
                </c:pt>
                <c:pt idx="153">
                  <c:v>4.6300000000000001E-2</c:v>
                </c:pt>
                <c:pt idx="154">
                  <c:v>4.6300000000000001E-2</c:v>
                </c:pt>
                <c:pt idx="155">
                  <c:v>0.04</c:v>
                </c:pt>
                <c:pt idx="156">
                  <c:v>4.6300000000000001E-2</c:v>
                </c:pt>
                <c:pt idx="157">
                  <c:v>4.6300000000000001E-2</c:v>
                </c:pt>
                <c:pt idx="158">
                  <c:v>4.6300000000000001E-2</c:v>
                </c:pt>
                <c:pt idx="159">
                  <c:v>4.6300000000000001E-2</c:v>
                </c:pt>
                <c:pt idx="160">
                  <c:v>4.2500000000000003E-2</c:v>
                </c:pt>
                <c:pt idx="161">
                  <c:v>4.2500000000000003E-2</c:v>
                </c:pt>
                <c:pt idx="162">
                  <c:v>0.04</c:v>
                </c:pt>
                <c:pt idx="163">
                  <c:v>4.2500000000000003E-2</c:v>
                </c:pt>
                <c:pt idx="164">
                  <c:v>0.04</c:v>
                </c:pt>
                <c:pt idx="165">
                  <c:v>0.04</c:v>
                </c:pt>
                <c:pt idx="166">
                  <c:v>3.9E-2</c:v>
                </c:pt>
                <c:pt idx="167">
                  <c:v>3.4000000000000002E-2</c:v>
                </c:pt>
                <c:pt idx="168">
                  <c:v>3.3500000000000002E-2</c:v>
                </c:pt>
                <c:pt idx="169">
                  <c:v>3.3500000000000002E-2</c:v>
                </c:pt>
                <c:pt idx="170">
                  <c:v>3.3000000000000002E-2</c:v>
                </c:pt>
                <c:pt idx="171">
                  <c:v>3.3000000000000002E-2</c:v>
                </c:pt>
                <c:pt idx="172">
                  <c:v>2.7999999999999997E-2</c:v>
                </c:pt>
                <c:pt idx="173">
                  <c:v>2.7999999999999997E-2</c:v>
                </c:pt>
                <c:pt idx="174">
                  <c:v>2.7999999999999997E-2</c:v>
                </c:pt>
                <c:pt idx="175">
                  <c:v>2.7999999999999997E-2</c:v>
                </c:pt>
                <c:pt idx="176">
                  <c:v>2.7999999999999997E-2</c:v>
                </c:pt>
                <c:pt idx="177">
                  <c:v>2.75E-2</c:v>
                </c:pt>
                <c:pt idx="178">
                  <c:v>2.63E-2</c:v>
                </c:pt>
                <c:pt idx="179">
                  <c:v>2.63E-2</c:v>
                </c:pt>
                <c:pt idx="180">
                  <c:v>2.3E-2</c:v>
                </c:pt>
                <c:pt idx="181">
                  <c:v>2.3E-2</c:v>
                </c:pt>
                <c:pt idx="182">
                  <c:v>0.02</c:v>
                </c:pt>
                <c:pt idx="183">
                  <c:v>2.0499999999999997E-2</c:v>
                </c:pt>
                <c:pt idx="184">
                  <c:v>0.02</c:v>
                </c:pt>
                <c:pt idx="185">
                  <c:v>0.02</c:v>
                </c:pt>
                <c:pt idx="186">
                  <c:v>1.95E-2</c:v>
                </c:pt>
                <c:pt idx="187">
                  <c:v>1.9E-2</c:v>
                </c:pt>
                <c:pt idx="188">
                  <c:v>1.8000000000000002E-2</c:v>
                </c:pt>
                <c:pt idx="189">
                  <c:v>1.9E-2</c:v>
                </c:pt>
                <c:pt idx="190">
                  <c:v>1.8000000000000002E-2</c:v>
                </c:pt>
                <c:pt idx="191">
                  <c:v>1.8000000000000002E-2</c:v>
                </c:pt>
                <c:pt idx="192">
                  <c:v>1.8000000000000002E-2</c:v>
                </c:pt>
                <c:pt idx="193">
                  <c:v>1.8000000000000002E-2</c:v>
                </c:pt>
                <c:pt idx="194">
                  <c:v>1.78E-2</c:v>
                </c:pt>
                <c:pt idx="195">
                  <c:v>1.78E-2</c:v>
                </c:pt>
                <c:pt idx="196">
                  <c:v>1.7299999999999999E-2</c:v>
                </c:pt>
                <c:pt idx="197">
                  <c:v>1.7299999999999999E-2</c:v>
                </c:pt>
                <c:pt idx="198">
                  <c:v>1.7299999999999999E-2</c:v>
                </c:pt>
                <c:pt idx="199">
                  <c:v>1.7299999999999999E-2</c:v>
                </c:pt>
                <c:pt idx="200">
                  <c:v>1.6500000000000001E-2</c:v>
                </c:pt>
                <c:pt idx="201">
                  <c:v>1.7299999999999999E-2</c:v>
                </c:pt>
                <c:pt idx="202">
                  <c:v>1.7299999999999999E-2</c:v>
                </c:pt>
                <c:pt idx="203">
                  <c:v>1.7299999999999999E-2</c:v>
                </c:pt>
                <c:pt idx="204">
                  <c:v>1.7299999999999999E-2</c:v>
                </c:pt>
                <c:pt idx="205">
                  <c:v>1.7000000000000001E-2</c:v>
                </c:pt>
                <c:pt idx="206">
                  <c:v>1.7000000000000001E-2</c:v>
                </c:pt>
                <c:pt idx="207">
                  <c:v>1.5300000000000001E-2</c:v>
                </c:pt>
                <c:pt idx="208">
                  <c:v>1.7000000000000001E-2</c:v>
                </c:pt>
                <c:pt idx="209">
                  <c:v>1.7000000000000001E-2</c:v>
                </c:pt>
                <c:pt idx="210">
                  <c:v>1.7000000000000001E-2</c:v>
                </c:pt>
                <c:pt idx="211">
                  <c:v>1.7000000000000001E-2</c:v>
                </c:pt>
                <c:pt idx="212">
                  <c:v>1.7000000000000001E-2</c:v>
                </c:pt>
                <c:pt idx="213">
                  <c:v>1.7000000000000001E-2</c:v>
                </c:pt>
                <c:pt idx="214">
                  <c:v>1.6500000000000001E-2</c:v>
                </c:pt>
                <c:pt idx="215">
                  <c:v>1.6500000000000001E-2</c:v>
                </c:pt>
                <c:pt idx="216">
                  <c:v>1.6299999999999999E-2</c:v>
                </c:pt>
                <c:pt idx="217">
                  <c:v>1.6500000000000001E-2</c:v>
                </c:pt>
                <c:pt idx="218">
                  <c:v>1.6500000000000001E-2</c:v>
                </c:pt>
                <c:pt idx="219">
                  <c:v>1.6500000000000001E-2</c:v>
                </c:pt>
                <c:pt idx="220">
                  <c:v>1.6500000000000001E-2</c:v>
                </c:pt>
                <c:pt idx="221">
                  <c:v>1.6500000000000001E-2</c:v>
                </c:pt>
                <c:pt idx="222">
                  <c:v>1.6500000000000001E-2</c:v>
                </c:pt>
                <c:pt idx="223">
                  <c:v>1.6500000000000001E-2</c:v>
                </c:pt>
                <c:pt idx="224">
                  <c:v>1.6500000000000001E-2</c:v>
                </c:pt>
                <c:pt idx="225">
                  <c:v>1.6500000000000001E-2</c:v>
                </c:pt>
                <c:pt idx="226">
                  <c:v>1.6500000000000001E-2</c:v>
                </c:pt>
                <c:pt idx="227">
                  <c:v>1.6500000000000001E-2</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8.3000000000000001E-3</c:v>
                </c:pt>
                <c:pt idx="252">
                  <c:v>8.3000000000000001E-3</c:v>
                </c:pt>
                <c:pt idx="253">
                  <c:v>8.3000000000000001E-3</c:v>
                </c:pt>
                <c:pt idx="254">
                  <c:v>8.3000000000000001E-3</c:v>
                </c:pt>
                <c:pt idx="255">
                  <c:v>8.3000000000000001E-3</c:v>
                </c:pt>
                <c:pt idx="256">
                  <c:v>6.5000000000000006E-3</c:v>
                </c:pt>
                <c:pt idx="257">
                  <c:v>8.3000000000000001E-3</c:v>
                </c:pt>
                <c:pt idx="258">
                  <c:v>8.3000000000000001E-3</c:v>
                </c:pt>
                <c:pt idx="259">
                  <c:v>8.3000000000000001E-3</c:v>
                </c:pt>
                <c:pt idx="260">
                  <c:v>8.3000000000000001E-3</c:v>
                </c:pt>
                <c:pt idx="261">
                  <c:v>8.3000000000000001E-3</c:v>
                </c:pt>
                <c:pt idx="262">
                  <c:v>6.5000000000000006E-3</c:v>
                </c:pt>
                <c:pt idx="263">
                  <c:v>8.3000000000000001E-3</c:v>
                </c:pt>
                <c:pt idx="264">
                  <c:v>8.3000000000000001E-3</c:v>
                </c:pt>
                <c:pt idx="265">
                  <c:v>8.3000000000000001E-3</c:v>
                </c:pt>
                <c:pt idx="266">
                  <c:v>8.3000000000000001E-3</c:v>
                </c:pt>
                <c:pt idx="267">
                  <c:v>8.3000000000000001E-3</c:v>
                </c:pt>
                <c:pt idx="268">
                  <c:v>8.3000000000000001E-3</c:v>
                </c:pt>
                <c:pt idx="269">
                  <c:v>8.3000000000000001E-3</c:v>
                </c:pt>
                <c:pt idx="270">
                  <c:v>8.3000000000000001E-3</c:v>
                </c:pt>
                <c:pt idx="271">
                  <c:v>8.3000000000000001E-3</c:v>
                </c:pt>
                <c:pt idx="272">
                  <c:v>8.3000000000000001E-3</c:v>
                </c:pt>
                <c:pt idx="273">
                  <c:v>6.5000000000000006E-3</c:v>
                </c:pt>
                <c:pt idx="274">
                  <c:v>8.3000000000000001E-3</c:v>
                </c:pt>
                <c:pt idx="275">
                  <c:v>0.01</c:v>
                </c:pt>
                <c:pt idx="276">
                  <c:v>0.01</c:v>
                </c:pt>
                <c:pt idx="277">
                  <c:v>0.01</c:v>
                </c:pt>
                <c:pt idx="278">
                  <c:v>0.01</c:v>
                </c:pt>
                <c:pt idx="279">
                  <c:v>0.01</c:v>
                </c:pt>
                <c:pt idx="280">
                  <c:v>0.01</c:v>
                </c:pt>
                <c:pt idx="281">
                  <c:v>0.01</c:v>
                </c:pt>
                <c:pt idx="282">
                  <c:v>0.01</c:v>
                </c:pt>
                <c:pt idx="283">
                  <c:v>0.01</c:v>
                </c:pt>
                <c:pt idx="284">
                  <c:v>0.01</c:v>
                </c:pt>
                <c:pt idx="285">
                  <c:v>1.2500000000000001E-2</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0.01</c:v>
                </c:pt>
                <c:pt idx="454">
                  <c:v>0.01</c:v>
                </c:pt>
                <c:pt idx="455">
                  <c:v>0.01</c:v>
                </c:pt>
                <c:pt idx="456">
                  <c:v>0.01</c:v>
                </c:pt>
                <c:pt idx="457">
                  <c:v>0.01</c:v>
                </c:pt>
                <c:pt idx="458">
                  <c:v>0.01</c:v>
                </c:pt>
                <c:pt idx="459">
                  <c:v>0.01</c:v>
                </c:pt>
                <c:pt idx="460">
                  <c:v>0.01</c:v>
                </c:pt>
                <c:pt idx="461">
                  <c:v>0.01</c:v>
                </c:pt>
                <c:pt idx="462">
                  <c:v>0.01</c:v>
                </c:pt>
                <c:pt idx="463">
                  <c:v>0.01</c:v>
                </c:pt>
                <c:pt idx="464">
                  <c:v>0.01</c:v>
                </c:pt>
                <c:pt idx="465">
                  <c:v>0.01</c:v>
                </c:pt>
                <c:pt idx="466">
                  <c:v>0.01</c:v>
                </c:pt>
                <c:pt idx="467">
                  <c:v>0.01</c:v>
                </c:pt>
                <c:pt idx="468">
                  <c:v>0.01</c:v>
                </c:pt>
                <c:pt idx="469">
                  <c:v>0.01</c:v>
                </c:pt>
                <c:pt idx="470">
                  <c:v>0.01</c:v>
                </c:pt>
                <c:pt idx="471">
                  <c:v>0.01</c:v>
                </c:pt>
                <c:pt idx="472">
                  <c:v>0.01</c:v>
                </c:pt>
                <c:pt idx="473">
                  <c:v>0.01</c:v>
                </c:pt>
                <c:pt idx="474">
                  <c:v>0.01</c:v>
                </c:pt>
                <c:pt idx="475">
                  <c:v>0.01</c:v>
                </c:pt>
                <c:pt idx="476">
                  <c:v>0.01</c:v>
                </c:pt>
                <c:pt idx="477">
                  <c:v>0.01</c:v>
                </c:pt>
                <c:pt idx="478">
                  <c:v>0.01</c:v>
                </c:pt>
                <c:pt idx="479">
                  <c:v>0.01</c:v>
                </c:pt>
                <c:pt idx="480">
                  <c:v>0.01</c:v>
                </c:pt>
                <c:pt idx="481">
                  <c:v>0.01</c:v>
                </c:pt>
                <c:pt idx="482">
                  <c:v>0.01</c:v>
                </c:pt>
                <c:pt idx="483">
                  <c:v>0.01</c:v>
                </c:pt>
                <c:pt idx="484">
                  <c:v>0.01</c:v>
                </c:pt>
                <c:pt idx="485">
                  <c:v>0.01</c:v>
                </c:pt>
                <c:pt idx="486">
                  <c:v>0.01</c:v>
                </c:pt>
                <c:pt idx="487">
                  <c:v>0.01</c:v>
                </c:pt>
                <c:pt idx="488">
                  <c:v>0.01</c:v>
                </c:pt>
                <c:pt idx="489">
                  <c:v>0.01</c:v>
                </c:pt>
                <c:pt idx="490">
                  <c:v>0.01</c:v>
                </c:pt>
                <c:pt idx="491">
                  <c:v>0.01</c:v>
                </c:pt>
                <c:pt idx="492">
                  <c:v>0.01</c:v>
                </c:pt>
                <c:pt idx="493">
                  <c:v>0.01</c:v>
                </c:pt>
                <c:pt idx="494">
                  <c:v>0.01</c:v>
                </c:pt>
                <c:pt idx="495">
                  <c:v>0.01</c:v>
                </c:pt>
                <c:pt idx="496">
                  <c:v>0.01</c:v>
                </c:pt>
                <c:pt idx="497">
                  <c:v>0.01</c:v>
                </c:pt>
                <c:pt idx="498">
                  <c:v>0.01</c:v>
                </c:pt>
                <c:pt idx="499">
                  <c:v>0.01</c:v>
                </c:pt>
                <c:pt idx="500">
                  <c:v>0.01</c:v>
                </c:pt>
                <c:pt idx="501">
                  <c:v>0.01</c:v>
                </c:pt>
                <c:pt idx="502">
                  <c:v>0.01</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0.01</c:v>
                </c:pt>
                <c:pt idx="519">
                  <c:v>0.01</c:v>
                </c:pt>
                <c:pt idx="520">
                  <c:v>0.01</c:v>
                </c:pt>
                <c:pt idx="521">
                  <c:v>0.01</c:v>
                </c:pt>
                <c:pt idx="522">
                  <c:v>0.01</c:v>
                </c:pt>
                <c:pt idx="523">
                  <c:v>0.01</c:v>
                </c:pt>
                <c:pt idx="524">
                  <c:v>0.01</c:v>
                </c:pt>
                <c:pt idx="525">
                  <c:v>0.01</c:v>
                </c:pt>
                <c:pt idx="526">
                  <c:v>0.01</c:v>
                </c:pt>
                <c:pt idx="527">
                  <c:v>0.01</c:v>
                </c:pt>
                <c:pt idx="528">
                  <c:v>0.01</c:v>
                </c:pt>
                <c:pt idx="529">
                  <c:v>0.01</c:v>
                </c:pt>
                <c:pt idx="530">
                  <c:v>0.01</c:v>
                </c:pt>
                <c:pt idx="531">
                  <c:v>0.01</c:v>
                </c:pt>
                <c:pt idx="532">
                  <c:v>0.01</c:v>
                </c:pt>
                <c:pt idx="533">
                  <c:v>0.01</c:v>
                </c:pt>
                <c:pt idx="534">
                  <c:v>0.01</c:v>
                </c:pt>
                <c:pt idx="535">
                  <c:v>0.01</c:v>
                </c:pt>
                <c:pt idx="536">
                  <c:v>0.01</c:v>
                </c:pt>
                <c:pt idx="537">
                  <c:v>0.01</c:v>
                </c:pt>
                <c:pt idx="538">
                  <c:v>0.01</c:v>
                </c:pt>
                <c:pt idx="539">
                  <c:v>0.01</c:v>
                </c:pt>
                <c:pt idx="540">
                  <c:v>0.01</c:v>
                </c:pt>
                <c:pt idx="541">
                  <c:v>0.01</c:v>
                </c:pt>
                <c:pt idx="542">
                  <c:v>0.01</c:v>
                </c:pt>
                <c:pt idx="543">
                  <c:v>0.01</c:v>
                </c:pt>
                <c:pt idx="544">
                  <c:v>0.01</c:v>
                </c:pt>
                <c:pt idx="545">
                  <c:v>0.01</c:v>
                </c:pt>
                <c:pt idx="546">
                  <c:v>0.01</c:v>
                </c:pt>
                <c:pt idx="547">
                  <c:v>0.01</c:v>
                </c:pt>
                <c:pt idx="548">
                  <c:v>0.01</c:v>
                </c:pt>
                <c:pt idx="549">
                  <c:v>0.01</c:v>
                </c:pt>
                <c:pt idx="550">
                  <c:v>0.01</c:v>
                </c:pt>
                <c:pt idx="551">
                  <c:v>0.01</c:v>
                </c:pt>
                <c:pt idx="552">
                  <c:v>0.01</c:v>
                </c:pt>
                <c:pt idx="553">
                  <c:v>0.01</c:v>
                </c:pt>
                <c:pt idx="554">
                  <c:v>0.01</c:v>
                </c:pt>
                <c:pt idx="555">
                  <c:v>0.01</c:v>
                </c:pt>
                <c:pt idx="556">
                  <c:v>0.01</c:v>
                </c:pt>
                <c:pt idx="557">
                  <c:v>0.01</c:v>
                </c:pt>
                <c:pt idx="558">
                  <c:v>0.01</c:v>
                </c:pt>
                <c:pt idx="559">
                  <c:v>0.01</c:v>
                </c:pt>
                <c:pt idx="560">
                  <c:v>0.01</c:v>
                </c:pt>
                <c:pt idx="561">
                  <c:v>0.01</c:v>
                </c:pt>
                <c:pt idx="562">
                  <c:v>0.01</c:v>
                </c:pt>
                <c:pt idx="563">
                  <c:v>0.01</c:v>
                </c:pt>
                <c:pt idx="564">
                  <c:v>0.01</c:v>
                </c:pt>
                <c:pt idx="565">
                  <c:v>7.4999999999999997E-3</c:v>
                </c:pt>
                <c:pt idx="566">
                  <c:v>7.4999999999999997E-3</c:v>
                </c:pt>
                <c:pt idx="567">
                  <c:v>7.4999999999999997E-3</c:v>
                </c:pt>
                <c:pt idx="568">
                  <c:v>7.4999999999999997E-3</c:v>
                </c:pt>
                <c:pt idx="569">
                  <c:v>7.4999999999999997E-3</c:v>
                </c:pt>
                <c:pt idx="570">
                  <c:v>7.4999999999999997E-3</c:v>
                </c:pt>
                <c:pt idx="571">
                  <c:v>7.4999999999999997E-3</c:v>
                </c:pt>
                <c:pt idx="572">
                  <c:v>7.4999999999999997E-3</c:v>
                </c:pt>
                <c:pt idx="573">
                  <c:v>7.4999999999999997E-3</c:v>
                </c:pt>
                <c:pt idx="574">
                  <c:v>7.4999999999999997E-3</c:v>
                </c:pt>
                <c:pt idx="575">
                  <c:v>7.4999999999999997E-3</c:v>
                </c:pt>
                <c:pt idx="576">
                  <c:v>7.4999999999999997E-3</c:v>
                </c:pt>
                <c:pt idx="577">
                  <c:v>7.4999999999999997E-3</c:v>
                </c:pt>
                <c:pt idx="578">
                  <c:v>7.4999999999999997E-3</c:v>
                </c:pt>
                <c:pt idx="579">
                  <c:v>7.4999999999999997E-3</c:v>
                </c:pt>
                <c:pt idx="580">
                  <c:v>7.4999999999999997E-3</c:v>
                </c:pt>
                <c:pt idx="581">
                  <c:v>7.4999999999999997E-3</c:v>
                </c:pt>
                <c:pt idx="582">
                  <c:v>7.4999999999999997E-3</c:v>
                </c:pt>
                <c:pt idx="583">
                  <c:v>0.01</c:v>
                </c:pt>
                <c:pt idx="584">
                  <c:v>8.8000000000000005E-3</c:v>
                </c:pt>
                <c:pt idx="585">
                  <c:v>8.8000000000000005E-3</c:v>
                </c:pt>
                <c:pt idx="586">
                  <c:v>8.8000000000000005E-3</c:v>
                </c:pt>
                <c:pt idx="587">
                  <c:v>8.8000000000000005E-3</c:v>
                </c:pt>
                <c:pt idx="588">
                  <c:v>8.8000000000000005E-3</c:v>
                </c:pt>
                <c:pt idx="589">
                  <c:v>8.8000000000000005E-3</c:v>
                </c:pt>
                <c:pt idx="590">
                  <c:v>8.8000000000000005E-3</c:v>
                </c:pt>
                <c:pt idx="591">
                  <c:v>8.8000000000000005E-3</c:v>
                </c:pt>
                <c:pt idx="592">
                  <c:v>8.8000000000000005E-3</c:v>
                </c:pt>
                <c:pt idx="593">
                  <c:v>8.8000000000000005E-3</c:v>
                </c:pt>
                <c:pt idx="594">
                  <c:v>8.8000000000000005E-3</c:v>
                </c:pt>
                <c:pt idx="595">
                  <c:v>7.4999999999999997E-3</c:v>
                </c:pt>
                <c:pt idx="596">
                  <c:v>8.8000000000000005E-3</c:v>
                </c:pt>
                <c:pt idx="597">
                  <c:v>8.8000000000000005E-3</c:v>
                </c:pt>
                <c:pt idx="598">
                  <c:v>8.8000000000000005E-3</c:v>
                </c:pt>
                <c:pt idx="599">
                  <c:v>7.4999999999999997E-3</c:v>
                </c:pt>
                <c:pt idx="600">
                  <c:v>8.8000000000000005E-3</c:v>
                </c:pt>
                <c:pt idx="601">
                  <c:v>7.4999999999999997E-3</c:v>
                </c:pt>
                <c:pt idx="602">
                  <c:v>8.8000000000000005E-3</c:v>
                </c:pt>
                <c:pt idx="603">
                  <c:v>8.8000000000000005E-3</c:v>
                </c:pt>
                <c:pt idx="604">
                  <c:v>8.8000000000000005E-3</c:v>
                </c:pt>
                <c:pt idx="605">
                  <c:v>8.8000000000000005E-3</c:v>
                </c:pt>
                <c:pt idx="606">
                  <c:v>8.8000000000000005E-3</c:v>
                </c:pt>
                <c:pt idx="607">
                  <c:v>0.01</c:v>
                </c:pt>
                <c:pt idx="608">
                  <c:v>8.8000000000000005E-3</c:v>
                </c:pt>
                <c:pt idx="609">
                  <c:v>7.4999999999999997E-3</c:v>
                </c:pt>
                <c:pt idx="610">
                  <c:v>7.4999999999999997E-3</c:v>
                </c:pt>
                <c:pt idx="611">
                  <c:v>7.4999999999999997E-3</c:v>
                </c:pt>
                <c:pt idx="612">
                  <c:v>8.8000000000000005E-3</c:v>
                </c:pt>
                <c:pt idx="613">
                  <c:v>8.0000000000000002E-3</c:v>
                </c:pt>
                <c:pt idx="614">
                  <c:v>7.4999999999999997E-3</c:v>
                </c:pt>
                <c:pt idx="615">
                  <c:v>7.4999999999999997E-3</c:v>
                </c:pt>
                <c:pt idx="616">
                  <c:v>8.0000000000000002E-3</c:v>
                </c:pt>
                <c:pt idx="617">
                  <c:v>7.4999999999999997E-3</c:v>
                </c:pt>
                <c:pt idx="618">
                  <c:v>8.0000000000000002E-3</c:v>
                </c:pt>
                <c:pt idx="619">
                  <c:v>7.4999999999999997E-3</c:v>
                </c:pt>
                <c:pt idx="620">
                  <c:v>9.300000000000001E-3</c:v>
                </c:pt>
                <c:pt idx="621">
                  <c:v>0.01</c:v>
                </c:pt>
                <c:pt idx="622">
                  <c:v>0.01</c:v>
                </c:pt>
              </c:numCache>
            </c:numRef>
          </c:val>
          <c:smooth val="0"/>
          <c:extLst>
            <c:ext xmlns:c16="http://schemas.microsoft.com/office/drawing/2014/chart" uri="{C3380CC4-5D6E-409C-BE32-E72D297353CC}">
              <c16:uniqueId val="{00000002-5754-4555-BB57-E45F0588393E}"/>
            </c:ext>
          </c:extLst>
        </c:ser>
        <c:dLbls>
          <c:showLegendKey val="0"/>
          <c:showVal val="0"/>
          <c:showCatName val="0"/>
          <c:showSerName val="0"/>
          <c:showPercent val="0"/>
          <c:showBubbleSize val="0"/>
        </c:dLbls>
        <c:smooth val="0"/>
        <c:axId val="497618080"/>
        <c:axId val="1"/>
      </c:lineChart>
      <c:dateAx>
        <c:axId val="497618080"/>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max val="0.15000000000000008"/>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497618080"/>
        <c:crosses val="autoZero"/>
        <c:crossBetween val="between"/>
        <c:majorUnit val="3.0000000000000002E-2"/>
      </c:valAx>
      <c:spPr>
        <a:solidFill>
          <a:srgbClr val="FFFFFF"/>
        </a:solidFill>
        <a:ln w="12700">
          <a:solidFill>
            <a:srgbClr val="808080"/>
          </a:solidFill>
          <a:prstDash val="solid"/>
        </a:ln>
      </c:spPr>
    </c:plotArea>
    <c:legend>
      <c:legendPos val="r"/>
      <c:layout>
        <c:manualLayout>
          <c:xMode val="edge"/>
          <c:yMode val="edge"/>
          <c:wMode val="edge"/>
          <c:hMode val="edge"/>
          <c:x val="7.3308270676691725E-2"/>
          <c:y val="0.89308176100628933"/>
          <c:w val="0.89849624060150379"/>
          <c:h val="0.9842767295597484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0"/>
          <c:order val="0"/>
          <c:tx>
            <c:strRef>
              <c:f>'Figure 2.3.1.7'!$B$15</c:f>
              <c:strCache>
                <c:ptCount val="1"/>
                <c:pt idx="0">
                  <c:v>Aggregate REPO transaction volume for all sectors </c:v>
                </c:pt>
              </c:strCache>
            </c:strRef>
          </c:tx>
          <c:spPr>
            <a:solidFill>
              <a:srgbClr val="969696"/>
            </a:solidFill>
            <a:ln w="12700">
              <a:solidFill>
                <a:srgbClr val="000000"/>
              </a:solidFill>
              <a:prstDash val="solid"/>
            </a:ln>
          </c:spPr>
          <c:cat>
            <c:strRef>
              <c:f>'Figure 2.3.1.7'!$C$4:$W$4</c:f>
              <c:strCache>
                <c:ptCount val="21"/>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strCache>
            </c:strRef>
          </c:cat>
          <c:val>
            <c:numRef>
              <c:f>'Figure 2.3.1.7'!$C$15:$W$15</c:f>
              <c:numCache>
                <c:formatCode>#,##0</c:formatCode>
                <c:ptCount val="21"/>
                <c:pt idx="0">
                  <c:v>2602.3525567785828</c:v>
                </c:pt>
                <c:pt idx="1">
                  <c:v>2578.6938710569993</c:v>
                </c:pt>
                <c:pt idx="2">
                  <c:v>1782.9954143123045</c:v>
                </c:pt>
                <c:pt idx="3">
                  <c:v>1879.754747659443</c:v>
                </c:pt>
                <c:pt idx="4">
                  <c:v>1586.3229646369291</c:v>
                </c:pt>
                <c:pt idx="5">
                  <c:v>1590.6205206924687</c:v>
                </c:pt>
                <c:pt idx="6">
                  <c:v>1882.8316654881821</c:v>
                </c:pt>
                <c:pt idx="7">
                  <c:v>1390.3398340919896</c:v>
                </c:pt>
                <c:pt idx="8">
                  <c:v>1551.4012862280103</c:v>
                </c:pt>
                <c:pt idx="9">
                  <c:v>1423.1357133079382</c:v>
                </c:pt>
                <c:pt idx="10">
                  <c:v>1182.5342831775633</c:v>
                </c:pt>
                <c:pt idx="11">
                  <c:v>1516.3559109421381</c:v>
                </c:pt>
                <c:pt idx="12">
                  <c:v>1535.1636974217622</c:v>
                </c:pt>
                <c:pt idx="13">
                  <c:v>2155.7615101821211</c:v>
                </c:pt>
                <c:pt idx="14">
                  <c:v>2287.7403323179024</c:v>
                </c:pt>
                <c:pt idx="15">
                  <c:v>2480.1461400442067</c:v>
                </c:pt>
                <c:pt idx="16">
                  <c:v>2237.1350234115971</c:v>
                </c:pt>
                <c:pt idx="17">
                  <c:v>2153.3084469312926</c:v>
                </c:pt>
                <c:pt idx="18">
                  <c:v>2283.4684443621604</c:v>
                </c:pt>
                <c:pt idx="19">
                  <c:v>2031.136826150369</c:v>
                </c:pt>
                <c:pt idx="20">
                  <c:v>1771.1383839276029</c:v>
                </c:pt>
              </c:numCache>
            </c:numRef>
          </c:val>
          <c:extLst>
            <c:ext xmlns:c16="http://schemas.microsoft.com/office/drawing/2014/chart" uri="{C3380CC4-5D6E-409C-BE32-E72D297353CC}">
              <c16:uniqueId val="{00000000-C9CC-4BDE-8FF7-6312F146ACFB}"/>
            </c:ext>
          </c:extLst>
        </c:ser>
        <c:dLbls>
          <c:showLegendKey val="0"/>
          <c:showVal val="0"/>
          <c:showCatName val="0"/>
          <c:showSerName val="0"/>
          <c:showPercent val="0"/>
          <c:showBubbleSize val="0"/>
        </c:dLbls>
        <c:axId val="497620704"/>
        <c:axId val="1"/>
      </c:areaChart>
      <c:lineChart>
        <c:grouping val="standard"/>
        <c:varyColors val="0"/>
        <c:ser>
          <c:idx val="1"/>
          <c:order val="1"/>
          <c:tx>
            <c:strRef>
              <c:f>'Figure 2.3.1.7'!$B$17</c:f>
              <c:strCache>
                <c:ptCount val="1"/>
              </c:strCache>
            </c:strRef>
          </c:tx>
          <c:spPr>
            <a:ln w="38100">
              <a:pattFill prst="pct50">
                <a:fgClr>
                  <a:srgbClr val="00FF00"/>
                </a:fgClr>
                <a:bgClr>
                  <a:srgbClr val="FFFFFF"/>
                </a:bgClr>
              </a:pattFill>
              <a:prstDash val="solid"/>
            </a:ln>
          </c:spPr>
          <c:marker>
            <c:symbol val="none"/>
          </c:marker>
          <c:cat>
            <c:strRef>
              <c:f>'Figure 2.3.1.7'!$C$4:$W$4</c:f>
              <c:strCache>
                <c:ptCount val="21"/>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strCache>
            </c:strRef>
          </c:cat>
          <c:val>
            <c:numRef>
              <c:f>'Figure 2.3.1.7'!$C$17:$W$17</c:f>
              <c:numCache>
                <c:formatCode>0.0%</c:formatCode>
                <c:ptCount val="21"/>
              </c:numCache>
            </c:numRef>
          </c:val>
          <c:smooth val="0"/>
          <c:extLst>
            <c:ext xmlns:c16="http://schemas.microsoft.com/office/drawing/2014/chart" uri="{C3380CC4-5D6E-409C-BE32-E72D297353CC}">
              <c16:uniqueId val="{00000001-C9CC-4BDE-8FF7-6312F146ACFB}"/>
            </c:ext>
          </c:extLst>
        </c:ser>
        <c:dLbls>
          <c:showLegendKey val="0"/>
          <c:showVal val="0"/>
          <c:showCatName val="0"/>
          <c:showSerName val="0"/>
          <c:showPercent val="0"/>
          <c:showBubbleSize val="0"/>
        </c:dLbls>
        <c:marker val="1"/>
        <c:smooth val="0"/>
        <c:axId val="3"/>
        <c:axId val="4"/>
      </c:lineChart>
      <c:catAx>
        <c:axId val="49762070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100" b="1" i="0" u="none" strike="noStrike" baseline="0">
                    <a:solidFill>
                      <a:srgbClr val="000000"/>
                    </a:solidFill>
                    <a:latin typeface="Times New Roman"/>
                    <a:ea typeface="Times New Roman"/>
                    <a:cs typeface="Times New Roman"/>
                  </a:defRPr>
                </a:pPr>
                <a:r>
                  <a:rPr lang="ru-RU"/>
                  <a:t>Млрд. тенге</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Times New Roman"/>
                <a:ea typeface="Times New Roman"/>
                <a:cs typeface="Times New Roman"/>
              </a:defRPr>
            </a:pPr>
            <a:endParaRPr lang="ru-RU"/>
          </a:p>
        </c:txPr>
        <c:crossAx val="49762070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2"/>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5"/>
      </c:valAx>
      <c:spPr>
        <a:noFill/>
        <a:ln w="12700">
          <a:solidFill>
            <a:srgbClr val="808080"/>
          </a:solidFill>
          <a:prstDash val="solid"/>
        </a:ln>
      </c:spPr>
    </c:plotArea>
    <c:legend>
      <c:legendPos val="r"/>
      <c:layout>
        <c:manualLayout>
          <c:xMode val="edge"/>
          <c:yMode val="edge"/>
          <c:x val="0"/>
          <c:y val="0.70426829268292679"/>
          <c:w val="0"/>
          <c:h val="0.26829268292682928"/>
        </c:manualLayout>
      </c:layout>
      <c:overlay val="0"/>
      <c:spPr>
        <a:solidFill>
          <a:srgbClr val="FFFFFF"/>
        </a:solidFill>
        <a:ln w="25400">
          <a:noFill/>
        </a:ln>
      </c:spPr>
      <c:txPr>
        <a:bodyPr/>
        <a:lstStyle/>
        <a:p>
          <a:pPr>
            <a:defRPr sz="1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68240448543154"/>
          <c:y val="3.9823073378960364E-2"/>
          <c:w val="0.76723020517376961"/>
          <c:h val="0.5707973850984317"/>
        </c:manualLayout>
      </c:layout>
      <c:barChart>
        <c:barDir val="col"/>
        <c:grouping val="stacked"/>
        <c:varyColors val="0"/>
        <c:ser>
          <c:idx val="1"/>
          <c:order val="0"/>
          <c:tx>
            <c:strRef>
              <c:f>'Figure 2.3.1.7'!$B$6</c:f>
              <c:strCache>
                <c:ptCount val="1"/>
                <c:pt idx="0">
                  <c:v>Direct REPO (GS), number of transactions </c:v>
                </c:pt>
              </c:strCache>
            </c:strRef>
          </c:tx>
          <c:spPr>
            <a:solidFill>
              <a:srgbClr val="800080"/>
            </a:solidFill>
            <a:ln w="12700">
              <a:solidFill>
                <a:srgbClr val="000000"/>
              </a:solidFill>
              <a:prstDash val="solid"/>
            </a:ln>
          </c:spPr>
          <c:invertIfNegative val="0"/>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2.3.1.7'!$C$6:$AI$6</c:f>
              <c:numCache>
                <c:formatCode>#,##0</c:formatCode>
                <c:ptCount val="33"/>
                <c:pt idx="0">
                  <c:v>1466</c:v>
                </c:pt>
                <c:pt idx="1">
                  <c:v>1163</c:v>
                </c:pt>
                <c:pt idx="2">
                  <c:v>619</c:v>
                </c:pt>
                <c:pt idx="3">
                  <c:v>712</c:v>
                </c:pt>
                <c:pt idx="4">
                  <c:v>643</c:v>
                </c:pt>
                <c:pt idx="5">
                  <c:v>305</c:v>
                </c:pt>
                <c:pt idx="6">
                  <c:v>392</c:v>
                </c:pt>
                <c:pt idx="7">
                  <c:v>369</c:v>
                </c:pt>
                <c:pt idx="8">
                  <c:v>279</c:v>
                </c:pt>
                <c:pt idx="9">
                  <c:v>246</c:v>
                </c:pt>
                <c:pt idx="10">
                  <c:v>167</c:v>
                </c:pt>
                <c:pt idx="11">
                  <c:v>97</c:v>
                </c:pt>
                <c:pt idx="12">
                  <c:v>74</c:v>
                </c:pt>
                <c:pt idx="13">
                  <c:v>62</c:v>
                </c:pt>
                <c:pt idx="14">
                  <c:v>60</c:v>
                </c:pt>
                <c:pt idx="15">
                  <c:v>77</c:v>
                </c:pt>
                <c:pt idx="16">
                  <c:v>47</c:v>
                </c:pt>
                <c:pt idx="17">
                  <c:v>23</c:v>
                </c:pt>
                <c:pt idx="18">
                  <c:v>67</c:v>
                </c:pt>
                <c:pt idx="19">
                  <c:v>52</c:v>
                </c:pt>
                <c:pt idx="20">
                  <c:v>61</c:v>
                </c:pt>
                <c:pt idx="21">
                  <c:v>36</c:v>
                </c:pt>
                <c:pt idx="22">
                  <c:v>66</c:v>
                </c:pt>
                <c:pt idx="23">
                  <c:v>38</c:v>
                </c:pt>
                <c:pt idx="24">
                  <c:v>32</c:v>
                </c:pt>
                <c:pt idx="25">
                  <c:v>40</c:v>
                </c:pt>
                <c:pt idx="26">
                  <c:v>36</c:v>
                </c:pt>
                <c:pt idx="27">
                  <c:v>24</c:v>
                </c:pt>
                <c:pt idx="28">
                  <c:v>17</c:v>
                </c:pt>
                <c:pt idx="29">
                  <c:v>79</c:v>
                </c:pt>
                <c:pt idx="30">
                  <c:v>21</c:v>
                </c:pt>
                <c:pt idx="31">
                  <c:v>29</c:v>
                </c:pt>
                <c:pt idx="32">
                  <c:v>14</c:v>
                </c:pt>
              </c:numCache>
            </c:numRef>
          </c:val>
          <c:extLst>
            <c:ext xmlns:c16="http://schemas.microsoft.com/office/drawing/2014/chart" uri="{C3380CC4-5D6E-409C-BE32-E72D297353CC}">
              <c16:uniqueId val="{00000000-F2CB-4081-B707-1B2D8AAECFA2}"/>
            </c:ext>
          </c:extLst>
        </c:ser>
        <c:ser>
          <c:idx val="0"/>
          <c:order val="1"/>
          <c:tx>
            <c:strRef>
              <c:f>'Figure 2.3.1.7'!$B$7</c:f>
              <c:strCache>
                <c:ptCount val="1"/>
                <c:pt idx="0">
                  <c:v>Automatic REPO (GS), number of transactions</c:v>
                </c:pt>
              </c:strCache>
            </c:strRef>
          </c:tx>
          <c:spPr>
            <a:solidFill>
              <a:srgbClr val="FF99CC"/>
            </a:solidFill>
            <a:ln w="12700">
              <a:solidFill>
                <a:srgbClr val="000000"/>
              </a:solidFill>
              <a:prstDash val="solid"/>
            </a:ln>
          </c:spPr>
          <c:invertIfNegative val="0"/>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2.3.1.7'!$C$7:$AI$7</c:f>
              <c:numCache>
                <c:formatCode>#,##0</c:formatCode>
                <c:ptCount val="33"/>
                <c:pt idx="0">
                  <c:v>1066</c:v>
                </c:pt>
                <c:pt idx="1">
                  <c:v>1108</c:v>
                </c:pt>
                <c:pt idx="2">
                  <c:v>786</c:v>
                </c:pt>
                <c:pt idx="3">
                  <c:v>1207</c:v>
                </c:pt>
                <c:pt idx="4">
                  <c:v>709</c:v>
                </c:pt>
                <c:pt idx="5">
                  <c:v>410</c:v>
                </c:pt>
                <c:pt idx="6">
                  <c:v>375</c:v>
                </c:pt>
                <c:pt idx="7">
                  <c:v>365</c:v>
                </c:pt>
                <c:pt idx="8">
                  <c:v>319</c:v>
                </c:pt>
                <c:pt idx="9">
                  <c:v>311</c:v>
                </c:pt>
                <c:pt idx="10">
                  <c:v>333</c:v>
                </c:pt>
                <c:pt idx="11">
                  <c:v>463</c:v>
                </c:pt>
                <c:pt idx="12">
                  <c:v>290</c:v>
                </c:pt>
                <c:pt idx="13">
                  <c:v>263</c:v>
                </c:pt>
                <c:pt idx="14">
                  <c:v>316</c:v>
                </c:pt>
                <c:pt idx="15">
                  <c:v>310</c:v>
                </c:pt>
                <c:pt idx="16">
                  <c:v>214</c:v>
                </c:pt>
                <c:pt idx="17">
                  <c:v>238</c:v>
                </c:pt>
                <c:pt idx="18">
                  <c:v>191</c:v>
                </c:pt>
                <c:pt idx="19">
                  <c:v>139</c:v>
                </c:pt>
                <c:pt idx="20">
                  <c:v>254</c:v>
                </c:pt>
                <c:pt idx="21">
                  <c:v>222</c:v>
                </c:pt>
                <c:pt idx="22">
                  <c:v>234</c:v>
                </c:pt>
                <c:pt idx="23">
                  <c:v>167</c:v>
                </c:pt>
                <c:pt idx="24">
                  <c:v>123</c:v>
                </c:pt>
                <c:pt idx="25">
                  <c:v>182</c:v>
                </c:pt>
                <c:pt idx="26">
                  <c:v>217</c:v>
                </c:pt>
                <c:pt idx="27">
                  <c:v>170</c:v>
                </c:pt>
                <c:pt idx="28">
                  <c:v>182</c:v>
                </c:pt>
                <c:pt idx="29">
                  <c:v>237</c:v>
                </c:pt>
                <c:pt idx="30">
                  <c:v>132</c:v>
                </c:pt>
                <c:pt idx="31">
                  <c:v>245</c:v>
                </c:pt>
                <c:pt idx="32">
                  <c:v>242</c:v>
                </c:pt>
              </c:numCache>
            </c:numRef>
          </c:val>
          <c:extLst>
            <c:ext xmlns:c16="http://schemas.microsoft.com/office/drawing/2014/chart" uri="{C3380CC4-5D6E-409C-BE32-E72D297353CC}">
              <c16:uniqueId val="{00000001-F2CB-4081-B707-1B2D8AAECFA2}"/>
            </c:ext>
          </c:extLst>
        </c:ser>
        <c:ser>
          <c:idx val="6"/>
          <c:order val="2"/>
          <c:tx>
            <c:strRef>
              <c:f>'Figure 2.3.1.7'!$B$8</c:f>
              <c:strCache>
                <c:ptCount val="1"/>
                <c:pt idx="0">
                  <c:v>Direct REPO (GS), number of transactions </c:v>
                </c:pt>
              </c:strCache>
            </c:strRef>
          </c:tx>
          <c:spPr>
            <a:solidFill>
              <a:srgbClr val="00FF00"/>
            </a:solidFill>
            <a:ln w="12700">
              <a:solidFill>
                <a:srgbClr val="000000"/>
              </a:solidFill>
              <a:prstDash val="solid"/>
            </a:ln>
          </c:spPr>
          <c:invertIfNegative val="0"/>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2.3.1.7'!$C$8:$AI$8</c:f>
              <c:numCache>
                <c:formatCode>#,##0</c:formatCode>
                <c:ptCount val="33"/>
                <c:pt idx="0">
                  <c:v>127</c:v>
                </c:pt>
                <c:pt idx="1">
                  <c:v>75</c:v>
                </c:pt>
                <c:pt idx="2">
                  <c:v>46</c:v>
                </c:pt>
                <c:pt idx="3">
                  <c:v>177</c:v>
                </c:pt>
                <c:pt idx="4">
                  <c:v>107</c:v>
                </c:pt>
                <c:pt idx="5">
                  <c:v>127</c:v>
                </c:pt>
                <c:pt idx="6">
                  <c:v>147</c:v>
                </c:pt>
                <c:pt idx="7">
                  <c:v>94</c:v>
                </c:pt>
                <c:pt idx="8">
                  <c:v>72</c:v>
                </c:pt>
                <c:pt idx="9">
                  <c:v>47</c:v>
                </c:pt>
                <c:pt idx="10">
                  <c:v>79</c:v>
                </c:pt>
                <c:pt idx="11">
                  <c:v>63</c:v>
                </c:pt>
                <c:pt idx="12">
                  <c:v>95</c:v>
                </c:pt>
                <c:pt idx="13">
                  <c:v>59</c:v>
                </c:pt>
                <c:pt idx="14">
                  <c:v>183</c:v>
                </c:pt>
                <c:pt idx="15">
                  <c:v>248</c:v>
                </c:pt>
                <c:pt idx="16">
                  <c:v>37</c:v>
                </c:pt>
                <c:pt idx="17">
                  <c:v>17</c:v>
                </c:pt>
                <c:pt idx="18">
                  <c:v>2</c:v>
                </c:pt>
                <c:pt idx="19">
                  <c:v>66</c:v>
                </c:pt>
                <c:pt idx="20">
                  <c:v>46</c:v>
                </c:pt>
                <c:pt idx="21">
                  <c:v>16</c:v>
                </c:pt>
                <c:pt idx="22">
                  <c:v>0</c:v>
                </c:pt>
                <c:pt idx="23">
                  <c:v>2</c:v>
                </c:pt>
                <c:pt idx="24">
                  <c:v>0</c:v>
                </c:pt>
                <c:pt idx="25">
                  <c:v>0</c:v>
                </c:pt>
                <c:pt idx="26">
                  <c:v>0</c:v>
                </c:pt>
                <c:pt idx="27">
                  <c:v>2</c:v>
                </c:pt>
                <c:pt idx="28">
                  <c:v>0</c:v>
                </c:pt>
                <c:pt idx="29">
                  <c:v>1</c:v>
                </c:pt>
                <c:pt idx="30">
                  <c:v>1</c:v>
                </c:pt>
                <c:pt idx="31">
                  <c:v>0</c:v>
                </c:pt>
                <c:pt idx="32">
                  <c:v>0</c:v>
                </c:pt>
              </c:numCache>
            </c:numRef>
          </c:val>
          <c:extLst>
            <c:ext xmlns:c16="http://schemas.microsoft.com/office/drawing/2014/chart" uri="{C3380CC4-5D6E-409C-BE32-E72D297353CC}">
              <c16:uniqueId val="{00000002-F2CB-4081-B707-1B2D8AAECFA2}"/>
            </c:ext>
          </c:extLst>
        </c:ser>
        <c:ser>
          <c:idx val="7"/>
          <c:order val="3"/>
          <c:tx>
            <c:strRef>
              <c:f>'Figure 2.3.1.7'!$B$9</c:f>
              <c:strCache>
                <c:ptCount val="1"/>
                <c:pt idx="0">
                  <c:v>Automatic REPO (GS), number of transactions </c:v>
                </c:pt>
              </c:strCache>
            </c:strRef>
          </c:tx>
          <c:spPr>
            <a:solidFill>
              <a:srgbClr val="99CCFF"/>
            </a:solidFill>
            <a:ln w="12700">
              <a:solidFill>
                <a:srgbClr val="000000"/>
              </a:solidFill>
              <a:prstDash val="solid"/>
            </a:ln>
          </c:spPr>
          <c:invertIfNegative val="0"/>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2.3.1.7'!$C$9:$AI$9</c:f>
              <c:numCache>
                <c:formatCode>#,##0</c:formatCode>
                <c:ptCount val="33"/>
                <c:pt idx="0">
                  <c:v>5620</c:v>
                </c:pt>
                <c:pt idx="1">
                  <c:v>4864</c:v>
                </c:pt>
                <c:pt idx="2">
                  <c:v>5226</c:v>
                </c:pt>
                <c:pt idx="3">
                  <c:v>5649</c:v>
                </c:pt>
                <c:pt idx="4">
                  <c:v>3577</c:v>
                </c:pt>
                <c:pt idx="5">
                  <c:v>4386</c:v>
                </c:pt>
                <c:pt idx="6">
                  <c:v>4074</c:v>
                </c:pt>
                <c:pt idx="7">
                  <c:v>3452</c:v>
                </c:pt>
                <c:pt idx="8">
                  <c:v>4986</c:v>
                </c:pt>
                <c:pt idx="9">
                  <c:v>4231</c:v>
                </c:pt>
                <c:pt idx="10">
                  <c:v>2588</c:v>
                </c:pt>
                <c:pt idx="11">
                  <c:v>2624</c:v>
                </c:pt>
                <c:pt idx="12">
                  <c:v>1968</c:v>
                </c:pt>
                <c:pt idx="13">
                  <c:v>2944</c:v>
                </c:pt>
                <c:pt idx="14">
                  <c:v>2598</c:v>
                </c:pt>
                <c:pt idx="15">
                  <c:v>3363</c:v>
                </c:pt>
                <c:pt idx="16">
                  <c:v>2623</c:v>
                </c:pt>
                <c:pt idx="17">
                  <c:v>2364</c:v>
                </c:pt>
                <c:pt idx="18">
                  <c:v>2352</c:v>
                </c:pt>
                <c:pt idx="19">
                  <c:v>2323</c:v>
                </c:pt>
                <c:pt idx="20">
                  <c:v>2785</c:v>
                </c:pt>
                <c:pt idx="21">
                  <c:v>3099</c:v>
                </c:pt>
                <c:pt idx="22">
                  <c:v>2260</c:v>
                </c:pt>
                <c:pt idx="23">
                  <c:v>2595</c:v>
                </c:pt>
                <c:pt idx="24">
                  <c:v>2249</c:v>
                </c:pt>
                <c:pt idx="25">
                  <c:v>2276</c:v>
                </c:pt>
                <c:pt idx="26">
                  <c:v>2332</c:v>
                </c:pt>
                <c:pt idx="27">
                  <c:v>2631</c:v>
                </c:pt>
                <c:pt idx="28">
                  <c:v>2768</c:v>
                </c:pt>
                <c:pt idx="29">
                  <c:v>2668</c:v>
                </c:pt>
                <c:pt idx="30">
                  <c:v>2325</c:v>
                </c:pt>
                <c:pt idx="31">
                  <c:v>3113</c:v>
                </c:pt>
                <c:pt idx="32">
                  <c:v>2707</c:v>
                </c:pt>
              </c:numCache>
            </c:numRef>
          </c:val>
          <c:extLst>
            <c:ext xmlns:c16="http://schemas.microsoft.com/office/drawing/2014/chart" uri="{C3380CC4-5D6E-409C-BE32-E72D297353CC}">
              <c16:uniqueId val="{00000003-F2CB-4081-B707-1B2D8AAECFA2}"/>
            </c:ext>
          </c:extLst>
        </c:ser>
        <c:dLbls>
          <c:showLegendKey val="0"/>
          <c:showVal val="0"/>
          <c:showCatName val="0"/>
          <c:showSerName val="0"/>
          <c:showPercent val="0"/>
          <c:showBubbleSize val="0"/>
        </c:dLbls>
        <c:gapWidth val="100"/>
        <c:overlap val="100"/>
        <c:axId val="497616440"/>
        <c:axId val="1"/>
      </c:barChart>
      <c:lineChart>
        <c:grouping val="standard"/>
        <c:varyColors val="0"/>
        <c:ser>
          <c:idx val="2"/>
          <c:order val="4"/>
          <c:tx>
            <c:strRef>
              <c:f>'Figure 2.3.1.7'!$B$11</c:f>
              <c:strCache>
                <c:ptCount val="1"/>
                <c:pt idx="0">
                  <c:v>Direct REPO (NGS),  aggregate transaction volume </c:v>
                </c:pt>
              </c:strCache>
            </c:strRef>
          </c:tx>
          <c:spPr>
            <a:ln w="25400">
              <a:solidFill>
                <a:srgbClr val="993366"/>
              </a:solidFill>
              <a:prstDash val="solid"/>
            </a:ln>
          </c:spPr>
          <c:marker>
            <c:symbol val="none"/>
          </c:marker>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2.3.1.7'!$C$11:$AI$11</c:f>
              <c:numCache>
                <c:formatCode>0.0</c:formatCode>
                <c:ptCount val="33"/>
                <c:pt idx="0">
                  <c:v>182.51426270644012</c:v>
                </c:pt>
                <c:pt idx="1">
                  <c:v>256.03396109119001</c:v>
                </c:pt>
                <c:pt idx="2">
                  <c:v>91.524592546659989</c:v>
                </c:pt>
                <c:pt idx="3">
                  <c:v>219.12950097998012</c:v>
                </c:pt>
                <c:pt idx="4">
                  <c:v>288.92694351092007</c:v>
                </c:pt>
                <c:pt idx="5">
                  <c:v>111.86572044949</c:v>
                </c:pt>
                <c:pt idx="6">
                  <c:v>115.11491940410002</c:v>
                </c:pt>
                <c:pt idx="7">
                  <c:v>114.52219490778002</c:v>
                </c:pt>
                <c:pt idx="8">
                  <c:v>64.627224887909989</c:v>
                </c:pt>
                <c:pt idx="9">
                  <c:v>57.69481120503999</c:v>
                </c:pt>
                <c:pt idx="10">
                  <c:v>29.558439038999985</c:v>
                </c:pt>
                <c:pt idx="11">
                  <c:v>3.9396139301399993</c:v>
                </c:pt>
                <c:pt idx="12">
                  <c:v>2.4267302156500001</c:v>
                </c:pt>
                <c:pt idx="13">
                  <c:v>2.0171178563200001</c:v>
                </c:pt>
                <c:pt idx="14">
                  <c:v>2.1443491316799999</c:v>
                </c:pt>
                <c:pt idx="15">
                  <c:v>1.9503524412299997</c:v>
                </c:pt>
                <c:pt idx="16">
                  <c:v>0.68845260886000004</c:v>
                </c:pt>
                <c:pt idx="17">
                  <c:v>0.19648059189000003</c:v>
                </c:pt>
                <c:pt idx="18">
                  <c:v>1.3887990308899998</c:v>
                </c:pt>
                <c:pt idx="19">
                  <c:v>1.2868400324000004</c:v>
                </c:pt>
                <c:pt idx="20">
                  <c:v>1.6113093221400003</c:v>
                </c:pt>
                <c:pt idx="21">
                  <c:v>0.66219473268999995</c:v>
                </c:pt>
                <c:pt idx="22">
                  <c:v>1.3327238938800001</c:v>
                </c:pt>
                <c:pt idx="23">
                  <c:v>0.44212565179999996</c:v>
                </c:pt>
                <c:pt idx="24">
                  <c:v>0.48882693922999998</c:v>
                </c:pt>
                <c:pt idx="25">
                  <c:v>0.79119483315999994</c:v>
                </c:pt>
                <c:pt idx="26">
                  <c:v>0.48567551480999999</c:v>
                </c:pt>
                <c:pt idx="27">
                  <c:v>0.34076628915000001</c:v>
                </c:pt>
                <c:pt idx="28">
                  <c:v>0.23149100815999998</c:v>
                </c:pt>
                <c:pt idx="29">
                  <c:v>1.5525591676999997</c:v>
                </c:pt>
                <c:pt idx="30">
                  <c:v>1.7508634457999999</c:v>
                </c:pt>
                <c:pt idx="31">
                  <c:v>0.43928405664999998</c:v>
                </c:pt>
                <c:pt idx="32">
                  <c:v>1.9550172716300003</c:v>
                </c:pt>
              </c:numCache>
            </c:numRef>
          </c:val>
          <c:smooth val="0"/>
          <c:extLst>
            <c:ext xmlns:c16="http://schemas.microsoft.com/office/drawing/2014/chart" uri="{C3380CC4-5D6E-409C-BE32-E72D297353CC}">
              <c16:uniqueId val="{00000004-F2CB-4081-B707-1B2D8AAECFA2}"/>
            </c:ext>
          </c:extLst>
        </c:ser>
        <c:ser>
          <c:idx val="3"/>
          <c:order val="5"/>
          <c:tx>
            <c:strRef>
              <c:f>'Figure 2.3.1.7'!$B$12</c:f>
              <c:strCache>
                <c:ptCount val="1"/>
                <c:pt idx="0">
                  <c:v>Automatic REPO (NGS),  aggregate transaction volume </c:v>
                </c:pt>
              </c:strCache>
            </c:strRef>
          </c:tx>
          <c:spPr>
            <a:ln w="25400">
              <a:solidFill>
                <a:srgbClr val="FF0000"/>
              </a:solidFill>
              <a:prstDash val="solid"/>
            </a:ln>
          </c:spPr>
          <c:marker>
            <c:symbol val="none"/>
          </c:marker>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2.3.1.7'!$C$12:$AI$12</c:f>
              <c:numCache>
                <c:formatCode>0.0</c:formatCode>
                <c:ptCount val="33"/>
                <c:pt idx="0">
                  <c:v>288.36653023780985</c:v>
                </c:pt>
                <c:pt idx="1">
                  <c:v>277.00101044268996</c:v>
                </c:pt>
                <c:pt idx="2">
                  <c:v>170.43336499103006</c:v>
                </c:pt>
                <c:pt idx="3">
                  <c:v>171.18077936414008</c:v>
                </c:pt>
                <c:pt idx="4">
                  <c:v>146.16654065142009</c:v>
                </c:pt>
                <c:pt idx="5">
                  <c:v>46.882339583469971</c:v>
                </c:pt>
                <c:pt idx="6">
                  <c:v>40.652972925379999</c:v>
                </c:pt>
                <c:pt idx="7">
                  <c:v>36.920859406360002</c:v>
                </c:pt>
                <c:pt idx="8">
                  <c:v>42.184496480299977</c:v>
                </c:pt>
                <c:pt idx="9">
                  <c:v>36.791427607259998</c:v>
                </c:pt>
                <c:pt idx="10">
                  <c:v>17.426759567639991</c:v>
                </c:pt>
                <c:pt idx="11">
                  <c:v>29.546197083139997</c:v>
                </c:pt>
                <c:pt idx="12">
                  <c:v>19.824067085959999</c:v>
                </c:pt>
                <c:pt idx="13">
                  <c:v>18.754675112960005</c:v>
                </c:pt>
                <c:pt idx="14">
                  <c:v>24.413820964139997</c:v>
                </c:pt>
                <c:pt idx="15">
                  <c:v>27.935763609909998</c:v>
                </c:pt>
                <c:pt idx="16">
                  <c:v>14.49786471328</c:v>
                </c:pt>
                <c:pt idx="17">
                  <c:v>20.98135267924</c:v>
                </c:pt>
                <c:pt idx="18">
                  <c:v>15.500915171429993</c:v>
                </c:pt>
                <c:pt idx="19">
                  <c:v>10.51664661123</c:v>
                </c:pt>
                <c:pt idx="20">
                  <c:v>21.286360299620007</c:v>
                </c:pt>
                <c:pt idx="21">
                  <c:v>48.114797404739996</c:v>
                </c:pt>
                <c:pt idx="22">
                  <c:v>39.602605934679993</c:v>
                </c:pt>
                <c:pt idx="23">
                  <c:v>21.17732977407</c:v>
                </c:pt>
                <c:pt idx="24">
                  <c:v>7.7952065293799988</c:v>
                </c:pt>
                <c:pt idx="25">
                  <c:v>13.249877158960004</c:v>
                </c:pt>
                <c:pt idx="26">
                  <c:v>10.231281722809994</c:v>
                </c:pt>
                <c:pt idx="27">
                  <c:v>5.1354285071400012</c:v>
                </c:pt>
                <c:pt idx="28">
                  <c:v>6.4005051540700082</c:v>
                </c:pt>
                <c:pt idx="29">
                  <c:v>10.745206426430004</c:v>
                </c:pt>
                <c:pt idx="30">
                  <c:v>5.9373721362899996</c:v>
                </c:pt>
                <c:pt idx="31">
                  <c:v>10.446305746520007</c:v>
                </c:pt>
                <c:pt idx="32">
                  <c:v>9.0408242488400017</c:v>
                </c:pt>
              </c:numCache>
            </c:numRef>
          </c:val>
          <c:smooth val="0"/>
          <c:extLst>
            <c:ext xmlns:c16="http://schemas.microsoft.com/office/drawing/2014/chart" uri="{C3380CC4-5D6E-409C-BE32-E72D297353CC}">
              <c16:uniqueId val="{00000005-F2CB-4081-B707-1B2D8AAECFA2}"/>
            </c:ext>
          </c:extLst>
        </c:ser>
        <c:ser>
          <c:idx val="4"/>
          <c:order val="6"/>
          <c:tx>
            <c:strRef>
              <c:f>'Figure 2.3.1.7'!$B$13</c:f>
              <c:strCache>
                <c:ptCount val="1"/>
                <c:pt idx="0">
                  <c:v>Direct REPO (NGS), aggregate transaction volume </c:v>
                </c:pt>
              </c:strCache>
            </c:strRef>
          </c:tx>
          <c:spPr>
            <a:ln w="25400">
              <a:solidFill>
                <a:srgbClr val="008000"/>
              </a:solidFill>
              <a:prstDash val="solid"/>
            </a:ln>
          </c:spPr>
          <c:marker>
            <c:symbol val="none"/>
          </c:marker>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2.3.1.7'!$C$13:$AI$13</c:f>
              <c:numCache>
                <c:formatCode>0.0</c:formatCode>
                <c:ptCount val="33"/>
                <c:pt idx="0">
                  <c:v>14.240627772229804</c:v>
                </c:pt>
                <c:pt idx="1">
                  <c:v>9.0170173752389005</c:v>
                </c:pt>
                <c:pt idx="2">
                  <c:v>5.2949001449502022</c:v>
                </c:pt>
                <c:pt idx="3">
                  <c:v>24.291725046569802</c:v>
                </c:pt>
                <c:pt idx="4">
                  <c:v>21.925033546457403</c:v>
                </c:pt>
                <c:pt idx="5">
                  <c:v>33.199383096186402</c:v>
                </c:pt>
                <c:pt idx="6">
                  <c:v>34.046535685754797</c:v>
                </c:pt>
                <c:pt idx="7">
                  <c:v>23.854213713969997</c:v>
                </c:pt>
                <c:pt idx="8">
                  <c:v>20.923136959807</c:v>
                </c:pt>
                <c:pt idx="9">
                  <c:v>9.6999383399999992</c:v>
                </c:pt>
                <c:pt idx="10">
                  <c:v>24.624131321882</c:v>
                </c:pt>
                <c:pt idx="11">
                  <c:v>16.426182599820002</c:v>
                </c:pt>
                <c:pt idx="12">
                  <c:v>22.093079348579998</c:v>
                </c:pt>
                <c:pt idx="13">
                  <c:v>13.17474385407</c:v>
                </c:pt>
                <c:pt idx="14">
                  <c:v>27.894965249200002</c:v>
                </c:pt>
                <c:pt idx="15">
                  <c:v>38.021435680459987</c:v>
                </c:pt>
                <c:pt idx="16">
                  <c:v>4.2987483855899997</c:v>
                </c:pt>
                <c:pt idx="17">
                  <c:v>1.8813295481000001</c:v>
                </c:pt>
                <c:pt idx="18">
                  <c:v>0.33415466700000002</c:v>
                </c:pt>
                <c:pt idx="19">
                  <c:v>7.3509647397000002</c:v>
                </c:pt>
                <c:pt idx="20">
                  <c:v>5.6536498452200004</c:v>
                </c:pt>
                <c:pt idx="21" formatCode="#\ ##0.0">
                  <c:v>3.1529286124500002</c:v>
                </c:pt>
                <c:pt idx="22" formatCode="#\ ##0.0">
                  <c:v>0</c:v>
                </c:pt>
                <c:pt idx="23" formatCode="#\ ##0.0">
                  <c:v>3.6600867150000001E-2</c:v>
                </c:pt>
                <c:pt idx="24" formatCode="#\ ##0.0">
                  <c:v>0</c:v>
                </c:pt>
                <c:pt idx="25" formatCode="#\ ##0.0">
                  <c:v>0</c:v>
                </c:pt>
                <c:pt idx="26" formatCode="#\ ##0.0">
                  <c:v>0</c:v>
                </c:pt>
                <c:pt idx="27" formatCode="#\ ##0.0">
                  <c:v>0.11518102000000001</c:v>
                </c:pt>
                <c:pt idx="28" formatCode="#\ ##0.0">
                  <c:v>0</c:v>
                </c:pt>
                <c:pt idx="29" formatCode="#\ ##0.0">
                  <c:v>9.5515092000000006E-3</c:v>
                </c:pt>
                <c:pt idx="30" formatCode="#\ ##0.0">
                  <c:v>9.5606685000000011E-3</c:v>
                </c:pt>
                <c:pt idx="31" formatCode="#\ ##0.0">
                  <c:v>0</c:v>
                </c:pt>
                <c:pt idx="32" formatCode="#\ ##0.0">
                  <c:v>0</c:v>
                </c:pt>
              </c:numCache>
            </c:numRef>
          </c:val>
          <c:smooth val="0"/>
          <c:extLst>
            <c:ext xmlns:c16="http://schemas.microsoft.com/office/drawing/2014/chart" uri="{C3380CC4-5D6E-409C-BE32-E72D297353CC}">
              <c16:uniqueId val="{00000006-F2CB-4081-B707-1B2D8AAECFA2}"/>
            </c:ext>
          </c:extLst>
        </c:ser>
        <c:ser>
          <c:idx val="5"/>
          <c:order val="7"/>
          <c:tx>
            <c:strRef>
              <c:f>'Figure 2.3.1.7'!$B$14</c:f>
              <c:strCache>
                <c:ptCount val="1"/>
                <c:pt idx="0">
                  <c:v>Automatic REPO (GS), aggregate transaction volume </c:v>
                </c:pt>
              </c:strCache>
            </c:strRef>
          </c:tx>
          <c:spPr>
            <a:ln w="25400">
              <a:solidFill>
                <a:srgbClr val="0000FF"/>
              </a:solidFill>
              <a:prstDash val="solid"/>
            </a:ln>
          </c:spPr>
          <c:marker>
            <c:symbol val="none"/>
          </c:marker>
          <c:cat>
            <c:strRef>
              <c:f>'Figure 2.3.1.7'!$C$4:$AI$4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2.3.1.7'!$C$14:$AI$14</c:f>
              <c:numCache>
                <c:formatCode>0.0</c:formatCode>
                <c:ptCount val="33"/>
                <c:pt idx="0">
                  <c:v>2117.2311360621029</c:v>
                </c:pt>
                <c:pt idx="1">
                  <c:v>2036.6418821478806</c:v>
                </c:pt>
                <c:pt idx="2">
                  <c:v>1515.7425566296643</c:v>
                </c:pt>
                <c:pt idx="3">
                  <c:v>1465.1527422687529</c:v>
                </c:pt>
                <c:pt idx="4">
                  <c:v>1129.3044469281315</c:v>
                </c:pt>
                <c:pt idx="5">
                  <c:v>1398.6730775633223</c:v>
                </c:pt>
                <c:pt idx="6">
                  <c:v>1693.0172374729473</c:v>
                </c:pt>
                <c:pt idx="7">
                  <c:v>1215.0425660638796</c:v>
                </c:pt>
                <c:pt idx="8">
                  <c:v>1423.6664278999933</c:v>
                </c:pt>
                <c:pt idx="9">
                  <c:v>1318.9495361556383</c:v>
                </c:pt>
                <c:pt idx="10">
                  <c:v>1110.9249532490414</c:v>
                </c:pt>
                <c:pt idx="11">
                  <c:v>1466.443917329038</c:v>
                </c:pt>
                <c:pt idx="12">
                  <c:v>1490.8198207715723</c:v>
                </c:pt>
                <c:pt idx="13">
                  <c:v>2121.8149733587711</c:v>
                </c:pt>
                <c:pt idx="14">
                  <c:v>2233.2871969728822</c:v>
                </c:pt>
                <c:pt idx="15">
                  <c:v>2412.2385883126067</c:v>
                </c:pt>
                <c:pt idx="16">
                  <c:v>2217.6499577038671</c:v>
                </c:pt>
                <c:pt idx="17">
                  <c:v>2130.2492841120625</c:v>
                </c:pt>
                <c:pt idx="18">
                  <c:v>2266.2445754928403</c:v>
                </c:pt>
                <c:pt idx="19">
                  <c:v>2011.9823747670389</c:v>
                </c:pt>
                <c:pt idx="20">
                  <c:v>1742.587064460623</c:v>
                </c:pt>
                <c:pt idx="21" formatCode="#\ ##0.0">
                  <c:v>2359.3084346424102</c:v>
                </c:pt>
                <c:pt idx="22" formatCode="#\ ##0.0">
                  <c:v>2071.2383690944448</c:v>
                </c:pt>
                <c:pt idx="23" formatCode="#\ ##0.0">
                  <c:v>1965.3601187154577</c:v>
                </c:pt>
                <c:pt idx="24" formatCode="#\ ##0.0">
                  <c:v>1524.8514597372312</c:v>
                </c:pt>
                <c:pt idx="25" formatCode="#\ ##0.0">
                  <c:v>1727.6769723005432</c:v>
                </c:pt>
                <c:pt idx="26" formatCode="#\ ##0.0">
                  <c:v>1413.9964904489334</c:v>
                </c:pt>
                <c:pt idx="27" formatCode="#\ ##0.0">
                  <c:v>2135.1367039938846</c:v>
                </c:pt>
                <c:pt idx="28" formatCode="#\ ##0.0">
                  <c:v>2137.6052579796747</c:v>
                </c:pt>
                <c:pt idx="29" formatCode="#\ ##0.0">
                  <c:v>2270.4913480079467</c:v>
                </c:pt>
                <c:pt idx="30" formatCode="#\ ##0.0">
                  <c:v>2274.0075934411216</c:v>
                </c:pt>
                <c:pt idx="31" formatCode="#\ ##0.0">
                  <c:v>2954.4191962393502</c:v>
                </c:pt>
                <c:pt idx="32" formatCode="#\ ##0.0">
                  <c:v>2363.2061845581152</c:v>
                </c:pt>
              </c:numCache>
            </c:numRef>
          </c:val>
          <c:smooth val="0"/>
          <c:extLst>
            <c:ext xmlns:c16="http://schemas.microsoft.com/office/drawing/2014/chart" uri="{C3380CC4-5D6E-409C-BE32-E72D297353CC}">
              <c16:uniqueId val="{00000007-F2CB-4081-B707-1B2D8AAECFA2}"/>
            </c:ext>
          </c:extLst>
        </c:ser>
        <c:dLbls>
          <c:showLegendKey val="0"/>
          <c:showVal val="0"/>
          <c:showCatName val="0"/>
          <c:showSerName val="0"/>
          <c:showPercent val="0"/>
          <c:showBubbleSize val="0"/>
        </c:dLbls>
        <c:marker val="1"/>
        <c:smooth val="0"/>
        <c:axId val="3"/>
        <c:axId val="4"/>
      </c:lineChart>
      <c:catAx>
        <c:axId val="497616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Number of transaction, units</a:t>
                </a:r>
              </a:p>
            </c:rich>
          </c:tx>
          <c:layout>
            <c:manualLayout>
              <c:xMode val="edge"/>
              <c:yMode val="edge"/>
              <c:x val="1.0589989480886875E-2"/>
              <c:y val="0.168141882264716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7616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0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Volume. KZT bln</a:t>
                </a:r>
              </a:p>
            </c:rich>
          </c:tx>
          <c:layout>
            <c:manualLayout>
              <c:xMode val="edge"/>
              <c:yMode val="edge"/>
              <c:x val="0.95612774084173335"/>
              <c:y val="0.1991154105736782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3175">
          <a:solidFill>
            <a:srgbClr val="000000"/>
          </a:solidFill>
          <a:prstDash val="solid"/>
        </a:ln>
      </c:spPr>
    </c:plotArea>
    <c:legend>
      <c:legendPos val="r"/>
      <c:layout>
        <c:manualLayout>
          <c:xMode val="edge"/>
          <c:yMode val="edge"/>
          <c:wMode val="edge"/>
          <c:hMode val="edge"/>
          <c:x val="4.4747081712062257E-2"/>
          <c:y val="0.73428571428571432"/>
          <c:w val="0.94552529182879375"/>
          <c:h val="0.985714285714285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33" r="0.750000000000000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00526965077142"/>
          <c:y val="3.9130507471115086E-2"/>
          <c:w val="0.78543606613970163"/>
          <c:h val="0.6652186270089564"/>
        </c:manualLayout>
      </c:layout>
      <c:barChart>
        <c:barDir val="col"/>
        <c:grouping val="clustered"/>
        <c:varyColors val="0"/>
        <c:ser>
          <c:idx val="2"/>
          <c:order val="2"/>
          <c:tx>
            <c:strRef>
              <c:f>'Figure 2.3.2.1'!$B$9</c:f>
              <c:strCache>
                <c:ptCount val="1"/>
                <c:pt idx="0">
                  <c:v>Government securities of MoF, aggregate trading volume </c:v>
                </c:pt>
              </c:strCache>
            </c:strRef>
          </c:tx>
          <c:spPr>
            <a:solidFill>
              <a:srgbClr val="008080"/>
            </a:solidFill>
            <a:ln w="12700">
              <a:solidFill>
                <a:srgbClr val="000000"/>
              </a:solidFill>
              <a:prstDash val="solid"/>
            </a:ln>
          </c:spPr>
          <c:invertIfNegative val="0"/>
          <c:cat>
            <c:strRef>
              <c:f>'Figure 2.3.2.1'!$C$4:$AI$4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2.3.2.1'!$C$9:$AI$9</c:f>
              <c:numCache>
                <c:formatCode>#,##0.00</c:formatCode>
                <c:ptCount val="33"/>
                <c:pt idx="0">
                  <c:v>26.163301617700021</c:v>
                </c:pt>
                <c:pt idx="1">
                  <c:v>26.270792477789996</c:v>
                </c:pt>
                <c:pt idx="2">
                  <c:v>18.396712455600003</c:v>
                </c:pt>
                <c:pt idx="3">
                  <c:v>57.779696686140014</c:v>
                </c:pt>
                <c:pt idx="4">
                  <c:v>34.374928863709997</c:v>
                </c:pt>
                <c:pt idx="5">
                  <c:v>53.905148647970002</c:v>
                </c:pt>
                <c:pt idx="6">
                  <c:v>86.549581081319985</c:v>
                </c:pt>
                <c:pt idx="7">
                  <c:v>69.215777943299997</c:v>
                </c:pt>
                <c:pt idx="8">
                  <c:v>59.811354279980002</c:v>
                </c:pt>
                <c:pt idx="9">
                  <c:v>33.348633271600001</c:v>
                </c:pt>
                <c:pt idx="10">
                  <c:v>53.328334374939992</c:v>
                </c:pt>
                <c:pt idx="11">
                  <c:v>79.818775205229997</c:v>
                </c:pt>
                <c:pt idx="12">
                  <c:v>99.744410924429985</c:v>
                </c:pt>
                <c:pt idx="13">
                  <c:v>166.31950009506994</c:v>
                </c:pt>
                <c:pt idx="14">
                  <c:v>121.28614906626001</c:v>
                </c:pt>
                <c:pt idx="15">
                  <c:v>137.00310153160001</c:v>
                </c:pt>
                <c:pt idx="16">
                  <c:v>119.52113135757</c:v>
                </c:pt>
                <c:pt idx="17">
                  <c:v>72.669589378569995</c:v>
                </c:pt>
                <c:pt idx="18">
                  <c:v>96.329207428719997</c:v>
                </c:pt>
                <c:pt idx="19">
                  <c:v>134.13054952008002</c:v>
                </c:pt>
                <c:pt idx="20">
                  <c:v>127.87224070838001</c:v>
                </c:pt>
                <c:pt idx="21">
                  <c:v>111.23020375821</c:v>
                </c:pt>
                <c:pt idx="22">
                  <c:v>60.127769594519997</c:v>
                </c:pt>
                <c:pt idx="23">
                  <c:v>37.829781076740005</c:v>
                </c:pt>
                <c:pt idx="24">
                  <c:v>31.875948092000002</c:v>
                </c:pt>
                <c:pt idx="25">
                  <c:v>72.458968479960006</c:v>
                </c:pt>
                <c:pt idx="26">
                  <c:v>121.01005295165001</c:v>
                </c:pt>
                <c:pt idx="27">
                  <c:v>83.267690530679999</c:v>
                </c:pt>
                <c:pt idx="28">
                  <c:v>63.302721398740005</c:v>
                </c:pt>
                <c:pt idx="29">
                  <c:v>83.163676791290001</c:v>
                </c:pt>
                <c:pt idx="30">
                  <c:v>71.464872471139998</c:v>
                </c:pt>
                <c:pt idx="31">
                  <c:v>94.536313676169996</c:v>
                </c:pt>
                <c:pt idx="32">
                  <c:v>82.829334109290002</c:v>
                </c:pt>
              </c:numCache>
            </c:numRef>
          </c:val>
          <c:extLst>
            <c:ext xmlns:c16="http://schemas.microsoft.com/office/drawing/2014/chart" uri="{C3380CC4-5D6E-409C-BE32-E72D297353CC}">
              <c16:uniqueId val="{00000000-F5BE-4681-9AB8-127068EC0013}"/>
            </c:ext>
          </c:extLst>
        </c:ser>
        <c:ser>
          <c:idx val="3"/>
          <c:order val="3"/>
          <c:tx>
            <c:strRef>
              <c:f>'Figure 2.3.2.1'!$B$12</c:f>
              <c:strCache>
                <c:ptCount val="1"/>
                <c:pt idx="0">
                  <c:v>NBRK notes, aggregate trading volume </c:v>
                </c:pt>
              </c:strCache>
            </c:strRef>
          </c:tx>
          <c:spPr>
            <a:solidFill>
              <a:srgbClr val="993366"/>
            </a:solidFill>
            <a:ln w="12700">
              <a:solidFill>
                <a:srgbClr val="000000"/>
              </a:solidFill>
              <a:prstDash val="solid"/>
            </a:ln>
          </c:spPr>
          <c:invertIfNegative val="0"/>
          <c:cat>
            <c:strRef>
              <c:f>'Figure 2.3.2.1'!$C$4:$AI$4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2.3.2.1'!$C$12:$AI$12</c:f>
              <c:numCache>
                <c:formatCode>#,##0.00</c:formatCode>
                <c:ptCount val="33"/>
                <c:pt idx="0">
                  <c:v>6.7029764536999998</c:v>
                </c:pt>
                <c:pt idx="1">
                  <c:v>1.7963573500000001</c:v>
                </c:pt>
                <c:pt idx="2">
                  <c:v>3.1627567140599999</c:v>
                </c:pt>
                <c:pt idx="3">
                  <c:v>7.7157176622399994</c:v>
                </c:pt>
                <c:pt idx="4">
                  <c:v>10.348442005500001</c:v>
                </c:pt>
                <c:pt idx="5">
                  <c:v>2.73424308401</c:v>
                </c:pt>
                <c:pt idx="6">
                  <c:v>5.4420353931300012</c:v>
                </c:pt>
                <c:pt idx="7">
                  <c:v>19.936173964999998</c:v>
                </c:pt>
                <c:pt idx="8">
                  <c:v>5.6153803079999998</c:v>
                </c:pt>
                <c:pt idx="9">
                  <c:v>3.3775089773999998</c:v>
                </c:pt>
                <c:pt idx="10">
                  <c:v>6.8531820739300002</c:v>
                </c:pt>
                <c:pt idx="11">
                  <c:v>37.349248492380006</c:v>
                </c:pt>
                <c:pt idx="12">
                  <c:v>2.3727381921699999</c:v>
                </c:pt>
                <c:pt idx="13">
                  <c:v>15.870543875600001</c:v>
                </c:pt>
                <c:pt idx="14">
                  <c:v>3.8721708389999998</c:v>
                </c:pt>
                <c:pt idx="15">
                  <c:v>4.2547684749999997</c:v>
                </c:pt>
                <c:pt idx="16">
                  <c:v>6.7588411483999993</c:v>
                </c:pt>
                <c:pt idx="17">
                  <c:v>1.6073289675</c:v>
                </c:pt>
                <c:pt idx="18">
                  <c:v>1.8816386641999998</c:v>
                </c:pt>
                <c:pt idx="19">
                  <c:v>1.256490761</c:v>
                </c:pt>
                <c:pt idx="20">
                  <c:v>23.482823693949996</c:v>
                </c:pt>
                <c:pt idx="21">
                  <c:v>0.73892866999999995</c:v>
                </c:pt>
                <c:pt idx="22">
                  <c:v>1.4139406419</c:v>
                </c:pt>
                <c:pt idx="23">
                  <c:v>33.629662472</c:v>
                </c:pt>
                <c:pt idx="24">
                  <c:v>5.2220122558000002</c:v>
                </c:pt>
                <c:pt idx="25">
                  <c:v>4.1916466689999998</c:v>
                </c:pt>
                <c:pt idx="26">
                  <c:v>36.651540310000001</c:v>
                </c:pt>
                <c:pt idx="27">
                  <c:v>28.449366167000001</c:v>
                </c:pt>
                <c:pt idx="28">
                  <c:v>2.5905023389999999</c:v>
                </c:pt>
                <c:pt idx="29">
                  <c:v>2.0085320000000002</c:v>
                </c:pt>
                <c:pt idx="30">
                  <c:v>2.4982173E-2</c:v>
                </c:pt>
                <c:pt idx="31">
                  <c:v>15.201276047</c:v>
                </c:pt>
                <c:pt idx="32">
                  <c:v>49.055021400999998</c:v>
                </c:pt>
              </c:numCache>
            </c:numRef>
          </c:val>
          <c:extLst>
            <c:ext xmlns:c16="http://schemas.microsoft.com/office/drawing/2014/chart" uri="{C3380CC4-5D6E-409C-BE32-E72D297353CC}">
              <c16:uniqueId val="{00000001-F5BE-4681-9AB8-127068EC0013}"/>
            </c:ext>
          </c:extLst>
        </c:ser>
        <c:dLbls>
          <c:showLegendKey val="0"/>
          <c:showVal val="0"/>
          <c:showCatName val="0"/>
          <c:showSerName val="0"/>
          <c:showPercent val="0"/>
          <c:showBubbleSize val="0"/>
        </c:dLbls>
        <c:gapWidth val="150"/>
        <c:axId val="498831760"/>
        <c:axId val="1"/>
      </c:barChart>
      <c:lineChart>
        <c:grouping val="standard"/>
        <c:varyColors val="0"/>
        <c:ser>
          <c:idx val="1"/>
          <c:order val="1"/>
          <c:tx>
            <c:strRef>
              <c:f>'Figure 2.3.2.1'!$B$8</c:f>
              <c:strCache>
                <c:ptCount val="1"/>
                <c:pt idx="0">
                  <c:v>NBRK Notes, number of transactions </c:v>
                </c:pt>
              </c:strCache>
            </c:strRef>
          </c:tx>
          <c:spPr>
            <a:ln w="25400">
              <a:solidFill>
                <a:srgbClr val="FF0000"/>
              </a:solidFill>
              <a:prstDash val="solid"/>
            </a:ln>
          </c:spPr>
          <c:marker>
            <c:symbol val="none"/>
          </c:marker>
          <c:cat>
            <c:strRef>
              <c:f>'Figure 2.3.2.1'!$C$4:$AI$4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2.3.2.1'!$C$8:$AI$8</c:f>
              <c:numCache>
                <c:formatCode>#,##0</c:formatCode>
                <c:ptCount val="33"/>
                <c:pt idx="0">
                  <c:v>12</c:v>
                </c:pt>
                <c:pt idx="1">
                  <c:v>6</c:v>
                </c:pt>
                <c:pt idx="2">
                  <c:v>21</c:v>
                </c:pt>
                <c:pt idx="3">
                  <c:v>16</c:v>
                </c:pt>
                <c:pt idx="4">
                  <c:v>10</c:v>
                </c:pt>
                <c:pt idx="5">
                  <c:v>15</c:v>
                </c:pt>
                <c:pt idx="6">
                  <c:v>24</c:v>
                </c:pt>
                <c:pt idx="7">
                  <c:v>28</c:v>
                </c:pt>
                <c:pt idx="8">
                  <c:v>8</c:v>
                </c:pt>
                <c:pt idx="9">
                  <c:v>10</c:v>
                </c:pt>
                <c:pt idx="10">
                  <c:v>15</c:v>
                </c:pt>
                <c:pt idx="11">
                  <c:v>37</c:v>
                </c:pt>
                <c:pt idx="12">
                  <c:v>17</c:v>
                </c:pt>
                <c:pt idx="13">
                  <c:v>18</c:v>
                </c:pt>
                <c:pt idx="14">
                  <c:v>7</c:v>
                </c:pt>
                <c:pt idx="15">
                  <c:v>8</c:v>
                </c:pt>
                <c:pt idx="16">
                  <c:v>10</c:v>
                </c:pt>
                <c:pt idx="17">
                  <c:v>4</c:v>
                </c:pt>
                <c:pt idx="18">
                  <c:v>5</c:v>
                </c:pt>
                <c:pt idx="19">
                  <c:v>3</c:v>
                </c:pt>
                <c:pt idx="20">
                  <c:v>20</c:v>
                </c:pt>
                <c:pt idx="21">
                  <c:v>3</c:v>
                </c:pt>
                <c:pt idx="22">
                  <c:v>8</c:v>
                </c:pt>
                <c:pt idx="23">
                  <c:v>20</c:v>
                </c:pt>
                <c:pt idx="24">
                  <c:v>10</c:v>
                </c:pt>
                <c:pt idx="25">
                  <c:v>9</c:v>
                </c:pt>
                <c:pt idx="26">
                  <c:v>26</c:v>
                </c:pt>
                <c:pt idx="27">
                  <c:v>28</c:v>
                </c:pt>
                <c:pt idx="28">
                  <c:v>8</c:v>
                </c:pt>
                <c:pt idx="29">
                  <c:v>3</c:v>
                </c:pt>
                <c:pt idx="30">
                  <c:v>4</c:v>
                </c:pt>
                <c:pt idx="31">
                  <c:v>10</c:v>
                </c:pt>
                <c:pt idx="32">
                  <c:v>33</c:v>
                </c:pt>
              </c:numCache>
            </c:numRef>
          </c:val>
          <c:smooth val="0"/>
          <c:extLst>
            <c:ext xmlns:c16="http://schemas.microsoft.com/office/drawing/2014/chart" uri="{C3380CC4-5D6E-409C-BE32-E72D297353CC}">
              <c16:uniqueId val="{00000002-F5BE-4681-9AB8-127068EC0013}"/>
            </c:ext>
          </c:extLst>
        </c:ser>
        <c:dLbls>
          <c:showLegendKey val="0"/>
          <c:showVal val="0"/>
          <c:showCatName val="0"/>
          <c:showSerName val="0"/>
          <c:showPercent val="0"/>
          <c:showBubbleSize val="0"/>
        </c:dLbls>
        <c:marker val="1"/>
        <c:smooth val="0"/>
        <c:axId val="498831760"/>
        <c:axId val="1"/>
      </c:lineChart>
      <c:lineChart>
        <c:grouping val="standard"/>
        <c:varyColors val="0"/>
        <c:ser>
          <c:idx val="0"/>
          <c:order val="0"/>
          <c:tx>
            <c:strRef>
              <c:f>'Figure 2.3.2.1'!$B$5</c:f>
              <c:strCache>
                <c:ptCount val="1"/>
                <c:pt idx="0">
                  <c:v>Government securities of the MoF, number of transactions </c:v>
                </c:pt>
              </c:strCache>
            </c:strRef>
          </c:tx>
          <c:spPr>
            <a:ln w="25400">
              <a:solidFill>
                <a:srgbClr val="008000"/>
              </a:solidFill>
              <a:prstDash val="solid"/>
            </a:ln>
          </c:spPr>
          <c:marker>
            <c:symbol val="none"/>
          </c:marker>
          <c:cat>
            <c:strRef>
              <c:f>'Figure 2.3.2.1'!$C$4:$AI$4</c:f>
              <c:strCache>
                <c:ptCount val="33"/>
                <c:pt idx="0">
                  <c:v>Jan 2009</c:v>
                </c:pt>
                <c:pt idx="1">
                  <c:v>Feb 09</c:v>
                </c:pt>
                <c:pt idx="2">
                  <c:v>Mar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Mar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2.3.2.1'!$C$5:$AI$5</c:f>
              <c:numCache>
                <c:formatCode>#,##0</c:formatCode>
                <c:ptCount val="33"/>
                <c:pt idx="0">
                  <c:v>128</c:v>
                </c:pt>
                <c:pt idx="1">
                  <c:v>117</c:v>
                </c:pt>
                <c:pt idx="2">
                  <c:v>108</c:v>
                </c:pt>
                <c:pt idx="3">
                  <c:v>334</c:v>
                </c:pt>
                <c:pt idx="4">
                  <c:v>144</c:v>
                </c:pt>
                <c:pt idx="5">
                  <c:v>172</c:v>
                </c:pt>
                <c:pt idx="6">
                  <c:v>341</c:v>
                </c:pt>
                <c:pt idx="7">
                  <c:v>246</c:v>
                </c:pt>
                <c:pt idx="8">
                  <c:v>174</c:v>
                </c:pt>
                <c:pt idx="9">
                  <c:v>134</c:v>
                </c:pt>
                <c:pt idx="10">
                  <c:v>246</c:v>
                </c:pt>
                <c:pt idx="11">
                  <c:v>268</c:v>
                </c:pt>
                <c:pt idx="12">
                  <c:v>230</c:v>
                </c:pt>
                <c:pt idx="13">
                  <c:v>399</c:v>
                </c:pt>
                <c:pt idx="14">
                  <c:v>376</c:v>
                </c:pt>
                <c:pt idx="15">
                  <c:v>408</c:v>
                </c:pt>
                <c:pt idx="16">
                  <c:v>253</c:v>
                </c:pt>
                <c:pt idx="17">
                  <c:v>184</c:v>
                </c:pt>
                <c:pt idx="18">
                  <c:v>197</c:v>
                </c:pt>
                <c:pt idx="19">
                  <c:v>376</c:v>
                </c:pt>
                <c:pt idx="20">
                  <c:v>352</c:v>
                </c:pt>
                <c:pt idx="21">
                  <c:v>258</c:v>
                </c:pt>
                <c:pt idx="22">
                  <c:v>161</c:v>
                </c:pt>
                <c:pt idx="23">
                  <c:v>119</c:v>
                </c:pt>
                <c:pt idx="24">
                  <c:v>115</c:v>
                </c:pt>
                <c:pt idx="25">
                  <c:v>133</c:v>
                </c:pt>
                <c:pt idx="26">
                  <c:v>192</c:v>
                </c:pt>
                <c:pt idx="27">
                  <c:v>149</c:v>
                </c:pt>
                <c:pt idx="28">
                  <c:v>154</c:v>
                </c:pt>
                <c:pt idx="29">
                  <c:v>181</c:v>
                </c:pt>
                <c:pt idx="30">
                  <c:v>112</c:v>
                </c:pt>
                <c:pt idx="31">
                  <c:v>177</c:v>
                </c:pt>
                <c:pt idx="32">
                  <c:v>139</c:v>
                </c:pt>
              </c:numCache>
            </c:numRef>
          </c:val>
          <c:smooth val="0"/>
          <c:extLst>
            <c:ext xmlns:c16="http://schemas.microsoft.com/office/drawing/2014/chart" uri="{C3380CC4-5D6E-409C-BE32-E72D297353CC}">
              <c16:uniqueId val="{00000003-F5BE-4681-9AB8-127068EC0013}"/>
            </c:ext>
          </c:extLst>
        </c:ser>
        <c:dLbls>
          <c:showLegendKey val="0"/>
          <c:showVal val="0"/>
          <c:showCatName val="0"/>
          <c:showSerName val="0"/>
          <c:showPercent val="0"/>
          <c:showBubbleSize val="0"/>
        </c:dLbls>
        <c:marker val="1"/>
        <c:smooth val="0"/>
        <c:axId val="3"/>
        <c:axId val="4"/>
      </c:lineChart>
      <c:catAx>
        <c:axId val="49883176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en-US" sz="900"/>
                  <a:t>KZT bln</a:t>
                </a:r>
              </a:p>
            </c:rich>
          </c:tx>
          <c:layout>
            <c:manualLayout>
              <c:xMode val="edge"/>
              <c:yMode val="edge"/>
              <c:x val="1.6792620458226087E-2"/>
              <c:y val="0.329360641717538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31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1000" b="1" i="0" u="none" strike="noStrike" baseline="0">
                    <a:solidFill>
                      <a:srgbClr val="000000"/>
                    </a:solidFill>
                    <a:latin typeface="Times New Roman"/>
                    <a:ea typeface="Times New Roman"/>
                    <a:cs typeface="Times New Roman"/>
                  </a:defRPr>
                </a:pPr>
                <a:r>
                  <a:rPr lang="en-US" sz="1000"/>
                  <a:t>Number of transactions, units</a:t>
                </a:r>
              </a:p>
            </c:rich>
          </c:tx>
          <c:layout>
            <c:manualLayout>
              <c:xMode val="edge"/>
              <c:yMode val="edge"/>
              <c:x val="0.9547474070576768"/>
              <c:y val="0.19769618685304788"/>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0"/>
        <c:minorUnit val="50"/>
      </c:valAx>
      <c:spPr>
        <a:noFill/>
        <a:ln w="3175">
          <a:solidFill>
            <a:srgbClr val="000000"/>
          </a:solidFill>
          <a:prstDash val="solid"/>
        </a:ln>
      </c:spPr>
    </c:plotArea>
    <c:legend>
      <c:legendPos val="r"/>
      <c:layout>
        <c:manualLayout>
          <c:xMode val="edge"/>
          <c:yMode val="edge"/>
          <c:x val="2.9013539651837523E-2"/>
          <c:y val="0.8230337078651685"/>
          <c:w val="0.87427466150870403"/>
          <c:h val="0.1629213483146067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80873282448089E-2"/>
          <c:y val="6.1763842531140235E-2"/>
          <c:w val="0.8089851996453854"/>
          <c:h val="0.66948443433671612"/>
        </c:manualLayout>
      </c:layout>
      <c:barChart>
        <c:barDir val="col"/>
        <c:grouping val="clustered"/>
        <c:varyColors val="0"/>
        <c:ser>
          <c:idx val="2"/>
          <c:order val="2"/>
          <c:tx>
            <c:strRef>
              <c:f>'Figure 2.3.2.2'!$B$7</c:f>
              <c:strCache>
                <c:ptCount val="1"/>
                <c:pt idx="0">
                  <c:v>Equity securities market, trading volume </c:v>
                </c:pt>
              </c:strCache>
            </c:strRef>
          </c:tx>
          <c:spPr>
            <a:solidFill>
              <a:srgbClr val="008080"/>
            </a:solidFill>
            <a:ln w="12700">
              <a:solidFill>
                <a:srgbClr val="000000"/>
              </a:solidFill>
              <a:prstDash val="solid"/>
            </a:ln>
          </c:spPr>
          <c:invertIfNegative val="0"/>
          <c:cat>
            <c:strRef>
              <c:f>'Figure 2.3.2.2'!$C$4:$AI$4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2.3.2.2'!$C$7:$AI$7</c:f>
              <c:numCache>
                <c:formatCode>#\ ##0.0;;\–</c:formatCode>
                <c:ptCount val="33"/>
                <c:pt idx="0" formatCode="#,##0.00">
                  <c:v>19.376072800169997</c:v>
                </c:pt>
                <c:pt idx="1">
                  <c:v>58.414828392820013</c:v>
                </c:pt>
                <c:pt idx="2">
                  <c:v>25.274919685500002</c:v>
                </c:pt>
                <c:pt idx="3">
                  <c:v>26.16993794271</c:v>
                </c:pt>
                <c:pt idx="4">
                  <c:v>5.9493219191399991</c:v>
                </c:pt>
                <c:pt idx="5">
                  <c:v>7.6826481625200014</c:v>
                </c:pt>
                <c:pt idx="6">
                  <c:v>6.0975941831899991</c:v>
                </c:pt>
                <c:pt idx="7">
                  <c:v>26.764268980219985</c:v>
                </c:pt>
                <c:pt idx="8">
                  <c:v>13.712461580500012</c:v>
                </c:pt>
                <c:pt idx="9">
                  <c:v>25.955270556689992</c:v>
                </c:pt>
                <c:pt idx="10">
                  <c:v>392.52582311937999</c:v>
                </c:pt>
                <c:pt idx="11">
                  <c:v>29.66461258396</c:v>
                </c:pt>
                <c:pt idx="12">
                  <c:v>2.0140360529400003</c:v>
                </c:pt>
                <c:pt idx="13">
                  <c:v>2.1275819327500001</c:v>
                </c:pt>
                <c:pt idx="14">
                  <c:v>6.9994441502800013</c:v>
                </c:pt>
                <c:pt idx="15">
                  <c:v>6.8524848515800034</c:v>
                </c:pt>
                <c:pt idx="16">
                  <c:v>7.2970843307000015</c:v>
                </c:pt>
                <c:pt idx="17">
                  <c:v>7.0409877680400088</c:v>
                </c:pt>
                <c:pt idx="18">
                  <c:v>11.242052054629992</c:v>
                </c:pt>
                <c:pt idx="19">
                  <c:v>7.8626180211100003</c:v>
                </c:pt>
                <c:pt idx="20">
                  <c:v>10.048115117630006</c:v>
                </c:pt>
                <c:pt idx="21" formatCode="0.0">
                  <c:v>204.26798073175004</c:v>
                </c:pt>
                <c:pt idx="22" formatCode="0.0">
                  <c:v>11.406454426170013</c:v>
                </c:pt>
                <c:pt idx="23" formatCode="0.0">
                  <c:v>5.6869566592899989</c:v>
                </c:pt>
                <c:pt idx="24" formatCode="0.0">
                  <c:v>8.5313667374399991</c:v>
                </c:pt>
                <c:pt idx="25" formatCode="0.0">
                  <c:v>4.3588935165299993</c:v>
                </c:pt>
                <c:pt idx="26" formatCode="0.0">
                  <c:v>78.351138664539988</c:v>
                </c:pt>
                <c:pt idx="27" formatCode="0.0">
                  <c:v>15.557636678090001</c:v>
                </c:pt>
                <c:pt idx="28" formatCode="0.0">
                  <c:v>6.2370597710300011</c:v>
                </c:pt>
                <c:pt idx="29" formatCode="0.0">
                  <c:v>5.3281095820100015</c:v>
                </c:pt>
                <c:pt idx="30" formatCode="0.0">
                  <c:v>1.5064516826900005</c:v>
                </c:pt>
                <c:pt idx="31" formatCode="0.0">
                  <c:v>2.5256547105800005</c:v>
                </c:pt>
                <c:pt idx="32" formatCode="0.0">
                  <c:v>14.541119073809998</c:v>
                </c:pt>
              </c:numCache>
            </c:numRef>
          </c:val>
          <c:extLst>
            <c:ext xmlns:c16="http://schemas.microsoft.com/office/drawing/2014/chart" uri="{C3380CC4-5D6E-409C-BE32-E72D297353CC}">
              <c16:uniqueId val="{00000000-DE37-4F29-B94E-8DB9E4D49DA9}"/>
            </c:ext>
          </c:extLst>
        </c:ser>
        <c:ser>
          <c:idx val="3"/>
          <c:order val="3"/>
          <c:tx>
            <c:strRef>
              <c:f>'Figure 2.3.2.2'!$B$8</c:f>
              <c:strCache>
                <c:ptCount val="1"/>
                <c:pt idx="0">
                  <c:v>Non-government debt securities market, trading volume</c:v>
                </c:pt>
              </c:strCache>
            </c:strRef>
          </c:tx>
          <c:spPr>
            <a:solidFill>
              <a:srgbClr val="800080"/>
            </a:solidFill>
            <a:ln w="12700">
              <a:solidFill>
                <a:srgbClr val="000000"/>
              </a:solidFill>
              <a:prstDash val="solid"/>
            </a:ln>
          </c:spPr>
          <c:invertIfNegative val="0"/>
          <c:cat>
            <c:strRef>
              <c:f>'Figure 2.3.2.2'!$C$4:$AI$4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2.3.2.2'!$C$8:$AI$8</c:f>
              <c:numCache>
                <c:formatCode>#\ ##0.0;;\–</c:formatCode>
                <c:ptCount val="33"/>
                <c:pt idx="0" formatCode="#,##0.00">
                  <c:v>38.452817648590006</c:v>
                </c:pt>
                <c:pt idx="1">
                  <c:v>52.155903550530056</c:v>
                </c:pt>
                <c:pt idx="2">
                  <c:v>28.353343804619978</c:v>
                </c:pt>
                <c:pt idx="3">
                  <c:v>17.514339552180004</c:v>
                </c:pt>
                <c:pt idx="4">
                  <c:v>32.428772461969977</c:v>
                </c:pt>
                <c:pt idx="5">
                  <c:v>57.661693618859964</c:v>
                </c:pt>
                <c:pt idx="6">
                  <c:v>44.75206060990002</c:v>
                </c:pt>
                <c:pt idx="7">
                  <c:v>13.01416735635001</c:v>
                </c:pt>
                <c:pt idx="8">
                  <c:v>17.29759519183002</c:v>
                </c:pt>
                <c:pt idx="9">
                  <c:v>32.92491577338</c:v>
                </c:pt>
                <c:pt idx="10">
                  <c:v>25.685085790470016</c:v>
                </c:pt>
                <c:pt idx="11">
                  <c:v>25.815028358010025</c:v>
                </c:pt>
                <c:pt idx="12">
                  <c:v>14.927473831780013</c:v>
                </c:pt>
                <c:pt idx="13">
                  <c:v>17.737426788029993</c:v>
                </c:pt>
                <c:pt idx="14">
                  <c:v>11.649382223789994</c:v>
                </c:pt>
                <c:pt idx="15">
                  <c:v>12.475145995570006</c:v>
                </c:pt>
                <c:pt idx="16">
                  <c:v>13.859477672470009</c:v>
                </c:pt>
                <c:pt idx="17">
                  <c:v>20.202739079420006</c:v>
                </c:pt>
                <c:pt idx="18">
                  <c:v>5.8730790598300002</c:v>
                </c:pt>
                <c:pt idx="19">
                  <c:v>10.467738182930004</c:v>
                </c:pt>
                <c:pt idx="20">
                  <c:v>22.242001726050002</c:v>
                </c:pt>
                <c:pt idx="21" formatCode="0.0">
                  <c:v>15.161778591370007</c:v>
                </c:pt>
                <c:pt idx="22" formatCode="0.0">
                  <c:v>21.099970524669995</c:v>
                </c:pt>
                <c:pt idx="23" formatCode="0.0">
                  <c:v>43.498353874330014</c:v>
                </c:pt>
                <c:pt idx="24" formatCode="0.0">
                  <c:v>12.564883353500001</c:v>
                </c:pt>
                <c:pt idx="25" formatCode="0.0">
                  <c:v>30.240921855890001</c:v>
                </c:pt>
                <c:pt idx="26" formatCode="0.0">
                  <c:v>30.660648102010008</c:v>
                </c:pt>
                <c:pt idx="27" formatCode="0.0">
                  <c:v>42.674452985590001</c:v>
                </c:pt>
                <c:pt idx="28" formatCode="0.0">
                  <c:v>13.364453734580001</c:v>
                </c:pt>
                <c:pt idx="29" formatCode="0.0">
                  <c:v>24.231288490259967</c:v>
                </c:pt>
                <c:pt idx="30" formatCode="0.0">
                  <c:v>21.063288030469977</c:v>
                </c:pt>
                <c:pt idx="31" formatCode="0.0">
                  <c:v>15.559853208139996</c:v>
                </c:pt>
                <c:pt idx="32" formatCode="0.0">
                  <c:v>22.473679723099995</c:v>
                </c:pt>
              </c:numCache>
            </c:numRef>
          </c:val>
          <c:extLst>
            <c:ext xmlns:c16="http://schemas.microsoft.com/office/drawing/2014/chart" uri="{C3380CC4-5D6E-409C-BE32-E72D297353CC}">
              <c16:uniqueId val="{00000001-DE37-4F29-B94E-8DB9E4D49DA9}"/>
            </c:ext>
          </c:extLst>
        </c:ser>
        <c:dLbls>
          <c:showLegendKey val="0"/>
          <c:showVal val="0"/>
          <c:showCatName val="0"/>
          <c:showSerName val="0"/>
          <c:showPercent val="0"/>
          <c:showBubbleSize val="0"/>
        </c:dLbls>
        <c:gapWidth val="100"/>
        <c:axId val="498833072"/>
        <c:axId val="1"/>
      </c:barChart>
      <c:lineChart>
        <c:grouping val="standard"/>
        <c:varyColors val="0"/>
        <c:ser>
          <c:idx val="0"/>
          <c:order val="0"/>
          <c:tx>
            <c:strRef>
              <c:f>'Figure 2.3.2.2'!$B$5</c:f>
              <c:strCache>
                <c:ptCount val="1"/>
                <c:pt idx="0">
                  <c:v>Equity securities market, number of transactions </c:v>
                </c:pt>
              </c:strCache>
            </c:strRef>
          </c:tx>
          <c:spPr>
            <a:ln w="25400">
              <a:solidFill>
                <a:srgbClr val="008000"/>
              </a:solidFill>
              <a:prstDash val="solid"/>
            </a:ln>
          </c:spPr>
          <c:marker>
            <c:symbol val="none"/>
          </c:marker>
          <c:cat>
            <c:strRef>
              <c:f>'Figure 2.3.2.2'!$C$4:$AI$4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2.3.2.2'!$C$5:$AI$5</c:f>
              <c:numCache>
                <c:formatCode>#,##0</c:formatCode>
                <c:ptCount val="33"/>
                <c:pt idx="0" formatCode="#,##0.00">
                  <c:v>1071</c:v>
                </c:pt>
                <c:pt idx="1">
                  <c:v>1499</c:v>
                </c:pt>
                <c:pt idx="2">
                  <c:v>849</c:v>
                </c:pt>
                <c:pt idx="3">
                  <c:v>1489</c:v>
                </c:pt>
                <c:pt idx="4">
                  <c:v>1857</c:v>
                </c:pt>
                <c:pt idx="5">
                  <c:v>1225</c:v>
                </c:pt>
                <c:pt idx="6">
                  <c:v>935</c:v>
                </c:pt>
                <c:pt idx="7">
                  <c:v>1127</c:v>
                </c:pt>
                <c:pt idx="8">
                  <c:v>1483</c:v>
                </c:pt>
                <c:pt idx="9">
                  <c:v>1626</c:v>
                </c:pt>
                <c:pt idx="10">
                  <c:v>2033</c:v>
                </c:pt>
                <c:pt idx="11">
                  <c:v>1322</c:v>
                </c:pt>
                <c:pt idx="12">
                  <c:v>991</c:v>
                </c:pt>
                <c:pt idx="13">
                  <c:v>938</c:v>
                </c:pt>
                <c:pt idx="14">
                  <c:v>1014</c:v>
                </c:pt>
                <c:pt idx="15">
                  <c:v>1307</c:v>
                </c:pt>
                <c:pt idx="16">
                  <c:v>1282</c:v>
                </c:pt>
                <c:pt idx="17">
                  <c:v>1215</c:v>
                </c:pt>
                <c:pt idx="18">
                  <c:v>1393</c:v>
                </c:pt>
                <c:pt idx="19">
                  <c:v>865</c:v>
                </c:pt>
                <c:pt idx="20">
                  <c:v>1377</c:v>
                </c:pt>
                <c:pt idx="21">
                  <c:v>1627</c:v>
                </c:pt>
                <c:pt idx="22" formatCode="General">
                  <c:v>1837</c:v>
                </c:pt>
                <c:pt idx="23" formatCode="General">
                  <c:v>1302</c:v>
                </c:pt>
                <c:pt idx="24" formatCode="General">
                  <c:v>1462</c:v>
                </c:pt>
                <c:pt idx="25" formatCode="General">
                  <c:v>1440</c:v>
                </c:pt>
                <c:pt idx="26" formatCode="General">
                  <c:v>1086</c:v>
                </c:pt>
                <c:pt idx="27" formatCode="General">
                  <c:v>953</c:v>
                </c:pt>
                <c:pt idx="28" formatCode="General">
                  <c:v>982</c:v>
                </c:pt>
                <c:pt idx="29" formatCode="General">
                  <c:v>870</c:v>
                </c:pt>
                <c:pt idx="30" formatCode="General">
                  <c:v>587</c:v>
                </c:pt>
                <c:pt idx="31" formatCode="General">
                  <c:v>1252</c:v>
                </c:pt>
                <c:pt idx="32" formatCode="General">
                  <c:v>741</c:v>
                </c:pt>
              </c:numCache>
            </c:numRef>
          </c:val>
          <c:smooth val="0"/>
          <c:extLst>
            <c:ext xmlns:c16="http://schemas.microsoft.com/office/drawing/2014/chart" uri="{C3380CC4-5D6E-409C-BE32-E72D297353CC}">
              <c16:uniqueId val="{00000002-DE37-4F29-B94E-8DB9E4D49DA9}"/>
            </c:ext>
          </c:extLst>
        </c:ser>
        <c:ser>
          <c:idx val="1"/>
          <c:order val="1"/>
          <c:tx>
            <c:strRef>
              <c:f>'Figure 2.3.2.2'!$B$6</c:f>
              <c:strCache>
                <c:ptCount val="1"/>
                <c:pt idx="0">
                  <c:v>Non-government debt securities market , number of transactions</c:v>
                </c:pt>
              </c:strCache>
            </c:strRef>
          </c:tx>
          <c:spPr>
            <a:ln w="25400">
              <a:solidFill>
                <a:srgbClr val="FF0000"/>
              </a:solidFill>
              <a:prstDash val="solid"/>
            </a:ln>
          </c:spPr>
          <c:marker>
            <c:symbol val="none"/>
          </c:marker>
          <c:cat>
            <c:strRef>
              <c:f>'Figure 2.3.2.2'!$C$4:$AI$4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2.3.2.2'!$C$6:$AI$6</c:f>
              <c:numCache>
                <c:formatCode>#,##0</c:formatCode>
                <c:ptCount val="33"/>
                <c:pt idx="0" formatCode="#,##0.00">
                  <c:v>908</c:v>
                </c:pt>
                <c:pt idx="1">
                  <c:v>915</c:v>
                </c:pt>
                <c:pt idx="2">
                  <c:v>910</c:v>
                </c:pt>
                <c:pt idx="3">
                  <c:v>638</c:v>
                </c:pt>
                <c:pt idx="4">
                  <c:v>657</c:v>
                </c:pt>
                <c:pt idx="5">
                  <c:v>858</c:v>
                </c:pt>
                <c:pt idx="6">
                  <c:v>643</c:v>
                </c:pt>
                <c:pt idx="7">
                  <c:v>509</c:v>
                </c:pt>
                <c:pt idx="8">
                  <c:v>684</c:v>
                </c:pt>
                <c:pt idx="9">
                  <c:v>614</c:v>
                </c:pt>
                <c:pt idx="10">
                  <c:v>541</c:v>
                </c:pt>
                <c:pt idx="11">
                  <c:v>422</c:v>
                </c:pt>
                <c:pt idx="12">
                  <c:v>292</c:v>
                </c:pt>
                <c:pt idx="13">
                  <c:v>311</c:v>
                </c:pt>
                <c:pt idx="14">
                  <c:v>361</c:v>
                </c:pt>
                <c:pt idx="15">
                  <c:v>412</c:v>
                </c:pt>
                <c:pt idx="16">
                  <c:v>273</c:v>
                </c:pt>
                <c:pt idx="17">
                  <c:v>307</c:v>
                </c:pt>
                <c:pt idx="18">
                  <c:v>310</c:v>
                </c:pt>
                <c:pt idx="19">
                  <c:v>252</c:v>
                </c:pt>
                <c:pt idx="20">
                  <c:v>359</c:v>
                </c:pt>
                <c:pt idx="21">
                  <c:v>254</c:v>
                </c:pt>
                <c:pt idx="22" formatCode="General">
                  <c:v>266</c:v>
                </c:pt>
                <c:pt idx="23" formatCode="General">
                  <c:v>357</c:v>
                </c:pt>
                <c:pt idx="24" formatCode="General">
                  <c:v>228</c:v>
                </c:pt>
                <c:pt idx="25" formatCode="General">
                  <c:v>376</c:v>
                </c:pt>
                <c:pt idx="26" formatCode="General">
                  <c:v>330</c:v>
                </c:pt>
                <c:pt idx="27" formatCode="General">
                  <c:v>339</c:v>
                </c:pt>
                <c:pt idx="28" formatCode="General">
                  <c:v>136</c:v>
                </c:pt>
                <c:pt idx="29" formatCode="General">
                  <c:v>251</c:v>
                </c:pt>
                <c:pt idx="30" formatCode="General">
                  <c:v>169</c:v>
                </c:pt>
                <c:pt idx="31" formatCode="General">
                  <c:v>167</c:v>
                </c:pt>
                <c:pt idx="32" formatCode="General">
                  <c:v>148</c:v>
                </c:pt>
              </c:numCache>
            </c:numRef>
          </c:val>
          <c:smooth val="0"/>
          <c:extLst>
            <c:ext xmlns:c16="http://schemas.microsoft.com/office/drawing/2014/chart" uri="{C3380CC4-5D6E-409C-BE32-E72D297353CC}">
              <c16:uniqueId val="{00000003-DE37-4F29-B94E-8DB9E4D49DA9}"/>
            </c:ext>
          </c:extLst>
        </c:ser>
        <c:dLbls>
          <c:showLegendKey val="0"/>
          <c:showVal val="0"/>
          <c:showCatName val="0"/>
          <c:showSerName val="0"/>
          <c:showPercent val="0"/>
          <c:showBubbleSize val="0"/>
        </c:dLbls>
        <c:marker val="1"/>
        <c:smooth val="0"/>
        <c:axId val="3"/>
        <c:axId val="4"/>
      </c:lineChart>
      <c:catAx>
        <c:axId val="49883307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40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9.091059956939658E-3"/>
              <c:y val="0.339662869116837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4988330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00" b="1" i="0" u="none" strike="noStrike" baseline="0">
                    <a:solidFill>
                      <a:srgbClr val="000000"/>
                    </a:solidFill>
                    <a:latin typeface="Times New Roman"/>
                    <a:ea typeface="Times New Roman"/>
                    <a:cs typeface="Times New Roman"/>
                  </a:defRPr>
                </a:pPr>
                <a:r>
                  <a:rPr lang="en-US" sz="900"/>
                  <a:t>number of transactions, units </a:t>
                </a:r>
              </a:p>
            </c:rich>
          </c:tx>
          <c:layout>
            <c:manualLayout>
              <c:xMode val="edge"/>
              <c:yMode val="edge"/>
              <c:x val="0.96104078504330059"/>
              <c:y val="0.2658230527723544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wMode val="edge"/>
          <c:hMode val="edge"/>
          <c:x val="9.9833610648918464E-2"/>
          <c:y val="0.86648501362397823"/>
          <c:w val="0.91680532445923457"/>
          <c:h val="0.9863760217983651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4789550072561"/>
          <c:y val="4.1763447523651569E-2"/>
          <c:w val="0.82583454281567492"/>
          <c:h val="0.66589496884933319"/>
        </c:manualLayout>
      </c:layout>
      <c:areaChart>
        <c:grouping val="stacked"/>
        <c:varyColors val="0"/>
        <c:ser>
          <c:idx val="2"/>
          <c:order val="0"/>
          <c:tx>
            <c:strRef>
              <c:f>'Figure 2.3.2.3'!$B$9</c:f>
              <c:strCache>
                <c:ptCount val="1"/>
                <c:pt idx="0">
                  <c:v>3rd category </c:v>
                </c:pt>
              </c:strCache>
            </c:strRef>
          </c:tx>
          <c:spPr>
            <a:solidFill>
              <a:srgbClr val="800000"/>
            </a:solidFill>
            <a:ln w="25400">
              <a:noFill/>
            </a:ln>
          </c:spPr>
          <c:cat>
            <c:strRef>
              <c:f>'Figure 2.3.2.3'!$C$4:$AI$4</c:f>
              <c:strCache>
                <c:ptCount val="33"/>
                <c:pt idx="0">
                  <c:v>Jan 09</c:v>
                </c:pt>
                <c:pt idx="1">
                  <c:v>Feb 09</c:v>
                </c:pt>
                <c:pt idx="2">
                  <c:v>Mar 09</c:v>
                </c:pt>
                <c:pt idx="3">
                  <c:v>Apr 09</c:v>
                </c:pt>
                <c:pt idx="4">
                  <c:v>May 09</c:v>
                </c:pt>
                <c:pt idx="5">
                  <c:v>June 09</c:v>
                </c:pt>
                <c:pt idx="6">
                  <c:v>July 09</c:v>
                </c:pt>
                <c:pt idx="7">
                  <c:v>Aug 09</c:v>
                </c:pt>
                <c:pt idx="8">
                  <c:v>Sep 09</c:v>
                </c:pt>
                <c:pt idx="9">
                  <c:v>Oct 09</c:v>
                </c:pt>
                <c:pt idx="10">
                  <c:v>Nov 09</c:v>
                </c:pt>
                <c:pt idx="11">
                  <c:v>Dec 09 </c:v>
                </c:pt>
                <c:pt idx="12">
                  <c:v>Jan 10</c:v>
                </c:pt>
                <c:pt idx="13">
                  <c:v>Feb 10</c:v>
                </c:pt>
                <c:pt idx="14">
                  <c:v>Mar 10</c:v>
                </c:pt>
                <c:pt idx="15">
                  <c:v>Apr 10</c:v>
                </c:pt>
                <c:pt idx="16">
                  <c:v>May 10</c:v>
                </c:pt>
                <c:pt idx="17">
                  <c:v>June 10</c:v>
                </c:pt>
                <c:pt idx="18">
                  <c:v>July 10</c:v>
                </c:pt>
                <c:pt idx="19">
                  <c:v>Aug 10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2.3.2.3'!$C$9:$AI$9</c:f>
              <c:numCache>
                <c:formatCode>#,##0.00</c:formatCode>
                <c:ptCount val="33"/>
                <c:pt idx="0">
                  <c:v>464.91830424633179</c:v>
                </c:pt>
                <c:pt idx="1">
                  <c:v>858.36718374633188</c:v>
                </c:pt>
                <c:pt idx="2" formatCode="#\ ##0.000">
                  <c:v>544.46815617982327</c:v>
                </c:pt>
                <c:pt idx="3" formatCode="#\ ##0.000">
                  <c:v>461.62132441322314</c:v>
                </c:pt>
                <c:pt idx="4" formatCode="#\ ##0.000">
                  <c:v>458.98852147564662</c:v>
                </c:pt>
                <c:pt idx="5" formatCode="#\ ##0.000">
                  <c:v>455.86888689064665</c:v>
                </c:pt>
                <c:pt idx="6" formatCode="#\ ##0.000">
                  <c:v>468.5372710543466</c:v>
                </c:pt>
                <c:pt idx="7" formatCode="#\ ##0.000">
                  <c:v>677.66809133470326</c:v>
                </c:pt>
                <c:pt idx="8" formatCode="#\ ##0.000">
                  <c:v>674.81284522979433</c:v>
                </c:pt>
                <c:pt idx="9" formatCode="#\ ##0.000">
                  <c:v>684.71901199581441</c:v>
                </c:pt>
                <c:pt idx="10" formatCode="#\ ##0.000">
                  <c:v>943.78306705103114</c:v>
                </c:pt>
                <c:pt idx="11" formatCode="#\ ##0.000">
                  <c:v>926.5919927669313</c:v>
                </c:pt>
                <c:pt idx="12" formatCode="#\ ##0.000">
                  <c:v>892.67895493790206</c:v>
                </c:pt>
                <c:pt idx="13" formatCode="#\ ##0.000">
                  <c:v>873.09115308099581</c:v>
                </c:pt>
                <c:pt idx="14" formatCode="#\ ##0.000">
                  <c:v>898.59567648361406</c:v>
                </c:pt>
                <c:pt idx="15" formatCode="#\ ##0.000">
                  <c:v>848.07629878474972</c:v>
                </c:pt>
                <c:pt idx="16" formatCode="#\ ##0.000">
                  <c:v>884.65452468474962</c:v>
                </c:pt>
                <c:pt idx="17" formatCode="#\ ##0.000">
                  <c:v>929.43437277883686</c:v>
                </c:pt>
                <c:pt idx="18" formatCode="#\ ##0.000">
                  <c:v>951.61634842908779</c:v>
                </c:pt>
                <c:pt idx="19" formatCode="#\ ##0.000">
                  <c:v>960.66600847731706</c:v>
                </c:pt>
                <c:pt idx="20" formatCode="#\ ##0.000">
                  <c:v>968.12934275626117</c:v>
                </c:pt>
                <c:pt idx="21" formatCode="#\ ##0.000">
                  <c:v>966.82464312027946</c:v>
                </c:pt>
                <c:pt idx="22" formatCode="#\ ##0.000">
                  <c:v>1016.1924735509607</c:v>
                </c:pt>
                <c:pt idx="23" formatCode="#\ ##0.000">
                  <c:v>1125.0769701966328</c:v>
                </c:pt>
                <c:pt idx="24" formatCode="#\ ##0.000">
                  <c:v>1129.7990604498693</c:v>
                </c:pt>
                <c:pt idx="25" formatCode="#\ ##0.000">
                  <c:v>1134.54942940622</c:v>
                </c:pt>
                <c:pt idx="26" formatCode="#\ ##0.000">
                  <c:v>1209.7825375560824</c:v>
                </c:pt>
                <c:pt idx="27" formatCode="#\ ##0.000">
                  <c:v>1103.0828651827499</c:v>
                </c:pt>
                <c:pt idx="28" formatCode="#\ ##0.000">
                  <c:v>1102.7588788860514</c:v>
                </c:pt>
                <c:pt idx="29" formatCode="#\ ##0.000">
                  <c:v>1122.8911942618972</c:v>
                </c:pt>
                <c:pt idx="30" formatCode="#\ ##0.000">
                  <c:v>1127.511114357422</c:v>
                </c:pt>
                <c:pt idx="31" formatCode="#\ ##0.000">
                  <c:v>1119.1392039053121</c:v>
                </c:pt>
                <c:pt idx="32" formatCode="#\ ##0.000">
                  <c:v>1116.9041630134222</c:v>
                </c:pt>
              </c:numCache>
            </c:numRef>
          </c:val>
          <c:extLst>
            <c:ext xmlns:c16="http://schemas.microsoft.com/office/drawing/2014/chart" uri="{C3380CC4-5D6E-409C-BE32-E72D297353CC}">
              <c16:uniqueId val="{00000000-A66E-4169-8771-B6B680BC5ACF}"/>
            </c:ext>
          </c:extLst>
        </c:ser>
        <c:ser>
          <c:idx val="1"/>
          <c:order val="1"/>
          <c:tx>
            <c:strRef>
              <c:f>'Figure 2.3.2.3'!$B$7</c:f>
              <c:strCache>
                <c:ptCount val="1"/>
                <c:pt idx="0">
                  <c:v>2nd category </c:v>
                </c:pt>
              </c:strCache>
            </c:strRef>
          </c:tx>
          <c:spPr>
            <a:solidFill>
              <a:srgbClr val="CCFFCC"/>
            </a:solidFill>
            <a:ln w="25400">
              <a:noFill/>
            </a:ln>
          </c:spPr>
          <c:cat>
            <c:strRef>
              <c:f>'Figure 2.3.2.3'!$C$4:$AI$4</c:f>
              <c:strCache>
                <c:ptCount val="33"/>
                <c:pt idx="0">
                  <c:v>Jan 09</c:v>
                </c:pt>
                <c:pt idx="1">
                  <c:v>Feb 09</c:v>
                </c:pt>
                <c:pt idx="2">
                  <c:v>Mar 09</c:v>
                </c:pt>
                <c:pt idx="3">
                  <c:v>Apr 09</c:v>
                </c:pt>
                <c:pt idx="4">
                  <c:v>May 09</c:v>
                </c:pt>
                <c:pt idx="5">
                  <c:v>June 09</c:v>
                </c:pt>
                <c:pt idx="6">
                  <c:v>July 09</c:v>
                </c:pt>
                <c:pt idx="7">
                  <c:v>Aug 09</c:v>
                </c:pt>
                <c:pt idx="8">
                  <c:v>Sep 09</c:v>
                </c:pt>
                <c:pt idx="9">
                  <c:v>Oct 09</c:v>
                </c:pt>
                <c:pt idx="10">
                  <c:v>Nov 09</c:v>
                </c:pt>
                <c:pt idx="11">
                  <c:v>Dec 09 </c:v>
                </c:pt>
                <c:pt idx="12">
                  <c:v>Jan 10</c:v>
                </c:pt>
                <c:pt idx="13">
                  <c:v>Feb 10</c:v>
                </c:pt>
                <c:pt idx="14">
                  <c:v>Mar 10</c:v>
                </c:pt>
                <c:pt idx="15">
                  <c:v>Apr 10</c:v>
                </c:pt>
                <c:pt idx="16">
                  <c:v>May 10</c:v>
                </c:pt>
                <c:pt idx="17">
                  <c:v>June 10</c:v>
                </c:pt>
                <c:pt idx="18">
                  <c:v>July 10</c:v>
                </c:pt>
                <c:pt idx="19">
                  <c:v>Aug 10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2.3.2.3'!$C$7:$AI$7</c:f>
              <c:numCache>
                <c:formatCode>#,##0.00</c:formatCode>
                <c:ptCount val="33"/>
                <c:pt idx="0">
                  <c:v>210.07014145757302</c:v>
                </c:pt>
                <c:pt idx="1">
                  <c:v>190.85325236406524</c:v>
                </c:pt>
                <c:pt idx="2" formatCode="#\ ##0.000">
                  <c:v>165.30722567796295</c:v>
                </c:pt>
                <c:pt idx="3" formatCode="#\ ##0.000">
                  <c:v>192.79777630786879</c:v>
                </c:pt>
                <c:pt idx="4" formatCode="#\ ##0.000">
                  <c:v>192.82841777207003</c:v>
                </c:pt>
                <c:pt idx="5" formatCode="#\ ##0.000">
                  <c:v>184.85516630407005</c:v>
                </c:pt>
                <c:pt idx="6" formatCode="#\ ##0.000">
                  <c:v>179.49028895639353</c:v>
                </c:pt>
                <c:pt idx="7" formatCode="#\ ##0.000">
                  <c:v>178.36040226677147</c:v>
                </c:pt>
                <c:pt idx="8" formatCode="#\ ##0.000">
                  <c:v>173.25190797680349</c:v>
                </c:pt>
                <c:pt idx="9" formatCode="#\ ##0.000">
                  <c:v>208.07047007058773</c:v>
                </c:pt>
                <c:pt idx="10" formatCode="#\ ##0.000">
                  <c:v>194.75253082205163</c:v>
                </c:pt>
                <c:pt idx="11" formatCode="#\ ##0.000">
                  <c:v>200.2964070387435</c:v>
                </c:pt>
                <c:pt idx="12" formatCode="#\ ##0.000">
                  <c:v>199.83730992915739</c:v>
                </c:pt>
                <c:pt idx="13" formatCode="#\ ##0.000">
                  <c:v>183.07394631280008</c:v>
                </c:pt>
                <c:pt idx="14" formatCode="#\ ##0.000">
                  <c:v>174.79972083303576</c:v>
                </c:pt>
                <c:pt idx="15" formatCode="#\ ##0.000">
                  <c:v>169.94388581999232</c:v>
                </c:pt>
                <c:pt idx="16" formatCode="#\ ##0.000">
                  <c:v>131.44644615999235</c:v>
                </c:pt>
                <c:pt idx="17" formatCode="#\ ##0.000">
                  <c:v>130.2953279153223</c:v>
                </c:pt>
                <c:pt idx="18" formatCode="#\ ##0.000">
                  <c:v>156.52133951532232</c:v>
                </c:pt>
                <c:pt idx="19" formatCode="#\ ##0.000">
                  <c:v>139.61320368982234</c:v>
                </c:pt>
                <c:pt idx="20" formatCode="#\ ##0.000">
                  <c:v>142.77895620540781</c:v>
                </c:pt>
                <c:pt idx="21" formatCode="#\ ##0.000">
                  <c:v>246.31716537395002</c:v>
                </c:pt>
                <c:pt idx="22" formatCode="#\ ##0.000">
                  <c:v>246.25107693154999</c:v>
                </c:pt>
                <c:pt idx="23" formatCode="#\ ##0.000">
                  <c:v>253.92968758697609</c:v>
                </c:pt>
                <c:pt idx="24" formatCode="#\ ##0.000">
                  <c:v>265.19081068941995</c:v>
                </c:pt>
                <c:pt idx="25" formatCode="#\ ##0.000">
                  <c:v>265.97098445137038</c:v>
                </c:pt>
                <c:pt idx="26" formatCode="#\ ##0.000">
                  <c:v>260.69841935358068</c:v>
                </c:pt>
                <c:pt idx="27" formatCode="#\ ##0.000">
                  <c:v>247.57672470588813</c:v>
                </c:pt>
                <c:pt idx="28" formatCode="#\ ##0.000">
                  <c:v>517.11936830514242</c:v>
                </c:pt>
                <c:pt idx="29" formatCode="#\ ##0.000">
                  <c:v>516.88797519453874</c:v>
                </c:pt>
                <c:pt idx="30" formatCode="#\ ##0.000">
                  <c:v>520.11097782322531</c:v>
                </c:pt>
                <c:pt idx="31" formatCode="#\ ##0.000">
                  <c:v>501.67518258322525</c:v>
                </c:pt>
                <c:pt idx="32" formatCode="#\ ##0.000">
                  <c:v>503.03081938063974</c:v>
                </c:pt>
              </c:numCache>
            </c:numRef>
          </c:val>
          <c:extLst>
            <c:ext xmlns:c16="http://schemas.microsoft.com/office/drawing/2014/chart" uri="{C3380CC4-5D6E-409C-BE32-E72D297353CC}">
              <c16:uniqueId val="{00000001-A66E-4169-8771-B6B680BC5ACF}"/>
            </c:ext>
          </c:extLst>
        </c:ser>
        <c:ser>
          <c:idx val="0"/>
          <c:order val="2"/>
          <c:tx>
            <c:strRef>
              <c:f>'Figure 2.3.2.3'!$B$5</c:f>
              <c:strCache>
                <c:ptCount val="1"/>
                <c:pt idx="0">
                  <c:v>1st category </c:v>
                </c:pt>
              </c:strCache>
            </c:strRef>
          </c:tx>
          <c:spPr>
            <a:solidFill>
              <a:srgbClr val="99CCFF"/>
            </a:solidFill>
            <a:ln w="25400">
              <a:noFill/>
            </a:ln>
          </c:spPr>
          <c:cat>
            <c:strRef>
              <c:f>'Figure 2.3.2.3'!$C$4:$AI$4</c:f>
              <c:strCache>
                <c:ptCount val="33"/>
                <c:pt idx="0">
                  <c:v>Jan 09</c:v>
                </c:pt>
                <c:pt idx="1">
                  <c:v>Feb 09</c:v>
                </c:pt>
                <c:pt idx="2">
                  <c:v>Mar 09</c:v>
                </c:pt>
                <c:pt idx="3">
                  <c:v>Apr 09</c:v>
                </c:pt>
                <c:pt idx="4">
                  <c:v>May 09</c:v>
                </c:pt>
                <c:pt idx="5">
                  <c:v>June 09</c:v>
                </c:pt>
                <c:pt idx="6">
                  <c:v>July 09</c:v>
                </c:pt>
                <c:pt idx="7">
                  <c:v>Aug 09</c:v>
                </c:pt>
                <c:pt idx="8">
                  <c:v>Sep 09</c:v>
                </c:pt>
                <c:pt idx="9">
                  <c:v>Oct 09</c:v>
                </c:pt>
                <c:pt idx="10">
                  <c:v>Nov 09</c:v>
                </c:pt>
                <c:pt idx="11">
                  <c:v>Dec 09 </c:v>
                </c:pt>
                <c:pt idx="12">
                  <c:v>Jan 10</c:v>
                </c:pt>
                <c:pt idx="13">
                  <c:v>Feb 10</c:v>
                </c:pt>
                <c:pt idx="14">
                  <c:v>Mar 10</c:v>
                </c:pt>
                <c:pt idx="15">
                  <c:v>Apr 10</c:v>
                </c:pt>
                <c:pt idx="16">
                  <c:v>May 10</c:v>
                </c:pt>
                <c:pt idx="17">
                  <c:v>June 10</c:v>
                </c:pt>
                <c:pt idx="18">
                  <c:v>July 10</c:v>
                </c:pt>
                <c:pt idx="19">
                  <c:v>Aug 10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2.3.2.3'!$C$5:$AI$5</c:f>
              <c:numCache>
                <c:formatCode>#,##0.00</c:formatCode>
                <c:ptCount val="33"/>
                <c:pt idx="0">
                  <c:v>2563.642861993972</c:v>
                </c:pt>
                <c:pt idx="1">
                  <c:v>2872.4643089119922</c:v>
                </c:pt>
                <c:pt idx="2" formatCode="#\ ##0.000">
                  <c:v>3249.0080113835347</c:v>
                </c:pt>
                <c:pt idx="3" formatCode="#\ ##0.000">
                  <c:v>4340.0698621655265</c:v>
                </c:pt>
                <c:pt idx="4" formatCode="#\ ##0.000">
                  <c:v>5317.9395881332293</c:v>
                </c:pt>
                <c:pt idx="5" formatCode="#\ ##0.000">
                  <c:v>5359.429052296895</c:v>
                </c:pt>
                <c:pt idx="6" formatCode="#\ ##0.000">
                  <c:v>6227.2760884459731</c:v>
                </c:pt>
                <c:pt idx="7" formatCode="#\ ##0.000">
                  <c:v>6610.1754130260497</c:v>
                </c:pt>
                <c:pt idx="8" formatCode="#\ ##0.000">
                  <c:v>6874.5705535085553</c:v>
                </c:pt>
                <c:pt idx="9" formatCode="#\ ##0.000">
                  <c:v>7558.6702450964385</c:v>
                </c:pt>
                <c:pt idx="10" formatCode="#\ ##0.000">
                  <c:v>7498.6474447001856</c:v>
                </c:pt>
                <c:pt idx="11" formatCode="#\ ##0.000">
                  <c:v>7379.349147607375</c:v>
                </c:pt>
                <c:pt idx="12" formatCode="#\ ##0.000">
                  <c:v>7724.1628375410046</c:v>
                </c:pt>
                <c:pt idx="13" formatCode="#\ ##0.000">
                  <c:v>7503.3194940111644</c:v>
                </c:pt>
                <c:pt idx="14" formatCode="#\ ##0.000">
                  <c:v>8230.0341174984824</c:v>
                </c:pt>
                <c:pt idx="15" formatCode="#\ ##0.000">
                  <c:v>8361.3383720555685</c:v>
                </c:pt>
                <c:pt idx="16" formatCode="#\ ##0.000">
                  <c:v>6741.980507503964</c:v>
                </c:pt>
                <c:pt idx="17" formatCode="#\ ##0.000">
                  <c:v>6263.6966594124142</c:v>
                </c:pt>
                <c:pt idx="18" formatCode="#\ ##0.000">
                  <c:v>6656.7555735020342</c:v>
                </c:pt>
                <c:pt idx="19" formatCode="#\ ##0.000">
                  <c:v>6230.6241108493368</c:v>
                </c:pt>
                <c:pt idx="20" formatCode="#\ ##0.000">
                  <c:v>6899.2310964656199</c:v>
                </c:pt>
                <c:pt idx="21" formatCode="#\ ##0.000">
                  <c:v>6607.2263417163886</c:v>
                </c:pt>
                <c:pt idx="22" formatCode="#\ ##0.000">
                  <c:v>6866.4295432822701</c:v>
                </c:pt>
                <c:pt idx="23" formatCode="#\ ##0.000">
                  <c:v>7580.4396148930227</c:v>
                </c:pt>
                <c:pt idx="24" formatCode="#\ ##0.000">
                  <c:v>7852.4829922892868</c:v>
                </c:pt>
                <c:pt idx="25" formatCode="#\ ##0.000">
                  <c:v>7942.3543739507058</c:v>
                </c:pt>
                <c:pt idx="26" formatCode="#\ ##0.000">
                  <c:v>7515.7785520870948</c:v>
                </c:pt>
                <c:pt idx="27" formatCode="#\ ##0.000">
                  <c:v>7453.9429672507194</c:v>
                </c:pt>
                <c:pt idx="28" formatCode="#\ ##0.000">
                  <c:v>6767.9092854105756</c:v>
                </c:pt>
                <c:pt idx="29" formatCode="#\ ##0.000">
                  <c:v>6475.982372304331</c:v>
                </c:pt>
                <c:pt idx="30" formatCode="#\ ##0.000">
                  <c:v>6312.6286606635713</c:v>
                </c:pt>
                <c:pt idx="31" formatCode="#\ ##0.000">
                  <c:v>5279.8278443955633</c:v>
                </c:pt>
                <c:pt idx="32" formatCode="#\ ##0.000">
                  <c:v>4594.0979656930494</c:v>
                </c:pt>
              </c:numCache>
            </c:numRef>
          </c:val>
          <c:extLst>
            <c:ext xmlns:c16="http://schemas.microsoft.com/office/drawing/2014/chart" uri="{C3380CC4-5D6E-409C-BE32-E72D297353CC}">
              <c16:uniqueId val="{00000002-A66E-4169-8771-B6B680BC5ACF}"/>
            </c:ext>
          </c:extLst>
        </c:ser>
        <c:dLbls>
          <c:showLegendKey val="0"/>
          <c:showVal val="0"/>
          <c:showCatName val="0"/>
          <c:showSerName val="0"/>
          <c:showPercent val="0"/>
          <c:showBubbleSize val="0"/>
        </c:dLbls>
        <c:axId val="498838976"/>
        <c:axId val="1"/>
      </c:areaChart>
      <c:lineChart>
        <c:grouping val="standard"/>
        <c:varyColors val="0"/>
        <c:ser>
          <c:idx val="3"/>
          <c:order val="3"/>
          <c:tx>
            <c:strRef>
              <c:f>'Figure 2.3.2.3'!$B$13</c:f>
              <c:strCache>
                <c:ptCount val="1"/>
                <c:pt idx="0">
                  <c:v>Value  of KASE Shares index at the end of month (right axis)</c:v>
                </c:pt>
              </c:strCache>
            </c:strRef>
          </c:tx>
          <c:spPr>
            <a:ln w="25400">
              <a:solidFill>
                <a:srgbClr val="FF0000"/>
              </a:solidFill>
              <a:prstDash val="solid"/>
            </a:ln>
          </c:spPr>
          <c:marker>
            <c:symbol val="none"/>
          </c:marker>
          <c:cat>
            <c:strRef>
              <c:f>'Figure 2.3.2.3'!$C$4:$AI$4</c:f>
              <c:strCache>
                <c:ptCount val="33"/>
                <c:pt idx="0">
                  <c:v>Jan 09</c:v>
                </c:pt>
                <c:pt idx="1">
                  <c:v>Feb 09</c:v>
                </c:pt>
                <c:pt idx="2">
                  <c:v>Mar 09</c:v>
                </c:pt>
                <c:pt idx="3">
                  <c:v>Apr 09</c:v>
                </c:pt>
                <c:pt idx="4">
                  <c:v>May 09</c:v>
                </c:pt>
                <c:pt idx="5">
                  <c:v>June 09</c:v>
                </c:pt>
                <c:pt idx="6">
                  <c:v>July 09</c:v>
                </c:pt>
                <c:pt idx="7">
                  <c:v>Aug 09</c:v>
                </c:pt>
                <c:pt idx="8">
                  <c:v>Sep 09</c:v>
                </c:pt>
                <c:pt idx="9">
                  <c:v>Oct 09</c:v>
                </c:pt>
                <c:pt idx="10">
                  <c:v>Nov 09</c:v>
                </c:pt>
                <c:pt idx="11">
                  <c:v>Dec 09 </c:v>
                </c:pt>
                <c:pt idx="12">
                  <c:v>Jan 10</c:v>
                </c:pt>
                <c:pt idx="13">
                  <c:v>Feb 10</c:v>
                </c:pt>
                <c:pt idx="14">
                  <c:v>Mar 10</c:v>
                </c:pt>
                <c:pt idx="15">
                  <c:v>Apr 10</c:v>
                </c:pt>
                <c:pt idx="16">
                  <c:v>May 10</c:v>
                </c:pt>
                <c:pt idx="17">
                  <c:v>June 10</c:v>
                </c:pt>
                <c:pt idx="18">
                  <c:v>July 10</c:v>
                </c:pt>
                <c:pt idx="19">
                  <c:v>Aug 10</c:v>
                </c:pt>
                <c:pt idx="20">
                  <c:v>Sep 10</c:v>
                </c:pt>
                <c:pt idx="21">
                  <c:v>Oct 10</c:v>
                </c:pt>
                <c:pt idx="22">
                  <c:v>Nov 10</c:v>
                </c:pt>
                <c:pt idx="23">
                  <c:v>Dec 10</c:v>
                </c:pt>
                <c:pt idx="24">
                  <c:v>Jan 11</c:v>
                </c:pt>
                <c:pt idx="25">
                  <c:v>Feb 11</c:v>
                </c:pt>
                <c:pt idx="26">
                  <c:v>Mar 11</c:v>
                </c:pt>
                <c:pt idx="27">
                  <c:v>Apr 11</c:v>
                </c:pt>
                <c:pt idx="28">
                  <c:v>May 11</c:v>
                </c:pt>
                <c:pt idx="29">
                  <c:v>June 11</c:v>
                </c:pt>
                <c:pt idx="30">
                  <c:v>July 11</c:v>
                </c:pt>
                <c:pt idx="31">
                  <c:v>Aug 11</c:v>
                </c:pt>
                <c:pt idx="32">
                  <c:v>Sep 11</c:v>
                </c:pt>
              </c:strCache>
            </c:strRef>
          </c:cat>
          <c:val>
            <c:numRef>
              <c:f>'Figure 2.3.2.3'!$C$13:$AI$13</c:f>
              <c:numCache>
                <c:formatCode>#,##0.00</c:formatCode>
                <c:ptCount val="33"/>
                <c:pt idx="0">
                  <c:v>622.27</c:v>
                </c:pt>
                <c:pt idx="1">
                  <c:v>626.84</c:v>
                </c:pt>
                <c:pt idx="2">
                  <c:v>683.64</c:v>
                </c:pt>
                <c:pt idx="3">
                  <c:v>899.98</c:v>
                </c:pt>
                <c:pt idx="4">
                  <c:v>1157.26</c:v>
                </c:pt>
                <c:pt idx="5">
                  <c:v>1069.77</c:v>
                </c:pt>
                <c:pt idx="6">
                  <c:v>1191.74</c:v>
                </c:pt>
                <c:pt idx="7">
                  <c:v>1394.47</c:v>
                </c:pt>
                <c:pt idx="8">
                  <c:v>1512.84</c:v>
                </c:pt>
                <c:pt idx="9">
                  <c:v>1681.2</c:v>
                </c:pt>
                <c:pt idx="10">
                  <c:v>1837.76</c:v>
                </c:pt>
                <c:pt idx="11">
                  <c:v>1768.26</c:v>
                </c:pt>
                <c:pt idx="12">
                  <c:v>1838.82</c:v>
                </c:pt>
                <c:pt idx="13">
                  <c:v>1747.64</c:v>
                </c:pt>
                <c:pt idx="14">
                  <c:v>1886.11</c:v>
                </c:pt>
                <c:pt idx="15">
                  <c:v>1804.7</c:v>
                </c:pt>
                <c:pt idx="16">
                  <c:v>1457.44</c:v>
                </c:pt>
                <c:pt idx="17">
                  <c:v>1407.99</c:v>
                </c:pt>
                <c:pt idx="18">
                  <c:v>1467.84</c:v>
                </c:pt>
                <c:pt idx="19">
                  <c:v>1408.43</c:v>
                </c:pt>
                <c:pt idx="20">
                  <c:v>1525.29</c:v>
                </c:pt>
                <c:pt idx="21" formatCode="0.00">
                  <c:v>1521.6</c:v>
                </c:pt>
                <c:pt idx="22" formatCode="0.00">
                  <c:v>1600.5</c:v>
                </c:pt>
                <c:pt idx="23" formatCode="0.00">
                  <c:v>1718.09</c:v>
                </c:pt>
                <c:pt idx="24" formatCode="0.00">
                  <c:v>1790.97</c:v>
                </c:pt>
                <c:pt idx="25" formatCode="0.00">
                  <c:v>1815.83</c:v>
                </c:pt>
                <c:pt idx="26" formatCode="0.00">
                  <c:v>1737.95</c:v>
                </c:pt>
                <c:pt idx="27" formatCode="0.00">
                  <c:v>1714.42</c:v>
                </c:pt>
                <c:pt idx="28" formatCode="0.00">
                  <c:v>1628.17</c:v>
                </c:pt>
                <c:pt idx="29" formatCode="0.00">
                  <c:v>1559.77</c:v>
                </c:pt>
                <c:pt idx="30" formatCode="0.00">
                  <c:v>1526.16</c:v>
                </c:pt>
                <c:pt idx="31" formatCode="0.00">
                  <c:v>1249.1600000000001</c:v>
                </c:pt>
                <c:pt idx="32" formatCode="0.00">
                  <c:v>1140.3</c:v>
                </c:pt>
              </c:numCache>
            </c:numRef>
          </c:val>
          <c:smooth val="0"/>
          <c:extLst>
            <c:ext xmlns:c16="http://schemas.microsoft.com/office/drawing/2014/chart" uri="{C3380CC4-5D6E-409C-BE32-E72D297353CC}">
              <c16:uniqueId val="{00000003-A66E-4169-8771-B6B680BC5ACF}"/>
            </c:ext>
          </c:extLst>
        </c:ser>
        <c:dLbls>
          <c:showLegendKey val="0"/>
          <c:showVal val="0"/>
          <c:showCatName val="0"/>
          <c:showSerName val="0"/>
          <c:showPercent val="0"/>
          <c:showBubbleSize val="0"/>
        </c:dLbls>
        <c:marker val="1"/>
        <c:smooth val="0"/>
        <c:axId val="3"/>
        <c:axId val="4"/>
      </c:lineChart>
      <c:catAx>
        <c:axId val="49883897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159574209068023E-2"/>
              <c:y val="0.30162478193219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38976"/>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12700">
          <a:solidFill>
            <a:srgbClr val="808080"/>
          </a:solidFill>
          <a:prstDash val="solid"/>
        </a:ln>
      </c:spPr>
    </c:plotArea>
    <c:legend>
      <c:legendPos val="r"/>
      <c:layout>
        <c:manualLayout>
          <c:xMode val="edge"/>
          <c:yMode val="edge"/>
          <c:x val="7.9777365491651209E-2"/>
          <c:y val="0.83233532934131738"/>
          <c:w val="0.75139146567717996"/>
          <c:h val="0.1556886227544910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4976433272097"/>
          <c:y val="4.2154578795837477E-2"/>
          <c:w val="0.82773825882609564"/>
          <c:h val="0.66978941864497443"/>
        </c:manualLayout>
      </c:layout>
      <c:areaChart>
        <c:grouping val="stacked"/>
        <c:varyColors val="0"/>
        <c:ser>
          <c:idx val="2"/>
          <c:order val="0"/>
          <c:tx>
            <c:strRef>
              <c:f>'Figure 2.3.2.4'!$B$9</c:f>
              <c:strCache>
                <c:ptCount val="1"/>
                <c:pt idx="0">
                  <c:v>3rd category </c:v>
                </c:pt>
              </c:strCache>
            </c:strRef>
          </c:tx>
          <c:spPr>
            <a:solidFill>
              <a:srgbClr val="800000"/>
            </a:solidFill>
            <a:ln w="25400">
              <a:noFill/>
            </a:ln>
          </c:spPr>
          <c:cat>
            <c:strRef>
              <c:f>'Figure 2.3.2.4'!$C$4:$AI$4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2.3.2.4'!$C$9:$AI$9</c:f>
              <c:numCache>
                <c:formatCode>#,##0.00</c:formatCode>
                <c:ptCount val="33"/>
                <c:pt idx="0">
                  <c:v>118.20029</c:v>
                </c:pt>
                <c:pt idx="1">
                  <c:v>129.25755973580175</c:v>
                </c:pt>
                <c:pt idx="2">
                  <c:v>127.76992187969613</c:v>
                </c:pt>
                <c:pt idx="3">
                  <c:v>127.72507865921376</c:v>
                </c:pt>
                <c:pt idx="4">
                  <c:v>125.91468292263093</c:v>
                </c:pt>
                <c:pt idx="5">
                  <c:v>110.33469543693852</c:v>
                </c:pt>
                <c:pt idx="6">
                  <c:v>110.05618110467508</c:v>
                </c:pt>
                <c:pt idx="7">
                  <c:v>102.95139605127898</c:v>
                </c:pt>
                <c:pt idx="8">
                  <c:v>101.71789594561878</c:v>
                </c:pt>
                <c:pt idx="9">
                  <c:v>65.626783305080082</c:v>
                </c:pt>
                <c:pt idx="10">
                  <c:v>69.914230405026302</c:v>
                </c:pt>
                <c:pt idx="11">
                  <c:v>58.563313914101798</c:v>
                </c:pt>
                <c:pt idx="12">
                  <c:v>57.368049712910263</c:v>
                </c:pt>
                <c:pt idx="13">
                  <c:v>84.792765990929681</c:v>
                </c:pt>
                <c:pt idx="14">
                  <c:v>84.783314288150578</c:v>
                </c:pt>
                <c:pt idx="15">
                  <c:v>78.816634968949103</c:v>
                </c:pt>
                <c:pt idx="16">
                  <c:v>110.45350254166252</c:v>
                </c:pt>
                <c:pt idx="17">
                  <c:v>108.31194978986849</c:v>
                </c:pt>
                <c:pt idx="18">
                  <c:v>102.52180184864312</c:v>
                </c:pt>
                <c:pt idx="19">
                  <c:v>101.25486106718789</c:v>
                </c:pt>
                <c:pt idx="20">
                  <c:v>71.267642857384899</c:v>
                </c:pt>
                <c:pt idx="21" formatCode="0.00">
                  <c:v>71.296657784835702</c:v>
                </c:pt>
                <c:pt idx="22" formatCode="0.00">
                  <c:v>70.712183723643108</c:v>
                </c:pt>
                <c:pt idx="23" formatCode="0.00">
                  <c:v>68.911074668897697</c:v>
                </c:pt>
                <c:pt idx="24">
                  <c:v>65.603425682244406</c:v>
                </c:pt>
                <c:pt idx="25">
                  <c:v>65.590196653743959</c:v>
                </c:pt>
                <c:pt idx="26">
                  <c:v>65.501926313602624</c:v>
                </c:pt>
                <c:pt idx="27">
                  <c:v>80.381246493531947</c:v>
                </c:pt>
                <c:pt idx="28">
                  <c:v>80.379534501608347</c:v>
                </c:pt>
                <c:pt idx="29">
                  <c:v>76.626650126785023</c:v>
                </c:pt>
                <c:pt idx="30">
                  <c:v>104.81312483129696</c:v>
                </c:pt>
                <c:pt idx="31">
                  <c:v>101.30968517143828</c:v>
                </c:pt>
                <c:pt idx="32">
                  <c:v>71.339607422739064</c:v>
                </c:pt>
              </c:numCache>
            </c:numRef>
          </c:val>
          <c:extLst>
            <c:ext xmlns:c16="http://schemas.microsoft.com/office/drawing/2014/chart" uri="{C3380CC4-5D6E-409C-BE32-E72D297353CC}">
              <c16:uniqueId val="{00000000-5F8B-4698-B397-51D53C7AA525}"/>
            </c:ext>
          </c:extLst>
        </c:ser>
        <c:ser>
          <c:idx val="1"/>
          <c:order val="1"/>
          <c:tx>
            <c:strRef>
              <c:f>'Figure 2.3.2.4'!$B$7</c:f>
              <c:strCache>
                <c:ptCount val="1"/>
                <c:pt idx="0">
                  <c:v>2nd category </c:v>
                </c:pt>
              </c:strCache>
            </c:strRef>
          </c:tx>
          <c:spPr>
            <a:solidFill>
              <a:srgbClr val="CCFFCC"/>
            </a:solidFill>
            <a:ln w="25400">
              <a:noFill/>
            </a:ln>
          </c:spPr>
          <c:cat>
            <c:strRef>
              <c:f>'Figure 2.3.2.4'!$C$4:$AI$4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2.3.2.4'!$C$7:$AI$7</c:f>
              <c:numCache>
                <c:formatCode>#,##0.00</c:formatCode>
                <c:ptCount val="33"/>
                <c:pt idx="0">
                  <c:v>744.66814397022176</c:v>
                </c:pt>
                <c:pt idx="1">
                  <c:v>745.8497796276248</c:v>
                </c:pt>
                <c:pt idx="2">
                  <c:v>773.91554850718956</c:v>
                </c:pt>
                <c:pt idx="3">
                  <c:v>759.00774608871507</c:v>
                </c:pt>
                <c:pt idx="4">
                  <c:v>779.3234959790426</c:v>
                </c:pt>
                <c:pt idx="5">
                  <c:v>798.98624663783437</c:v>
                </c:pt>
                <c:pt idx="6">
                  <c:v>804.80058241858194</c:v>
                </c:pt>
                <c:pt idx="7">
                  <c:v>908.57650259654156</c:v>
                </c:pt>
                <c:pt idx="8">
                  <c:v>905.36374122647373</c:v>
                </c:pt>
                <c:pt idx="9">
                  <c:v>1240.9815572492851</c:v>
                </c:pt>
                <c:pt idx="10">
                  <c:v>1298.17796785113</c:v>
                </c:pt>
                <c:pt idx="11">
                  <c:v>1340.0929271197999</c:v>
                </c:pt>
                <c:pt idx="12">
                  <c:v>1727.3194724549753</c:v>
                </c:pt>
                <c:pt idx="13">
                  <c:v>1679.3634858709165</c:v>
                </c:pt>
                <c:pt idx="14">
                  <c:v>1673.5474031780311</c:v>
                </c:pt>
                <c:pt idx="15">
                  <c:v>1673.8212845148173</c:v>
                </c:pt>
                <c:pt idx="16">
                  <c:v>1634.5359762616536</c:v>
                </c:pt>
                <c:pt idx="17">
                  <c:v>1571.6314094509562</c:v>
                </c:pt>
                <c:pt idx="18">
                  <c:v>1569.1754264034389</c:v>
                </c:pt>
                <c:pt idx="19">
                  <c:v>1561.9205149913726</c:v>
                </c:pt>
                <c:pt idx="20">
                  <c:v>1560.6443903439863</c:v>
                </c:pt>
                <c:pt idx="21" formatCode="0.00">
                  <c:v>1544.6208705617121</c:v>
                </c:pt>
                <c:pt idx="22" formatCode="0.00">
                  <c:v>1338.4024409561889</c:v>
                </c:pt>
                <c:pt idx="23" formatCode="0.00">
                  <c:v>1326.1250863986704</c:v>
                </c:pt>
                <c:pt idx="24" formatCode="0.00">
                  <c:v>1248.3406619865316</c:v>
                </c:pt>
                <c:pt idx="25" formatCode="0.00">
                  <c:v>1243.2677751368208</c:v>
                </c:pt>
                <c:pt idx="26" formatCode="0.00">
                  <c:v>1242.6080572639883</c:v>
                </c:pt>
                <c:pt idx="27" formatCode="0.00">
                  <c:v>1246.7432310443758</c:v>
                </c:pt>
                <c:pt idx="28" formatCode="0.00">
                  <c:v>1213.4473492718394</c:v>
                </c:pt>
                <c:pt idx="29" formatCode="0.00">
                  <c:v>1183.7864723900002</c:v>
                </c:pt>
                <c:pt idx="30" formatCode="0.00">
                  <c:v>1179.1624783900004</c:v>
                </c:pt>
                <c:pt idx="31" formatCode="0.00">
                  <c:v>1165.0401233900004</c:v>
                </c:pt>
                <c:pt idx="32" formatCode="0.00">
                  <c:v>1163.2122483900002</c:v>
                </c:pt>
              </c:numCache>
            </c:numRef>
          </c:val>
          <c:extLst>
            <c:ext xmlns:c16="http://schemas.microsoft.com/office/drawing/2014/chart" uri="{C3380CC4-5D6E-409C-BE32-E72D297353CC}">
              <c16:uniqueId val="{00000001-5F8B-4698-B397-51D53C7AA525}"/>
            </c:ext>
          </c:extLst>
        </c:ser>
        <c:ser>
          <c:idx val="0"/>
          <c:order val="2"/>
          <c:tx>
            <c:strRef>
              <c:f>'Figure 2.3.2.4'!$B$5</c:f>
              <c:strCache>
                <c:ptCount val="1"/>
                <c:pt idx="0">
                  <c:v>1st category </c:v>
                </c:pt>
              </c:strCache>
            </c:strRef>
          </c:tx>
          <c:spPr>
            <a:solidFill>
              <a:srgbClr val="CCFFFF"/>
            </a:solidFill>
            <a:ln w="25400">
              <a:noFill/>
            </a:ln>
          </c:spPr>
          <c:cat>
            <c:strRef>
              <c:f>'Figure 2.3.2.4'!$C$4:$AI$4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2.3.2.4'!$C$5:$AI$5</c:f>
              <c:numCache>
                <c:formatCode>#,##0.00</c:formatCode>
                <c:ptCount val="33"/>
                <c:pt idx="0">
                  <c:v>674.1585</c:v>
                </c:pt>
                <c:pt idx="1">
                  <c:v>837.88649999999996</c:v>
                </c:pt>
                <c:pt idx="2">
                  <c:v>843.15062</c:v>
                </c:pt>
                <c:pt idx="3">
                  <c:v>840.70862</c:v>
                </c:pt>
                <c:pt idx="4">
                  <c:v>839.59861999999998</c:v>
                </c:pt>
                <c:pt idx="5">
                  <c:v>842.38372600000002</c:v>
                </c:pt>
                <c:pt idx="6">
                  <c:v>843.937726</c:v>
                </c:pt>
                <c:pt idx="7">
                  <c:v>844.95463600000005</c:v>
                </c:pt>
                <c:pt idx="8">
                  <c:v>845.80272599999989</c:v>
                </c:pt>
                <c:pt idx="9">
                  <c:v>701.64044979999994</c:v>
                </c:pt>
                <c:pt idx="10">
                  <c:v>576.27458044000002</c:v>
                </c:pt>
                <c:pt idx="11">
                  <c:v>676.51568794000002</c:v>
                </c:pt>
                <c:pt idx="12">
                  <c:v>745.82792438963122</c:v>
                </c:pt>
                <c:pt idx="13">
                  <c:v>807.4324434546636</c:v>
                </c:pt>
                <c:pt idx="14">
                  <c:v>805.59030239401613</c:v>
                </c:pt>
                <c:pt idx="15">
                  <c:v>968.77493555532158</c:v>
                </c:pt>
                <c:pt idx="16">
                  <c:v>990.84366876052286</c:v>
                </c:pt>
                <c:pt idx="17">
                  <c:v>1051.4759772315722</c:v>
                </c:pt>
                <c:pt idx="18">
                  <c:v>1070.8064455398642</c:v>
                </c:pt>
                <c:pt idx="19">
                  <c:v>1065.4586253440943</c:v>
                </c:pt>
                <c:pt idx="20">
                  <c:v>1137.7036931104337</c:v>
                </c:pt>
                <c:pt idx="21">
                  <c:v>1613.7994826275501</c:v>
                </c:pt>
                <c:pt idx="22">
                  <c:v>1608.7518249515988</c:v>
                </c:pt>
                <c:pt idx="23">
                  <c:v>1607.7567358898295</c:v>
                </c:pt>
                <c:pt idx="24">
                  <c:v>3313.1801867397357</c:v>
                </c:pt>
                <c:pt idx="25">
                  <c:v>4431.1336322849393</c:v>
                </c:pt>
                <c:pt idx="26">
                  <c:v>4429.7249612733349</c:v>
                </c:pt>
                <c:pt idx="27">
                  <c:v>4483.5947944775189</c:v>
                </c:pt>
                <c:pt idx="28">
                  <c:v>4487.9422303155543</c:v>
                </c:pt>
                <c:pt idx="29">
                  <c:v>4512.3863931099559</c:v>
                </c:pt>
                <c:pt idx="30">
                  <c:v>4736.9577849366788</c:v>
                </c:pt>
                <c:pt idx="31">
                  <c:v>4754.7397173001591</c:v>
                </c:pt>
                <c:pt idx="32">
                  <c:v>4768.1038326221133</c:v>
                </c:pt>
              </c:numCache>
            </c:numRef>
          </c:val>
          <c:extLst>
            <c:ext xmlns:c16="http://schemas.microsoft.com/office/drawing/2014/chart" uri="{C3380CC4-5D6E-409C-BE32-E72D297353CC}">
              <c16:uniqueId val="{00000002-5F8B-4698-B397-51D53C7AA525}"/>
            </c:ext>
          </c:extLst>
        </c:ser>
        <c:dLbls>
          <c:showLegendKey val="0"/>
          <c:showVal val="0"/>
          <c:showCatName val="0"/>
          <c:showSerName val="0"/>
          <c:showPercent val="0"/>
          <c:showBubbleSize val="0"/>
        </c:dLbls>
        <c:axId val="498849472"/>
        <c:axId val="1"/>
      </c:areaChart>
      <c:lineChart>
        <c:grouping val="standard"/>
        <c:varyColors val="0"/>
        <c:ser>
          <c:idx val="3"/>
          <c:order val="3"/>
          <c:tx>
            <c:strRef>
              <c:f>'Figure 2.3.2.4'!$B$14</c:f>
              <c:strCache>
                <c:ptCount val="1"/>
                <c:pt idx="0">
                  <c:v>Value of  KASE_BY indext as at the end of month (right axis)</c:v>
                </c:pt>
              </c:strCache>
            </c:strRef>
          </c:tx>
          <c:spPr>
            <a:ln w="25400">
              <a:solidFill>
                <a:srgbClr val="FF0000"/>
              </a:solidFill>
              <a:prstDash val="solid"/>
            </a:ln>
          </c:spPr>
          <c:marker>
            <c:symbol val="square"/>
            <c:size val="5"/>
            <c:spPr>
              <a:noFill/>
              <a:ln w="9525">
                <a:noFill/>
              </a:ln>
            </c:spPr>
          </c:marker>
          <c:cat>
            <c:strRef>
              <c:f>'Figure 2.3.2.4'!$C$4:$AI$4</c:f>
              <c:strCache>
                <c:ptCount val="33"/>
                <c:pt idx="0">
                  <c:v>Jan 2009</c:v>
                </c:pt>
                <c:pt idx="1">
                  <c:v>Feb 09</c:v>
                </c:pt>
                <c:pt idx="2">
                  <c:v>March 09 </c:v>
                </c:pt>
                <c:pt idx="3">
                  <c:v>Apr 09</c:v>
                </c:pt>
                <c:pt idx="4">
                  <c:v>May 09</c:v>
                </c:pt>
                <c:pt idx="5">
                  <c:v>June 09</c:v>
                </c:pt>
                <c:pt idx="6">
                  <c:v>July 09</c:v>
                </c:pt>
                <c:pt idx="7">
                  <c:v>Aug 09</c:v>
                </c:pt>
                <c:pt idx="8">
                  <c:v>Sep 09</c:v>
                </c:pt>
                <c:pt idx="9">
                  <c:v>Oct 09</c:v>
                </c:pt>
                <c:pt idx="10">
                  <c:v>Nov 09</c:v>
                </c:pt>
                <c:pt idx="11">
                  <c:v>Dec 09</c:v>
                </c:pt>
                <c:pt idx="12">
                  <c:v>Jan 10</c:v>
                </c:pt>
                <c:pt idx="13">
                  <c:v>Feb 10</c:v>
                </c:pt>
                <c:pt idx="14">
                  <c:v>Match 10</c:v>
                </c:pt>
                <c:pt idx="15">
                  <c:v>Apr 10</c:v>
                </c:pt>
                <c:pt idx="16">
                  <c:v>May 10</c:v>
                </c:pt>
                <c:pt idx="17">
                  <c:v>June 10</c:v>
                </c:pt>
                <c:pt idx="18">
                  <c:v>July 10</c:v>
                </c:pt>
                <c:pt idx="19">
                  <c:v>Aug 20</c:v>
                </c:pt>
                <c:pt idx="20">
                  <c:v>Sep 10</c:v>
                </c:pt>
                <c:pt idx="21">
                  <c:v>Oct 10</c:v>
                </c:pt>
                <c:pt idx="22">
                  <c:v>Nov 10</c:v>
                </c:pt>
                <c:pt idx="23">
                  <c:v>Dec 10</c:v>
                </c:pt>
                <c:pt idx="24">
                  <c:v>Jan 11</c:v>
                </c:pt>
                <c:pt idx="25">
                  <c:v>Feb 11</c:v>
                </c:pt>
                <c:pt idx="26">
                  <c:v>March 11</c:v>
                </c:pt>
                <c:pt idx="27">
                  <c:v>Apr 11</c:v>
                </c:pt>
                <c:pt idx="28">
                  <c:v>May 11</c:v>
                </c:pt>
                <c:pt idx="29">
                  <c:v>June 11</c:v>
                </c:pt>
                <c:pt idx="30">
                  <c:v>July 11</c:v>
                </c:pt>
                <c:pt idx="31">
                  <c:v>Aug 11</c:v>
                </c:pt>
                <c:pt idx="32">
                  <c:v>Sep 11</c:v>
                </c:pt>
              </c:strCache>
            </c:strRef>
          </c:cat>
          <c:val>
            <c:numRef>
              <c:f>'Figure 2.3.2.4'!$C$14:$AI$14</c:f>
              <c:numCache>
                <c:formatCode>0.00%</c:formatCode>
                <c:ptCount val="33"/>
                <c:pt idx="0">
                  <c:v>0.11269999999999999</c:v>
                </c:pt>
                <c:pt idx="1">
                  <c:v>0.13602509187599998</c:v>
                </c:pt>
                <c:pt idx="2">
                  <c:v>0.17901352015200001</c:v>
                </c:pt>
                <c:pt idx="3">
                  <c:v>0.17246788852100003</c:v>
                </c:pt>
                <c:pt idx="4">
                  <c:v>0.17396499467900001</c:v>
                </c:pt>
                <c:pt idx="5">
                  <c:v>0.15246155574799999</c:v>
                </c:pt>
                <c:pt idx="6">
                  <c:v>0.17560570359099997</c:v>
                </c:pt>
                <c:pt idx="7">
                  <c:v>0.17673174192500002</c:v>
                </c:pt>
                <c:pt idx="8">
                  <c:v>0.16499422768200003</c:v>
                </c:pt>
                <c:pt idx="9">
                  <c:v>0.16190362098400002</c:v>
                </c:pt>
                <c:pt idx="10">
                  <c:v>0.16143888299699999</c:v>
                </c:pt>
                <c:pt idx="11">
                  <c:v>0.13109999999999999</c:v>
                </c:pt>
                <c:pt idx="12">
                  <c:v>0.15015204233599999</c:v>
                </c:pt>
                <c:pt idx="13">
                  <c:v>0.14890526006999999</c:v>
                </c:pt>
                <c:pt idx="14">
                  <c:v>0.141727562473</c:v>
                </c:pt>
                <c:pt idx="15">
                  <c:v>0.140229143936</c:v>
                </c:pt>
                <c:pt idx="16">
                  <c:v>0.141009996182</c:v>
                </c:pt>
                <c:pt idx="17">
                  <c:v>0.14150485748399999</c:v>
                </c:pt>
                <c:pt idx="18">
                  <c:v>0.14257181908800001</c:v>
                </c:pt>
                <c:pt idx="19">
                  <c:v>0.14260695498299999</c:v>
                </c:pt>
                <c:pt idx="20">
                  <c:v>0.14112220958400001</c:v>
                </c:pt>
                <c:pt idx="21">
                  <c:v>0.14202386403799999</c:v>
                </c:pt>
                <c:pt idx="22">
                  <c:v>0.142266374802</c:v>
                </c:pt>
                <c:pt idx="23">
                  <c:v>0.138847539233</c:v>
                </c:pt>
                <c:pt idx="24">
                  <c:v>0.142071664076</c:v>
                </c:pt>
                <c:pt idx="25">
                  <c:v>0.14226155825199999</c:v>
                </c:pt>
                <c:pt idx="26">
                  <c:v>0.14749432873400001</c:v>
                </c:pt>
                <c:pt idx="27">
                  <c:v>0.143500106771</c:v>
                </c:pt>
                <c:pt idx="28">
                  <c:v>0.147243463036</c:v>
                </c:pt>
                <c:pt idx="29">
                  <c:v>0.148119145492</c:v>
                </c:pt>
                <c:pt idx="30">
                  <c:v>0.14728334747899999</c:v>
                </c:pt>
                <c:pt idx="31">
                  <c:v>0.14665481375600001</c:v>
                </c:pt>
                <c:pt idx="32">
                  <c:v>0.1448641225</c:v>
                </c:pt>
              </c:numCache>
            </c:numRef>
          </c:val>
          <c:smooth val="0"/>
          <c:extLst>
            <c:ext xmlns:c16="http://schemas.microsoft.com/office/drawing/2014/chart" uri="{C3380CC4-5D6E-409C-BE32-E72D297353CC}">
              <c16:uniqueId val="{00000003-5F8B-4698-B397-51D53C7AA525}"/>
            </c:ext>
          </c:extLst>
        </c:ser>
        <c:dLbls>
          <c:showLegendKey val="0"/>
          <c:showVal val="0"/>
          <c:showCatName val="0"/>
          <c:showSerName val="0"/>
          <c:showPercent val="0"/>
          <c:showBubbleSize val="0"/>
        </c:dLbls>
        <c:marker val="1"/>
        <c:smooth val="0"/>
        <c:axId val="3"/>
        <c:axId val="4"/>
      </c:lineChart>
      <c:catAx>
        <c:axId val="49884947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 </a:t>
                </a:r>
              </a:p>
            </c:rich>
          </c:tx>
          <c:layout>
            <c:manualLayout>
              <c:xMode val="edge"/>
              <c:yMode val="edge"/>
              <c:x val="1.021904972158854E-2"/>
              <c:y val="0.27868846181461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49472"/>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5"/>
        <c:minorUnit val="1.0000000000000005E-2"/>
      </c:valAx>
      <c:spPr>
        <a:solidFill>
          <a:srgbClr val="FFFFFF"/>
        </a:solidFill>
        <a:ln w="12700">
          <a:solidFill>
            <a:srgbClr val="808080"/>
          </a:solidFill>
          <a:prstDash val="solid"/>
        </a:ln>
      </c:spPr>
    </c:plotArea>
    <c:legend>
      <c:legendPos val="r"/>
      <c:layout>
        <c:manualLayout>
          <c:xMode val="edge"/>
          <c:yMode val="edge"/>
          <c:x val="0.12523364485981309"/>
          <c:y val="0.83890577507598785"/>
          <c:w val="0.79252336448598126"/>
          <c:h val="0.151975683890577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DCBE-448F-8435-A7BB78FC7D35}"/>
            </c:ext>
          </c:extLst>
        </c:ser>
        <c:dLbls>
          <c:showLegendKey val="0"/>
          <c:showVal val="0"/>
          <c:showCatName val="0"/>
          <c:showSerName val="0"/>
          <c:showPercent val="0"/>
          <c:showBubbleSize val="0"/>
        </c:dLbls>
        <c:gapWidth val="150"/>
        <c:axId val="496143152"/>
        <c:axId val="1"/>
      </c:barChart>
      <c:catAx>
        <c:axId val="496143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4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450" b="1" i="0" u="none" strike="noStrike" baseline="0">
                    <a:solidFill>
                      <a:srgbClr val="000000"/>
                    </a:solidFill>
                    <a:latin typeface="Times New Roman"/>
                    <a:ea typeface="Times New Roman"/>
                    <a:cs typeface="Times New Roman"/>
                  </a:defRPr>
                </a:pPr>
                <a:r>
                  <a:rPr lang="ru-RU"/>
                  <a:t>млрд. долл. США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1" i="0" u="none" strike="noStrike" baseline="0">
                <a:solidFill>
                  <a:srgbClr val="000000"/>
                </a:solidFill>
                <a:latin typeface="Times New Roman"/>
                <a:ea typeface="Times New Roman"/>
                <a:cs typeface="Times New Roman"/>
              </a:defRPr>
            </a:pPr>
            <a:endParaRPr lang="ru-RU"/>
          </a:p>
        </c:txPr>
        <c:crossAx val="496143152"/>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8000"/>
              </a:solidFill>
              <a:prstDash val="solid"/>
            </a:ln>
          </c:spPr>
          <c:marker>
            <c:symbol val="none"/>
          </c:marker>
          <c:val>
            <c:numLit>
              <c:formatCode>General</c:formatCode>
              <c:ptCount val="1"/>
              <c:pt idx="0">
                <c:v>0</c:v>
              </c:pt>
            </c:numLit>
          </c:val>
          <c:smooth val="1"/>
          <c:extLst>
            <c:ext xmlns:c16="http://schemas.microsoft.com/office/drawing/2014/chart" uri="{C3380CC4-5D6E-409C-BE32-E72D297353CC}">
              <c16:uniqueId val="{00000000-E28E-4723-A496-C0185CE9FFD7}"/>
            </c:ext>
          </c:extLst>
        </c:ser>
        <c:ser>
          <c:idx val="1"/>
          <c:order val="1"/>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E28E-4723-A496-C0185CE9FFD7}"/>
            </c:ext>
          </c:extLst>
        </c:ser>
        <c:ser>
          <c:idx val="2"/>
          <c:order val="2"/>
          <c:spPr>
            <a:ln w="25400">
              <a:solidFill>
                <a:srgbClr val="FF6600"/>
              </a:solidFill>
              <a:prstDash val="solid"/>
            </a:ln>
          </c:spPr>
          <c:marker>
            <c:symbol val="none"/>
          </c:marker>
          <c:val>
            <c:numLit>
              <c:formatCode>General</c:formatCode>
              <c:ptCount val="1"/>
              <c:pt idx="0">
                <c:v>0</c:v>
              </c:pt>
            </c:numLit>
          </c:val>
          <c:smooth val="1"/>
          <c:extLst>
            <c:ext xmlns:c16="http://schemas.microsoft.com/office/drawing/2014/chart" uri="{C3380CC4-5D6E-409C-BE32-E72D297353CC}">
              <c16:uniqueId val="{00000002-E28E-4723-A496-C0185CE9FFD7}"/>
            </c:ext>
          </c:extLst>
        </c:ser>
        <c:ser>
          <c:idx val="3"/>
          <c:order val="3"/>
          <c:spPr>
            <a:ln w="25400">
              <a:solidFill>
                <a:srgbClr val="000080"/>
              </a:solidFill>
              <a:prstDash val="solid"/>
            </a:ln>
          </c:spPr>
          <c:marker>
            <c:symbol val="none"/>
          </c:marker>
          <c:val>
            <c:numLit>
              <c:formatCode>General</c:formatCode>
              <c:ptCount val="1"/>
              <c:pt idx="0">
                <c:v>0</c:v>
              </c:pt>
            </c:numLit>
          </c:val>
          <c:smooth val="1"/>
          <c:extLst>
            <c:ext xmlns:c16="http://schemas.microsoft.com/office/drawing/2014/chart" uri="{C3380CC4-5D6E-409C-BE32-E72D297353CC}">
              <c16:uniqueId val="{00000003-E28E-4723-A496-C0185CE9FFD7}"/>
            </c:ext>
          </c:extLst>
        </c:ser>
        <c:dLbls>
          <c:showLegendKey val="0"/>
          <c:showVal val="0"/>
          <c:showCatName val="0"/>
          <c:showSerName val="0"/>
          <c:showPercent val="0"/>
          <c:showBubbleSize val="0"/>
        </c:dLbls>
        <c:smooth val="0"/>
        <c:axId val="498847176"/>
        <c:axId val="1"/>
      </c:lineChart>
      <c:catAx>
        <c:axId val="49884717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ru-RU"/>
          </a:p>
        </c:txPr>
        <c:crossAx val="498847176"/>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7782-4EA7-84A6-A79CE50BD463}"/>
            </c:ext>
          </c:extLst>
        </c:ser>
        <c:dLbls>
          <c:showLegendKey val="0"/>
          <c:showVal val="0"/>
          <c:showCatName val="0"/>
          <c:showSerName val="0"/>
          <c:showPercent val="0"/>
          <c:showBubbleSize val="0"/>
        </c:dLbls>
        <c:marker val="1"/>
        <c:smooth val="0"/>
        <c:axId val="498848160"/>
        <c:axId val="1"/>
      </c:lineChart>
      <c:scatterChart>
        <c:scatterStyle val="lineMarker"/>
        <c:varyColors val="0"/>
        <c:ser>
          <c:idx val="1"/>
          <c:order val="1"/>
          <c:tx>
            <c:v>максимум-минимум</c:v>
          </c:tx>
          <c:spPr>
            <a:ln w="28575">
              <a:noFill/>
            </a:ln>
          </c:spPr>
          <c:marker>
            <c:symbol val="diamond"/>
            <c:size val="3"/>
            <c:spPr>
              <a:solidFill>
                <a:srgbClr val="3366FF"/>
              </a:solidFill>
              <a:ln>
                <a:solidFill>
                  <a:srgbClr val="3366FF"/>
                </a:solidFill>
                <a:prstDash val="solid"/>
              </a:ln>
            </c:spPr>
          </c:marker>
          <c:yVal>
            <c:numLit>
              <c:formatCode>General</c:formatCode>
              <c:ptCount val="1"/>
              <c:pt idx="0">
                <c:v>0</c:v>
              </c:pt>
            </c:numLit>
          </c:yVal>
          <c:smooth val="0"/>
          <c:extLst>
            <c:ext xmlns:c16="http://schemas.microsoft.com/office/drawing/2014/chart" uri="{C3380CC4-5D6E-409C-BE32-E72D297353CC}">
              <c16:uniqueId val="{00000001-7782-4EA7-84A6-A79CE50BD463}"/>
            </c:ext>
          </c:extLst>
        </c:ser>
        <c:ser>
          <c:idx val="2"/>
          <c:order val="2"/>
          <c:spPr>
            <a:ln w="28575">
              <a:noFill/>
            </a:ln>
          </c:spPr>
          <c:marker>
            <c:symbol val="triangle"/>
            <c:size val="3"/>
            <c:spPr>
              <a:solidFill>
                <a:srgbClr val="3366FF"/>
              </a:solidFill>
              <a:ln>
                <a:solidFill>
                  <a:srgbClr val="3366FF"/>
                </a:solidFill>
                <a:prstDash val="solid"/>
              </a:ln>
            </c:spPr>
          </c:marker>
          <c:yVal>
            <c:numLit>
              <c:formatCode>General</c:formatCode>
              <c:ptCount val="1"/>
              <c:pt idx="0">
                <c:v>0</c:v>
              </c:pt>
            </c:numLit>
          </c:yVal>
          <c:smooth val="0"/>
          <c:extLst>
            <c:ext xmlns:c16="http://schemas.microsoft.com/office/drawing/2014/chart" uri="{C3380CC4-5D6E-409C-BE32-E72D297353CC}">
              <c16:uniqueId val="{00000002-7782-4EA7-84A6-A79CE50BD463}"/>
            </c:ext>
          </c:extLst>
        </c:ser>
        <c:dLbls>
          <c:showLegendKey val="0"/>
          <c:showVal val="0"/>
          <c:showCatName val="0"/>
          <c:showSerName val="0"/>
          <c:showPercent val="0"/>
          <c:showBubbleSize val="0"/>
        </c:dLbls>
        <c:axId val="498848160"/>
        <c:axId val="1"/>
      </c:scatterChart>
      <c:catAx>
        <c:axId val="498848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3"/>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8848160"/>
        <c:crosses val="autoZero"/>
        <c:crossBetween val="between"/>
      </c:valAx>
      <c:spPr>
        <a:solidFill>
          <a:srgbClr val="FFFFFF"/>
        </a:solidFill>
        <a:ln w="12700">
          <a:solidFill>
            <a:srgbClr val="808080"/>
          </a:solidFill>
          <a:prstDash val="solid"/>
        </a:ln>
      </c:spPr>
    </c:plotArea>
    <c:legend>
      <c:legendPos val="r"/>
      <c:legendEntry>
        <c:idx val="2"/>
        <c:delete val="1"/>
      </c:legendEntry>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26185958254269"/>
          <c:y val="4.3343653250773995E-2"/>
          <c:w val="0.84819734345351039"/>
          <c:h val="0.55727554179566563"/>
        </c:manualLayout>
      </c:layout>
      <c:areaChart>
        <c:grouping val="stacked"/>
        <c:varyColors val="0"/>
        <c:ser>
          <c:idx val="0"/>
          <c:order val="0"/>
          <c:tx>
            <c:strRef>
              <c:f>'Figure 3.1.1'!$B$5</c:f>
              <c:strCache>
                <c:ptCount val="1"/>
                <c:pt idx="0">
                  <c:v>Standard assets</c:v>
                </c:pt>
              </c:strCache>
            </c:strRef>
          </c:tx>
          <c:spPr>
            <a:solidFill>
              <a:srgbClr val="3366FF"/>
            </a:solidFill>
            <a:ln w="25400">
              <a:noFill/>
            </a:ln>
          </c:spPr>
          <c:cat>
            <c:strRef>
              <c:f>'Figure 3.1.1'!$C$4:$V$4</c:f>
              <c:strCache>
                <c:ptCount val="20"/>
                <c:pt idx="0">
                  <c:v>Jan.2007</c:v>
                </c:pt>
                <c:pt idx="1">
                  <c:v>Apr.2007</c:v>
                </c:pt>
                <c:pt idx="2">
                  <c:v>Jul.2007</c:v>
                </c:pt>
                <c:pt idx="3">
                  <c:v>Oct.2007</c:v>
                </c:pt>
                <c:pt idx="4">
                  <c:v>Jan.2008</c:v>
                </c:pt>
                <c:pt idx="5">
                  <c:v>Apr.2008</c:v>
                </c:pt>
                <c:pt idx="6">
                  <c:v>Jul.2008</c:v>
                </c:pt>
                <c:pt idx="7">
                  <c:v>Oct.2008</c:v>
                </c:pt>
                <c:pt idx="8">
                  <c:v>Jan.2009</c:v>
                </c:pt>
                <c:pt idx="9">
                  <c:v>Apr.2009</c:v>
                </c:pt>
                <c:pt idx="10">
                  <c:v>Jul.2009</c:v>
                </c:pt>
                <c:pt idx="11">
                  <c:v>Oct.2009</c:v>
                </c:pt>
                <c:pt idx="12">
                  <c:v>Jan.2010</c:v>
                </c:pt>
                <c:pt idx="13">
                  <c:v>Apr.2010</c:v>
                </c:pt>
                <c:pt idx="14">
                  <c:v>Jul.2010</c:v>
                </c:pt>
                <c:pt idx="15">
                  <c:v>Oct.2010</c:v>
                </c:pt>
                <c:pt idx="16">
                  <c:v>Jan.2011</c:v>
                </c:pt>
                <c:pt idx="17">
                  <c:v>Apr.2011</c:v>
                </c:pt>
                <c:pt idx="18">
                  <c:v>Jul.2011</c:v>
                </c:pt>
                <c:pt idx="19">
                  <c:v>Oct.2011</c:v>
                </c:pt>
              </c:strCache>
            </c:strRef>
          </c:cat>
          <c:val>
            <c:numRef>
              <c:f>'Figure 3.1.1'!$C$5:$V$5</c:f>
              <c:numCache>
                <c:formatCode>#,##0</c:formatCode>
                <c:ptCount val="20"/>
                <c:pt idx="0">
                  <c:v>5147.2803730000005</c:v>
                </c:pt>
                <c:pt idx="1">
                  <c:v>5422.6004620000003</c:v>
                </c:pt>
                <c:pt idx="2">
                  <c:v>4433.8628559999997</c:v>
                </c:pt>
                <c:pt idx="3">
                  <c:v>4572.6219199999996</c:v>
                </c:pt>
                <c:pt idx="4">
                  <c:v>4645.966821</c:v>
                </c:pt>
                <c:pt idx="5">
                  <c:v>4745.5030230000002</c:v>
                </c:pt>
                <c:pt idx="6">
                  <c:v>5042.9971479999995</c:v>
                </c:pt>
                <c:pt idx="7">
                  <c:v>5207.5502729999998</c:v>
                </c:pt>
                <c:pt idx="8">
                  <c:v>4628.6818829999993</c:v>
                </c:pt>
                <c:pt idx="9">
                  <c:v>5419.083748</c:v>
                </c:pt>
                <c:pt idx="10">
                  <c:v>5147.2171599999992</c:v>
                </c:pt>
                <c:pt idx="11">
                  <c:v>5557.3262130000003</c:v>
                </c:pt>
                <c:pt idx="12">
                  <c:v>5809.0971460000001</c:v>
                </c:pt>
                <c:pt idx="13">
                  <c:v>5578.1332659999989</c:v>
                </c:pt>
                <c:pt idx="14">
                  <c:v>5835.3086119999998</c:v>
                </c:pt>
                <c:pt idx="15">
                  <c:v>5918.3631859999996</c:v>
                </c:pt>
                <c:pt idx="16">
                  <c:v>5317.6018629999999</c:v>
                </c:pt>
                <c:pt idx="17">
                  <c:v>5781.7782790000001</c:v>
                </c:pt>
                <c:pt idx="18">
                  <c:v>5746.1079749999999</c:v>
                </c:pt>
                <c:pt idx="19">
                  <c:v>5906.7820510000001</c:v>
                </c:pt>
              </c:numCache>
            </c:numRef>
          </c:val>
          <c:extLst>
            <c:ext xmlns:c16="http://schemas.microsoft.com/office/drawing/2014/chart" uri="{C3380CC4-5D6E-409C-BE32-E72D297353CC}">
              <c16:uniqueId val="{00000000-83AA-4A8B-AD15-8E3AA4509C38}"/>
            </c:ext>
          </c:extLst>
        </c:ser>
        <c:ser>
          <c:idx val="1"/>
          <c:order val="1"/>
          <c:tx>
            <c:strRef>
              <c:f>'Figure 3.1.1'!$B$6</c:f>
              <c:strCache>
                <c:ptCount val="1"/>
                <c:pt idx="0">
                  <c:v>Doubtful assets of category 1</c:v>
                </c:pt>
              </c:strCache>
            </c:strRef>
          </c:tx>
          <c:spPr>
            <a:solidFill>
              <a:srgbClr val="00CCFF"/>
            </a:solidFill>
            <a:ln w="25400">
              <a:noFill/>
            </a:ln>
          </c:spPr>
          <c:cat>
            <c:strRef>
              <c:f>'Figure 3.1.1'!$C$4:$V$4</c:f>
              <c:strCache>
                <c:ptCount val="20"/>
                <c:pt idx="0">
                  <c:v>Jan.2007</c:v>
                </c:pt>
                <c:pt idx="1">
                  <c:v>Apr.2007</c:v>
                </c:pt>
                <c:pt idx="2">
                  <c:v>Jul.2007</c:v>
                </c:pt>
                <c:pt idx="3">
                  <c:v>Oct.2007</c:v>
                </c:pt>
                <c:pt idx="4">
                  <c:v>Jan.2008</c:v>
                </c:pt>
                <c:pt idx="5">
                  <c:v>Apr.2008</c:v>
                </c:pt>
                <c:pt idx="6">
                  <c:v>Jul.2008</c:v>
                </c:pt>
                <c:pt idx="7">
                  <c:v>Oct.2008</c:v>
                </c:pt>
                <c:pt idx="8">
                  <c:v>Jan.2009</c:v>
                </c:pt>
                <c:pt idx="9">
                  <c:v>Apr.2009</c:v>
                </c:pt>
                <c:pt idx="10">
                  <c:v>Jul.2009</c:v>
                </c:pt>
                <c:pt idx="11">
                  <c:v>Oct.2009</c:v>
                </c:pt>
                <c:pt idx="12">
                  <c:v>Jan.2010</c:v>
                </c:pt>
                <c:pt idx="13">
                  <c:v>Apr.2010</c:v>
                </c:pt>
                <c:pt idx="14">
                  <c:v>Jul.2010</c:v>
                </c:pt>
                <c:pt idx="15">
                  <c:v>Oct.2010</c:v>
                </c:pt>
                <c:pt idx="16">
                  <c:v>Jan.2011</c:v>
                </c:pt>
                <c:pt idx="17">
                  <c:v>Apr.2011</c:v>
                </c:pt>
                <c:pt idx="18">
                  <c:v>Jul.2011</c:v>
                </c:pt>
                <c:pt idx="19">
                  <c:v>Oct.2011</c:v>
                </c:pt>
              </c:strCache>
            </c:strRef>
          </c:cat>
          <c:val>
            <c:numRef>
              <c:f>'Figure 3.1.1'!$C$6:$V$6</c:f>
              <c:numCache>
                <c:formatCode>#,##0</c:formatCode>
                <c:ptCount val="20"/>
                <c:pt idx="0">
                  <c:v>1875.7995550000001</c:v>
                </c:pt>
                <c:pt idx="1">
                  <c:v>1549.0197250000001</c:v>
                </c:pt>
                <c:pt idx="2">
                  <c:v>2594.9015969999996</c:v>
                </c:pt>
                <c:pt idx="3">
                  <c:v>2705.3822660000001</c:v>
                </c:pt>
                <c:pt idx="4">
                  <c:v>2582.9215500000005</c:v>
                </c:pt>
                <c:pt idx="5">
                  <c:v>2230.3770209999998</c:v>
                </c:pt>
                <c:pt idx="6">
                  <c:v>1994.2000829999999</c:v>
                </c:pt>
                <c:pt idx="7">
                  <c:v>1876.0691199999999</c:v>
                </c:pt>
                <c:pt idx="8">
                  <c:v>1400.6456250000001</c:v>
                </c:pt>
                <c:pt idx="9">
                  <c:v>1864.9213369999998</c:v>
                </c:pt>
                <c:pt idx="10">
                  <c:v>1958.31602</c:v>
                </c:pt>
                <c:pt idx="11">
                  <c:v>1841.916939</c:v>
                </c:pt>
                <c:pt idx="12">
                  <c:v>1516.013238</c:v>
                </c:pt>
                <c:pt idx="13">
                  <c:v>1445.831408</c:v>
                </c:pt>
                <c:pt idx="14">
                  <c:v>1352.522776</c:v>
                </c:pt>
                <c:pt idx="15">
                  <c:v>1318.1470260000001</c:v>
                </c:pt>
                <c:pt idx="16">
                  <c:v>1205.179275</c:v>
                </c:pt>
                <c:pt idx="17">
                  <c:v>1103.0698560000001</c:v>
                </c:pt>
                <c:pt idx="18">
                  <c:v>1130.8951259999999</c:v>
                </c:pt>
                <c:pt idx="19">
                  <c:v>1232.525353</c:v>
                </c:pt>
              </c:numCache>
            </c:numRef>
          </c:val>
          <c:extLst>
            <c:ext xmlns:c16="http://schemas.microsoft.com/office/drawing/2014/chart" uri="{C3380CC4-5D6E-409C-BE32-E72D297353CC}">
              <c16:uniqueId val="{00000001-83AA-4A8B-AD15-8E3AA4509C38}"/>
            </c:ext>
          </c:extLst>
        </c:ser>
        <c:ser>
          <c:idx val="2"/>
          <c:order val="2"/>
          <c:tx>
            <c:strRef>
              <c:f>'Figure 3.1.1'!$B$7</c:f>
              <c:strCache>
                <c:ptCount val="1"/>
                <c:pt idx="0">
                  <c:v>Doubtful assets of category 2</c:v>
                </c:pt>
              </c:strCache>
            </c:strRef>
          </c:tx>
          <c:spPr>
            <a:solidFill>
              <a:srgbClr val="008000"/>
            </a:solidFill>
            <a:ln w="25400">
              <a:noFill/>
            </a:ln>
          </c:spPr>
          <c:cat>
            <c:strRef>
              <c:f>'Figure 3.1.1'!$C$4:$V$4</c:f>
              <c:strCache>
                <c:ptCount val="20"/>
                <c:pt idx="0">
                  <c:v>Jan.2007</c:v>
                </c:pt>
                <c:pt idx="1">
                  <c:v>Apr.2007</c:v>
                </c:pt>
                <c:pt idx="2">
                  <c:v>Jul.2007</c:v>
                </c:pt>
                <c:pt idx="3">
                  <c:v>Oct.2007</c:v>
                </c:pt>
                <c:pt idx="4">
                  <c:v>Jan.2008</c:v>
                </c:pt>
                <c:pt idx="5">
                  <c:v>Apr.2008</c:v>
                </c:pt>
                <c:pt idx="6">
                  <c:v>Jul.2008</c:v>
                </c:pt>
                <c:pt idx="7">
                  <c:v>Oct.2008</c:v>
                </c:pt>
                <c:pt idx="8">
                  <c:v>Jan.2009</c:v>
                </c:pt>
                <c:pt idx="9">
                  <c:v>Apr.2009</c:v>
                </c:pt>
                <c:pt idx="10">
                  <c:v>Jul.2009</c:v>
                </c:pt>
                <c:pt idx="11">
                  <c:v>Oct.2009</c:v>
                </c:pt>
                <c:pt idx="12">
                  <c:v>Jan.2010</c:v>
                </c:pt>
                <c:pt idx="13">
                  <c:v>Apr.2010</c:v>
                </c:pt>
                <c:pt idx="14">
                  <c:v>Jul.2010</c:v>
                </c:pt>
                <c:pt idx="15">
                  <c:v>Oct.2010</c:v>
                </c:pt>
                <c:pt idx="16">
                  <c:v>Jan.2011</c:v>
                </c:pt>
                <c:pt idx="17">
                  <c:v>Apr.2011</c:v>
                </c:pt>
                <c:pt idx="18">
                  <c:v>Jul.2011</c:v>
                </c:pt>
                <c:pt idx="19">
                  <c:v>Oct.2011</c:v>
                </c:pt>
              </c:strCache>
            </c:strRef>
          </c:cat>
          <c:val>
            <c:numRef>
              <c:f>'Figure 3.1.1'!$C$7:$V$7</c:f>
              <c:numCache>
                <c:formatCode>#,##0</c:formatCode>
                <c:ptCount val="20"/>
                <c:pt idx="0">
                  <c:v>40.261409</c:v>
                </c:pt>
                <c:pt idx="1">
                  <c:v>80.804913999999997</c:v>
                </c:pt>
                <c:pt idx="2">
                  <c:v>195.80192600000001</c:v>
                </c:pt>
                <c:pt idx="3">
                  <c:v>269.00109100000003</c:v>
                </c:pt>
                <c:pt idx="4">
                  <c:v>280.57699699999995</c:v>
                </c:pt>
                <c:pt idx="5">
                  <c:v>538.20526700000005</c:v>
                </c:pt>
                <c:pt idx="6">
                  <c:v>401.67387900000006</c:v>
                </c:pt>
                <c:pt idx="7">
                  <c:v>355.03666999999996</c:v>
                </c:pt>
                <c:pt idx="8">
                  <c:v>532.1580019999999</c:v>
                </c:pt>
                <c:pt idx="9">
                  <c:v>269.01814300000001</c:v>
                </c:pt>
                <c:pt idx="10">
                  <c:v>215.69284700000003</c:v>
                </c:pt>
                <c:pt idx="11">
                  <c:v>349.68173300000001</c:v>
                </c:pt>
                <c:pt idx="12">
                  <c:v>369.17889099999996</c:v>
                </c:pt>
                <c:pt idx="13">
                  <c:v>448.97297000000003</c:v>
                </c:pt>
                <c:pt idx="14">
                  <c:v>568.47102699999994</c:v>
                </c:pt>
                <c:pt idx="15">
                  <c:v>585.44051400000001</c:v>
                </c:pt>
                <c:pt idx="16">
                  <c:v>577.05611700000009</c:v>
                </c:pt>
                <c:pt idx="17">
                  <c:v>585.69283999999993</c:v>
                </c:pt>
                <c:pt idx="18">
                  <c:v>551.33057099999996</c:v>
                </c:pt>
                <c:pt idx="19">
                  <c:v>440.47239400000007</c:v>
                </c:pt>
              </c:numCache>
            </c:numRef>
          </c:val>
          <c:extLst>
            <c:ext xmlns:c16="http://schemas.microsoft.com/office/drawing/2014/chart" uri="{C3380CC4-5D6E-409C-BE32-E72D297353CC}">
              <c16:uniqueId val="{00000002-83AA-4A8B-AD15-8E3AA4509C38}"/>
            </c:ext>
          </c:extLst>
        </c:ser>
        <c:ser>
          <c:idx val="3"/>
          <c:order val="3"/>
          <c:tx>
            <c:strRef>
              <c:f>'Figure 3.1.1'!$B$8</c:f>
              <c:strCache>
                <c:ptCount val="1"/>
                <c:pt idx="0">
                  <c:v>Doubtful assets of category 3</c:v>
                </c:pt>
              </c:strCache>
            </c:strRef>
          </c:tx>
          <c:spPr>
            <a:solidFill>
              <a:srgbClr val="00FF00"/>
            </a:solidFill>
            <a:ln w="25400">
              <a:noFill/>
            </a:ln>
          </c:spPr>
          <c:cat>
            <c:strRef>
              <c:f>'Figure 3.1.1'!$C$4:$V$4</c:f>
              <c:strCache>
                <c:ptCount val="20"/>
                <c:pt idx="0">
                  <c:v>Jan.2007</c:v>
                </c:pt>
                <c:pt idx="1">
                  <c:v>Apr.2007</c:v>
                </c:pt>
                <c:pt idx="2">
                  <c:v>Jul.2007</c:v>
                </c:pt>
                <c:pt idx="3">
                  <c:v>Oct.2007</c:v>
                </c:pt>
                <c:pt idx="4">
                  <c:v>Jan.2008</c:v>
                </c:pt>
                <c:pt idx="5">
                  <c:v>Apr.2008</c:v>
                </c:pt>
                <c:pt idx="6">
                  <c:v>Jul.2008</c:v>
                </c:pt>
                <c:pt idx="7">
                  <c:v>Oct.2008</c:v>
                </c:pt>
                <c:pt idx="8">
                  <c:v>Jan.2009</c:v>
                </c:pt>
                <c:pt idx="9">
                  <c:v>Apr.2009</c:v>
                </c:pt>
                <c:pt idx="10">
                  <c:v>Jul.2009</c:v>
                </c:pt>
                <c:pt idx="11">
                  <c:v>Oct.2009</c:v>
                </c:pt>
                <c:pt idx="12">
                  <c:v>Jan.2010</c:v>
                </c:pt>
                <c:pt idx="13">
                  <c:v>Apr.2010</c:v>
                </c:pt>
                <c:pt idx="14">
                  <c:v>Jul.2010</c:v>
                </c:pt>
                <c:pt idx="15">
                  <c:v>Oct.2010</c:v>
                </c:pt>
                <c:pt idx="16">
                  <c:v>Jan.2011</c:v>
                </c:pt>
                <c:pt idx="17">
                  <c:v>Apr.2011</c:v>
                </c:pt>
                <c:pt idx="18">
                  <c:v>Jul.2011</c:v>
                </c:pt>
                <c:pt idx="19">
                  <c:v>Oct.2011</c:v>
                </c:pt>
              </c:strCache>
            </c:strRef>
          </c:cat>
          <c:val>
            <c:numRef>
              <c:f>'Figure 3.1.1'!$C$8:$V$8</c:f>
              <c:numCache>
                <c:formatCode>#,##0</c:formatCode>
                <c:ptCount val="20"/>
                <c:pt idx="0">
                  <c:v>167.80336</c:v>
                </c:pt>
                <c:pt idx="1">
                  <c:v>162.32512500000001</c:v>
                </c:pt>
                <c:pt idx="2">
                  <c:v>266.65270699999996</c:v>
                </c:pt>
                <c:pt idx="3">
                  <c:v>396.87259299999999</c:v>
                </c:pt>
                <c:pt idx="4">
                  <c:v>391.43203400000004</c:v>
                </c:pt>
                <c:pt idx="5">
                  <c:v>365.07471099999998</c:v>
                </c:pt>
                <c:pt idx="6">
                  <c:v>605.76369799999998</c:v>
                </c:pt>
                <c:pt idx="7">
                  <c:v>854.14858700000002</c:v>
                </c:pt>
                <c:pt idx="8">
                  <c:v>1160.993033</c:v>
                </c:pt>
                <c:pt idx="9">
                  <c:v>893.07049500000016</c:v>
                </c:pt>
                <c:pt idx="10">
                  <c:v>977.748198</c:v>
                </c:pt>
                <c:pt idx="11">
                  <c:v>838.52998500000012</c:v>
                </c:pt>
                <c:pt idx="12">
                  <c:v>1127.751299</c:v>
                </c:pt>
                <c:pt idx="13">
                  <c:v>1010.826066</c:v>
                </c:pt>
                <c:pt idx="14">
                  <c:v>753.9316839999999</c:v>
                </c:pt>
                <c:pt idx="15">
                  <c:v>754.00302399999998</c:v>
                </c:pt>
                <c:pt idx="16">
                  <c:v>869.16338299999995</c:v>
                </c:pt>
                <c:pt idx="17">
                  <c:v>1064.070226</c:v>
                </c:pt>
                <c:pt idx="18">
                  <c:v>1089.8073099999999</c:v>
                </c:pt>
                <c:pt idx="19">
                  <c:v>1203.514255</c:v>
                </c:pt>
              </c:numCache>
            </c:numRef>
          </c:val>
          <c:extLst>
            <c:ext xmlns:c16="http://schemas.microsoft.com/office/drawing/2014/chart" uri="{C3380CC4-5D6E-409C-BE32-E72D297353CC}">
              <c16:uniqueId val="{00000003-83AA-4A8B-AD15-8E3AA4509C38}"/>
            </c:ext>
          </c:extLst>
        </c:ser>
        <c:ser>
          <c:idx val="4"/>
          <c:order val="4"/>
          <c:tx>
            <c:strRef>
              <c:f>'Figure 3.1.1'!$B$9</c:f>
              <c:strCache>
                <c:ptCount val="1"/>
                <c:pt idx="0">
                  <c:v>Doubtful assets of category 4</c:v>
                </c:pt>
              </c:strCache>
            </c:strRef>
          </c:tx>
          <c:spPr>
            <a:solidFill>
              <a:srgbClr val="FFFF00"/>
            </a:solidFill>
            <a:ln w="25400">
              <a:noFill/>
            </a:ln>
          </c:spPr>
          <c:cat>
            <c:strRef>
              <c:f>'Figure 3.1.1'!$C$4:$V$4</c:f>
              <c:strCache>
                <c:ptCount val="20"/>
                <c:pt idx="0">
                  <c:v>Jan.2007</c:v>
                </c:pt>
                <c:pt idx="1">
                  <c:v>Apr.2007</c:v>
                </c:pt>
                <c:pt idx="2">
                  <c:v>Jul.2007</c:v>
                </c:pt>
                <c:pt idx="3">
                  <c:v>Oct.2007</c:v>
                </c:pt>
                <c:pt idx="4">
                  <c:v>Jan.2008</c:v>
                </c:pt>
                <c:pt idx="5">
                  <c:v>Apr.2008</c:v>
                </c:pt>
                <c:pt idx="6">
                  <c:v>Jul.2008</c:v>
                </c:pt>
                <c:pt idx="7">
                  <c:v>Oct.2008</c:v>
                </c:pt>
                <c:pt idx="8">
                  <c:v>Jan.2009</c:v>
                </c:pt>
                <c:pt idx="9">
                  <c:v>Apr.2009</c:v>
                </c:pt>
                <c:pt idx="10">
                  <c:v>Jul.2009</c:v>
                </c:pt>
                <c:pt idx="11">
                  <c:v>Oct.2009</c:v>
                </c:pt>
                <c:pt idx="12">
                  <c:v>Jan.2010</c:v>
                </c:pt>
                <c:pt idx="13">
                  <c:v>Apr.2010</c:v>
                </c:pt>
                <c:pt idx="14">
                  <c:v>Jul.2010</c:v>
                </c:pt>
                <c:pt idx="15">
                  <c:v>Oct.2010</c:v>
                </c:pt>
                <c:pt idx="16">
                  <c:v>Jan.2011</c:v>
                </c:pt>
                <c:pt idx="17">
                  <c:v>Apr.2011</c:v>
                </c:pt>
                <c:pt idx="18">
                  <c:v>Jul.2011</c:v>
                </c:pt>
                <c:pt idx="19">
                  <c:v>Oct.2011</c:v>
                </c:pt>
              </c:strCache>
            </c:strRef>
          </c:cat>
          <c:val>
            <c:numRef>
              <c:f>'Figure 3.1.1'!$C$9:$V$9</c:f>
              <c:numCache>
                <c:formatCode>#,##0</c:formatCode>
                <c:ptCount val="20"/>
                <c:pt idx="0">
                  <c:v>16.081459000000002</c:v>
                </c:pt>
                <c:pt idx="1">
                  <c:v>61.523876000000001</c:v>
                </c:pt>
                <c:pt idx="2">
                  <c:v>24.460563</c:v>
                </c:pt>
                <c:pt idx="3">
                  <c:v>33.736347999999992</c:v>
                </c:pt>
                <c:pt idx="4">
                  <c:v>34.765047999999993</c:v>
                </c:pt>
                <c:pt idx="5">
                  <c:v>88.652373999999995</c:v>
                </c:pt>
                <c:pt idx="6">
                  <c:v>117.43762599999999</c:v>
                </c:pt>
                <c:pt idx="7">
                  <c:v>115.31483600000001</c:v>
                </c:pt>
                <c:pt idx="8">
                  <c:v>148.75839999999999</c:v>
                </c:pt>
                <c:pt idx="9">
                  <c:v>446.97643899999997</c:v>
                </c:pt>
                <c:pt idx="10">
                  <c:v>240.56644999999997</c:v>
                </c:pt>
                <c:pt idx="11">
                  <c:v>486.957605</c:v>
                </c:pt>
                <c:pt idx="12">
                  <c:v>195.257294</c:v>
                </c:pt>
                <c:pt idx="13">
                  <c:v>277.85241199999996</c:v>
                </c:pt>
                <c:pt idx="14">
                  <c:v>488.95379800000001</c:v>
                </c:pt>
                <c:pt idx="15">
                  <c:v>451.06973300000004</c:v>
                </c:pt>
                <c:pt idx="16">
                  <c:v>464.33131600000002</c:v>
                </c:pt>
                <c:pt idx="17">
                  <c:v>425.13455199999999</c:v>
                </c:pt>
                <c:pt idx="18">
                  <c:v>414.43899099999999</c:v>
                </c:pt>
                <c:pt idx="19">
                  <c:v>411.972196</c:v>
                </c:pt>
              </c:numCache>
            </c:numRef>
          </c:val>
          <c:extLst>
            <c:ext xmlns:c16="http://schemas.microsoft.com/office/drawing/2014/chart" uri="{C3380CC4-5D6E-409C-BE32-E72D297353CC}">
              <c16:uniqueId val="{00000004-83AA-4A8B-AD15-8E3AA4509C38}"/>
            </c:ext>
          </c:extLst>
        </c:ser>
        <c:ser>
          <c:idx val="5"/>
          <c:order val="5"/>
          <c:tx>
            <c:strRef>
              <c:f>'Figure 3.1.1'!$B$10</c:f>
              <c:strCache>
                <c:ptCount val="1"/>
                <c:pt idx="0">
                  <c:v>Doubtful assets of category 5</c:v>
                </c:pt>
              </c:strCache>
            </c:strRef>
          </c:tx>
          <c:spPr>
            <a:solidFill>
              <a:srgbClr val="FF9900"/>
            </a:solidFill>
            <a:ln w="25400">
              <a:noFill/>
            </a:ln>
          </c:spPr>
          <c:cat>
            <c:strRef>
              <c:f>'Figure 3.1.1'!$C$4:$V$4</c:f>
              <c:strCache>
                <c:ptCount val="20"/>
                <c:pt idx="0">
                  <c:v>Jan.2007</c:v>
                </c:pt>
                <c:pt idx="1">
                  <c:v>Apr.2007</c:v>
                </c:pt>
                <c:pt idx="2">
                  <c:v>Jul.2007</c:v>
                </c:pt>
                <c:pt idx="3">
                  <c:v>Oct.2007</c:v>
                </c:pt>
                <c:pt idx="4">
                  <c:v>Jan.2008</c:v>
                </c:pt>
                <c:pt idx="5">
                  <c:v>Apr.2008</c:v>
                </c:pt>
                <c:pt idx="6">
                  <c:v>Jul.2008</c:v>
                </c:pt>
                <c:pt idx="7">
                  <c:v>Oct.2008</c:v>
                </c:pt>
                <c:pt idx="8">
                  <c:v>Jan.2009</c:v>
                </c:pt>
                <c:pt idx="9">
                  <c:v>Apr.2009</c:v>
                </c:pt>
                <c:pt idx="10">
                  <c:v>Jul.2009</c:v>
                </c:pt>
                <c:pt idx="11">
                  <c:v>Oct.2009</c:v>
                </c:pt>
                <c:pt idx="12">
                  <c:v>Jan.2010</c:v>
                </c:pt>
                <c:pt idx="13">
                  <c:v>Apr.2010</c:v>
                </c:pt>
                <c:pt idx="14">
                  <c:v>Jul.2010</c:v>
                </c:pt>
                <c:pt idx="15">
                  <c:v>Oct.2010</c:v>
                </c:pt>
                <c:pt idx="16">
                  <c:v>Jan.2011</c:v>
                </c:pt>
                <c:pt idx="17">
                  <c:v>Apr.2011</c:v>
                </c:pt>
                <c:pt idx="18">
                  <c:v>Jul.2011</c:v>
                </c:pt>
                <c:pt idx="19">
                  <c:v>Oct.2011</c:v>
                </c:pt>
              </c:strCache>
            </c:strRef>
          </c:cat>
          <c:val>
            <c:numRef>
              <c:f>'Figure 3.1.1'!$C$10:$V$10</c:f>
              <c:numCache>
                <c:formatCode>#,##0</c:formatCode>
                <c:ptCount val="20"/>
                <c:pt idx="0">
                  <c:v>32.705089000000001</c:v>
                </c:pt>
                <c:pt idx="1">
                  <c:v>39.584738000000002</c:v>
                </c:pt>
                <c:pt idx="2">
                  <c:v>36.435707999999998</c:v>
                </c:pt>
                <c:pt idx="3">
                  <c:v>36.271687</c:v>
                </c:pt>
                <c:pt idx="4">
                  <c:v>86.394727000000003</c:v>
                </c:pt>
                <c:pt idx="5">
                  <c:v>101.278401</c:v>
                </c:pt>
                <c:pt idx="6">
                  <c:v>133.976111</c:v>
                </c:pt>
                <c:pt idx="7">
                  <c:v>111.30488600000001</c:v>
                </c:pt>
                <c:pt idx="8">
                  <c:v>205.478328</c:v>
                </c:pt>
                <c:pt idx="9">
                  <c:v>347.22287</c:v>
                </c:pt>
                <c:pt idx="10">
                  <c:v>656.994236</c:v>
                </c:pt>
                <c:pt idx="11">
                  <c:v>442.54148700000002</c:v>
                </c:pt>
                <c:pt idx="12">
                  <c:v>628.10548999999992</c:v>
                </c:pt>
                <c:pt idx="13">
                  <c:v>586.95085600000004</c:v>
                </c:pt>
                <c:pt idx="14">
                  <c:v>631.47918500000003</c:v>
                </c:pt>
                <c:pt idx="15">
                  <c:v>713.80955999999992</c:v>
                </c:pt>
                <c:pt idx="16">
                  <c:v>774.79085900000007</c:v>
                </c:pt>
                <c:pt idx="17">
                  <c:v>795.90765199999998</c:v>
                </c:pt>
                <c:pt idx="18">
                  <c:v>834.24402899999995</c:v>
                </c:pt>
                <c:pt idx="19">
                  <c:v>859.89961099999994</c:v>
                </c:pt>
              </c:numCache>
            </c:numRef>
          </c:val>
          <c:extLst>
            <c:ext xmlns:c16="http://schemas.microsoft.com/office/drawing/2014/chart" uri="{C3380CC4-5D6E-409C-BE32-E72D297353CC}">
              <c16:uniqueId val="{00000005-83AA-4A8B-AD15-8E3AA4509C38}"/>
            </c:ext>
          </c:extLst>
        </c:ser>
        <c:ser>
          <c:idx val="6"/>
          <c:order val="6"/>
          <c:tx>
            <c:strRef>
              <c:f>'Figure 3.1.1'!$B$11</c:f>
              <c:strCache>
                <c:ptCount val="1"/>
                <c:pt idx="0">
                  <c:v>Bad assets</c:v>
                </c:pt>
              </c:strCache>
            </c:strRef>
          </c:tx>
          <c:spPr>
            <a:solidFill>
              <a:srgbClr val="FF0000"/>
            </a:solidFill>
            <a:ln w="25400">
              <a:noFill/>
            </a:ln>
          </c:spPr>
          <c:cat>
            <c:strRef>
              <c:f>'Figure 3.1.1'!$C$4:$V$4</c:f>
              <c:strCache>
                <c:ptCount val="20"/>
                <c:pt idx="0">
                  <c:v>Jan.2007</c:v>
                </c:pt>
                <c:pt idx="1">
                  <c:v>Apr.2007</c:v>
                </c:pt>
                <c:pt idx="2">
                  <c:v>Jul.2007</c:v>
                </c:pt>
                <c:pt idx="3">
                  <c:v>Oct.2007</c:v>
                </c:pt>
                <c:pt idx="4">
                  <c:v>Jan.2008</c:v>
                </c:pt>
                <c:pt idx="5">
                  <c:v>Apr.2008</c:v>
                </c:pt>
                <c:pt idx="6">
                  <c:v>Jul.2008</c:v>
                </c:pt>
                <c:pt idx="7">
                  <c:v>Oct.2008</c:v>
                </c:pt>
                <c:pt idx="8">
                  <c:v>Jan.2009</c:v>
                </c:pt>
                <c:pt idx="9">
                  <c:v>Apr.2009</c:v>
                </c:pt>
                <c:pt idx="10">
                  <c:v>Jul.2009</c:v>
                </c:pt>
                <c:pt idx="11">
                  <c:v>Oct.2009</c:v>
                </c:pt>
                <c:pt idx="12">
                  <c:v>Jan.2010</c:v>
                </c:pt>
                <c:pt idx="13">
                  <c:v>Apr.2010</c:v>
                </c:pt>
                <c:pt idx="14">
                  <c:v>Jul.2010</c:v>
                </c:pt>
                <c:pt idx="15">
                  <c:v>Oct.2010</c:v>
                </c:pt>
                <c:pt idx="16">
                  <c:v>Jan.2011</c:v>
                </c:pt>
                <c:pt idx="17">
                  <c:v>Apr.2011</c:v>
                </c:pt>
                <c:pt idx="18">
                  <c:v>Jul.2011</c:v>
                </c:pt>
                <c:pt idx="19">
                  <c:v>Oct.2011</c:v>
                </c:pt>
              </c:strCache>
            </c:strRef>
          </c:cat>
          <c:val>
            <c:numRef>
              <c:f>'Figure 3.1.1'!$C$11:$V$11</c:f>
              <c:numCache>
                <c:formatCode>#,##0</c:formatCode>
                <c:ptCount val="20"/>
                <c:pt idx="0">
                  <c:v>68.212392999999992</c:v>
                </c:pt>
                <c:pt idx="1">
                  <c:v>70.881614000000013</c:v>
                </c:pt>
                <c:pt idx="2">
                  <c:v>70.202760000000012</c:v>
                </c:pt>
                <c:pt idx="3">
                  <c:v>74.403420000000011</c:v>
                </c:pt>
                <c:pt idx="4">
                  <c:v>108.77273</c:v>
                </c:pt>
                <c:pt idx="5">
                  <c:v>145.04925800000001</c:v>
                </c:pt>
                <c:pt idx="6">
                  <c:v>178.887315</c:v>
                </c:pt>
                <c:pt idx="7">
                  <c:v>234.17808200000002</c:v>
                </c:pt>
                <c:pt idx="8">
                  <c:v>279.27050300000002</c:v>
                </c:pt>
                <c:pt idx="9">
                  <c:v>403.77458100000001</c:v>
                </c:pt>
                <c:pt idx="10">
                  <c:v>429.57062099999985</c:v>
                </c:pt>
                <c:pt idx="11">
                  <c:v>545.3251680000003</c:v>
                </c:pt>
                <c:pt idx="12">
                  <c:v>563.70477699999992</c:v>
                </c:pt>
                <c:pt idx="13">
                  <c:v>624.01737599999979</c:v>
                </c:pt>
                <c:pt idx="14">
                  <c:v>660.86807499999986</c:v>
                </c:pt>
                <c:pt idx="15">
                  <c:v>699.72103799999991</c:v>
                </c:pt>
                <c:pt idx="16">
                  <c:v>769.53359300000011</c:v>
                </c:pt>
                <c:pt idx="17">
                  <c:v>830.77769100000023</c:v>
                </c:pt>
                <c:pt idx="18">
                  <c:v>858.45926999999983</c:v>
                </c:pt>
                <c:pt idx="19">
                  <c:v>945.83547900000008</c:v>
                </c:pt>
              </c:numCache>
            </c:numRef>
          </c:val>
          <c:extLst>
            <c:ext xmlns:c16="http://schemas.microsoft.com/office/drawing/2014/chart" uri="{C3380CC4-5D6E-409C-BE32-E72D297353CC}">
              <c16:uniqueId val="{00000006-83AA-4A8B-AD15-8E3AA4509C38}"/>
            </c:ext>
          </c:extLst>
        </c:ser>
        <c:dLbls>
          <c:showLegendKey val="0"/>
          <c:showVal val="0"/>
          <c:showCatName val="0"/>
          <c:showSerName val="0"/>
          <c:showPercent val="0"/>
          <c:showBubbleSize val="0"/>
        </c:dLbls>
        <c:axId val="498847832"/>
        <c:axId val="1"/>
      </c:areaChart>
      <c:lineChart>
        <c:grouping val="standard"/>
        <c:varyColors val="0"/>
        <c:ser>
          <c:idx val="7"/>
          <c:order val="7"/>
          <c:tx>
            <c:strRef>
              <c:f>'Figure 3.1.1'!$B$12</c:f>
              <c:strCache>
                <c:ptCount val="1"/>
                <c:pt idx="0">
                  <c:v>Risk-weighted assets</c:v>
                </c:pt>
              </c:strCache>
            </c:strRef>
          </c:tx>
          <c:spPr>
            <a:ln w="12700">
              <a:solidFill>
                <a:srgbClr val="800080"/>
              </a:solidFill>
              <a:prstDash val="solid"/>
            </a:ln>
          </c:spPr>
          <c:marker>
            <c:symbol val="circle"/>
            <c:size val="4"/>
            <c:spPr>
              <a:solidFill>
                <a:srgbClr val="660066"/>
              </a:solidFill>
              <a:ln>
                <a:solidFill>
                  <a:srgbClr val="660066"/>
                </a:solidFill>
                <a:prstDash val="solid"/>
              </a:ln>
            </c:spPr>
          </c:marker>
          <c:val>
            <c:numRef>
              <c:f>'Figure 3.1.1'!$C$12:$V$12</c:f>
              <c:numCache>
                <c:formatCode>0.0</c:formatCode>
                <c:ptCount val="20"/>
                <c:pt idx="0">
                  <c:v>5024.4338678520016</c:v>
                </c:pt>
                <c:pt idx="1">
                  <c:v>5558.7985765350013</c:v>
                </c:pt>
                <c:pt idx="2">
                  <c:v>6461.3726880349977</c:v>
                </c:pt>
                <c:pt idx="3">
                  <c:v>7196.1506416559987</c:v>
                </c:pt>
                <c:pt idx="4">
                  <c:v>7428.2107049900042</c:v>
                </c:pt>
                <c:pt idx="5">
                  <c:v>7513.8908813639946</c:v>
                </c:pt>
                <c:pt idx="6">
                  <c:v>7666.9935532200006</c:v>
                </c:pt>
                <c:pt idx="7">
                  <c:v>7647.2238345190044</c:v>
                </c:pt>
                <c:pt idx="8">
                  <c:v>7647.6128471860011</c:v>
                </c:pt>
                <c:pt idx="9">
                  <c:v>8515.8384256679965</c:v>
                </c:pt>
                <c:pt idx="10">
                  <c:v>8016.4059225930041</c:v>
                </c:pt>
                <c:pt idx="11">
                  <c:v>8048.1499671989968</c:v>
                </c:pt>
                <c:pt idx="12">
                  <c:v>7385.7156965500017</c:v>
                </c:pt>
                <c:pt idx="13">
                  <c:v>7316.8142805110001</c:v>
                </c:pt>
                <c:pt idx="14">
                  <c:v>7609.1807487650049</c:v>
                </c:pt>
                <c:pt idx="15">
                  <c:v>7792.7273162649999</c:v>
                </c:pt>
                <c:pt idx="16">
                  <c:v>7939.7412707740014</c:v>
                </c:pt>
                <c:pt idx="17">
                  <c:v>7818.505585275203</c:v>
                </c:pt>
                <c:pt idx="18">
                  <c:v>8122.2628757480006</c:v>
                </c:pt>
                <c:pt idx="19">
                  <c:v>8611.5751723670001</c:v>
                </c:pt>
              </c:numCache>
            </c:numRef>
          </c:val>
          <c:smooth val="0"/>
          <c:extLst>
            <c:ext xmlns:c16="http://schemas.microsoft.com/office/drawing/2014/chart" uri="{C3380CC4-5D6E-409C-BE32-E72D297353CC}">
              <c16:uniqueId val="{00000007-83AA-4A8B-AD15-8E3AA4509C38}"/>
            </c:ext>
          </c:extLst>
        </c:ser>
        <c:dLbls>
          <c:showLegendKey val="0"/>
          <c:showVal val="0"/>
          <c:showCatName val="0"/>
          <c:showSerName val="0"/>
          <c:showPercent val="0"/>
          <c:showBubbleSize val="0"/>
        </c:dLbls>
        <c:marker val="1"/>
        <c:smooth val="0"/>
        <c:axId val="498847832"/>
        <c:axId val="1"/>
      </c:lineChart>
      <c:catAx>
        <c:axId val="49884783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400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309233167485943E-2"/>
              <c:y val="0.2696895086256632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8847832"/>
        <c:crosses val="autoZero"/>
        <c:crossBetween val="midCat"/>
      </c:valAx>
      <c:spPr>
        <a:solidFill>
          <a:srgbClr val="FFFFFF"/>
        </a:solidFill>
        <a:ln w="12700">
          <a:solidFill>
            <a:srgbClr val="808080"/>
          </a:solidFill>
          <a:prstDash val="solid"/>
        </a:ln>
      </c:spPr>
    </c:plotArea>
    <c:legend>
      <c:legendPos val="b"/>
      <c:layout>
        <c:manualLayout>
          <c:xMode val="edge"/>
          <c:yMode val="edge"/>
          <c:x val="3.7950664136622389E-2"/>
          <c:y val="0.81424148606811142"/>
          <c:w val="0.8804554079696395"/>
          <c:h val="0.1764705882352941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horizontalDpi="-1"/>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000080"/>
              </a:solidFill>
              <a:prstDash val="solid"/>
            </a:ln>
          </c:spPr>
          <c:marker>
            <c:symbol val="diamond"/>
            <c:size val="4"/>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724D-4909-964B-C2167B6EC3E2}"/>
            </c:ext>
          </c:extLst>
        </c:ser>
        <c:ser>
          <c:idx val="5"/>
          <c:order val="1"/>
          <c:spPr>
            <a:ln w="25400">
              <a:solidFill>
                <a:srgbClr val="3366FF"/>
              </a:solidFill>
              <a:prstDash val="lgDash"/>
            </a:ln>
          </c:spPr>
          <c:marker>
            <c:symbol val="none"/>
          </c:marker>
          <c:val>
            <c:numLit>
              <c:formatCode>General</c:formatCode>
              <c:ptCount val="1"/>
              <c:pt idx="0">
                <c:v>0</c:v>
              </c:pt>
            </c:numLit>
          </c:val>
          <c:smooth val="0"/>
          <c:extLst>
            <c:ext xmlns:c16="http://schemas.microsoft.com/office/drawing/2014/chart" uri="{C3380CC4-5D6E-409C-BE32-E72D297353CC}">
              <c16:uniqueId val="{00000001-724D-4909-964B-C2167B6EC3E2}"/>
            </c:ext>
          </c:extLst>
        </c:ser>
        <c:ser>
          <c:idx val="9"/>
          <c:order val="2"/>
          <c:spPr>
            <a:ln w="25400">
              <a:solidFill>
                <a:srgbClr val="3366FF"/>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2-724D-4909-964B-C2167B6EC3E2}"/>
            </c:ext>
          </c:extLst>
        </c:ser>
        <c:ser>
          <c:idx val="13"/>
          <c:order val="3"/>
          <c:spPr>
            <a:ln w="25400">
              <a:pattFill prst="pct75">
                <a:fgClr>
                  <a:srgbClr val="3366FF"/>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724D-4909-964B-C2167B6EC3E2}"/>
            </c:ext>
          </c:extLst>
        </c:ser>
        <c:dLbls>
          <c:showLegendKey val="0"/>
          <c:showVal val="0"/>
          <c:showCatName val="0"/>
          <c:showSerName val="0"/>
          <c:showPercent val="0"/>
          <c:showBubbleSize val="0"/>
        </c:dLbls>
        <c:marker val="1"/>
        <c:smooth val="0"/>
        <c:axId val="498860624"/>
        <c:axId val="1"/>
      </c:lineChart>
      <c:catAx>
        <c:axId val="498860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7035832477462053E-2"/>
              <c:y val="0.31818175412637184"/>
            </c:manualLayout>
          </c:layout>
          <c:overlay val="0"/>
          <c:spPr>
            <a:noFill/>
            <a:ln w="25400">
              <a:noFill/>
            </a:ln>
          </c:spPr>
        </c:title>
        <c:numFmt formatCode="#,##0_ ;\-#,##0\ "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60624"/>
        <c:crosses val="autoZero"/>
        <c:crossBetween val="between"/>
        <c:majorUnit val="20"/>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4444849461823"/>
          <c:y val="5.1075453179467281E-2"/>
          <c:w val="0.83611139462327599"/>
          <c:h val="0.58333543894444229"/>
        </c:manualLayout>
      </c:layout>
      <c:areaChart>
        <c:grouping val="stacked"/>
        <c:varyColors val="0"/>
        <c:ser>
          <c:idx val="0"/>
          <c:order val="0"/>
          <c:tx>
            <c:strRef>
              <c:f>'Figure 3.1.2'!$B$5</c:f>
              <c:strCache>
                <c:ptCount val="1"/>
                <c:pt idx="0">
                  <c:v>Standard assets</c:v>
                </c:pt>
              </c:strCache>
            </c:strRef>
          </c:tx>
          <c:spPr>
            <a:solidFill>
              <a:srgbClr val="3366FF"/>
            </a:solidFill>
            <a:ln w="25400">
              <a:noFill/>
            </a:ln>
          </c:spP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3.1.2'!$C$5:$V$5</c:f>
              <c:numCache>
                <c:formatCode>#,##0</c:formatCode>
                <c:ptCount val="20"/>
                <c:pt idx="0">
                  <c:v>2970.4665519999999</c:v>
                </c:pt>
                <c:pt idx="1">
                  <c:v>3597.799035</c:v>
                </c:pt>
                <c:pt idx="2">
                  <c:v>3547.0904949999999</c:v>
                </c:pt>
                <c:pt idx="3">
                  <c:v>2949.9189970000002</c:v>
                </c:pt>
                <c:pt idx="4">
                  <c:v>3031.7591120000002</c:v>
                </c:pt>
                <c:pt idx="5">
                  <c:v>3666.4142270000002</c:v>
                </c:pt>
                <c:pt idx="6">
                  <c:v>3424.3666750000002</c:v>
                </c:pt>
                <c:pt idx="7">
                  <c:v>3894.1864070000001</c:v>
                </c:pt>
                <c:pt idx="8">
                  <c:v>3652.6844930000002</c:v>
                </c:pt>
                <c:pt idx="9">
                  <c:v>4121.3525650000001</c:v>
                </c:pt>
                <c:pt idx="10">
                  <c:v>3615.3304010000002</c:v>
                </c:pt>
                <c:pt idx="11">
                  <c:v>3089.5930629999998</c:v>
                </c:pt>
                <c:pt idx="12">
                  <c:v>2699.5122240000001</c:v>
                </c:pt>
                <c:pt idx="13">
                  <c:v>2232.3955810000002</c:v>
                </c:pt>
                <c:pt idx="14">
                  <c:v>1955.7899950000001</c:v>
                </c:pt>
                <c:pt idx="15">
                  <c:v>1255.062361</c:v>
                </c:pt>
                <c:pt idx="16">
                  <c:v>1178.8455200000001</c:v>
                </c:pt>
                <c:pt idx="17">
                  <c:v>1234.440147</c:v>
                </c:pt>
                <c:pt idx="18">
                  <c:v>1209.6782900000001</c:v>
                </c:pt>
                <c:pt idx="19">
                  <c:v>1191.461362</c:v>
                </c:pt>
              </c:numCache>
            </c:numRef>
          </c:val>
          <c:extLst>
            <c:ext xmlns:c16="http://schemas.microsoft.com/office/drawing/2014/chart" uri="{C3380CC4-5D6E-409C-BE32-E72D297353CC}">
              <c16:uniqueId val="{00000000-5868-4573-93D7-C6FBF5F45605}"/>
            </c:ext>
          </c:extLst>
        </c:ser>
        <c:ser>
          <c:idx val="1"/>
          <c:order val="1"/>
          <c:tx>
            <c:strRef>
              <c:f>'Figure 3.1.2'!$B$6</c:f>
              <c:strCache>
                <c:ptCount val="1"/>
                <c:pt idx="0">
                  <c:v>Doubtful assets of category 1</c:v>
                </c:pt>
              </c:strCache>
            </c:strRef>
          </c:tx>
          <c:spPr>
            <a:solidFill>
              <a:srgbClr val="33CCCC"/>
            </a:solidFill>
            <a:ln w="25400">
              <a:noFill/>
            </a:ln>
          </c:spP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3.1.2'!$C$6:$V$6</c:f>
              <c:numCache>
                <c:formatCode>#,##0</c:formatCode>
                <c:ptCount val="20"/>
                <c:pt idx="0">
                  <c:v>712.06550200000004</c:v>
                </c:pt>
                <c:pt idx="1">
                  <c:v>146.49743900000001</c:v>
                </c:pt>
                <c:pt idx="2">
                  <c:v>1509.196171</c:v>
                </c:pt>
                <c:pt idx="3">
                  <c:v>1624.955289</c:v>
                </c:pt>
                <c:pt idx="4">
                  <c:v>1683.9265909999999</c:v>
                </c:pt>
                <c:pt idx="5">
                  <c:v>1235.7145740000001</c:v>
                </c:pt>
                <c:pt idx="6">
                  <c:v>1667.0159839999999</c:v>
                </c:pt>
                <c:pt idx="7">
                  <c:v>1210.627315</c:v>
                </c:pt>
                <c:pt idx="8">
                  <c:v>946.50303799999995</c:v>
                </c:pt>
                <c:pt idx="9">
                  <c:v>1006.256589</c:v>
                </c:pt>
                <c:pt idx="10">
                  <c:v>251.757676</c:v>
                </c:pt>
                <c:pt idx="11">
                  <c:v>169.014512</c:v>
                </c:pt>
                <c:pt idx="12">
                  <c:v>209.41129900000001</c:v>
                </c:pt>
                <c:pt idx="13">
                  <c:v>239.001766</c:v>
                </c:pt>
                <c:pt idx="14">
                  <c:v>241.213526</c:v>
                </c:pt>
                <c:pt idx="15">
                  <c:v>492.57826799999998</c:v>
                </c:pt>
                <c:pt idx="16">
                  <c:v>500.95468499999998</c:v>
                </c:pt>
                <c:pt idx="17">
                  <c:v>434.225368</c:v>
                </c:pt>
                <c:pt idx="18">
                  <c:v>452.79427199999998</c:v>
                </c:pt>
                <c:pt idx="19">
                  <c:v>411.191506</c:v>
                </c:pt>
              </c:numCache>
            </c:numRef>
          </c:val>
          <c:extLst>
            <c:ext xmlns:c16="http://schemas.microsoft.com/office/drawing/2014/chart" uri="{C3380CC4-5D6E-409C-BE32-E72D297353CC}">
              <c16:uniqueId val="{00000001-5868-4573-93D7-C6FBF5F45605}"/>
            </c:ext>
          </c:extLst>
        </c:ser>
        <c:ser>
          <c:idx val="2"/>
          <c:order val="2"/>
          <c:tx>
            <c:strRef>
              <c:f>'Figure 3.1.2'!$B$7</c:f>
              <c:strCache>
                <c:ptCount val="1"/>
                <c:pt idx="0">
                  <c:v>Doubtful assets of category 2</c:v>
                </c:pt>
              </c:strCache>
            </c:strRef>
          </c:tx>
          <c:spPr>
            <a:solidFill>
              <a:srgbClr val="008000"/>
            </a:solidFill>
            <a:ln w="25400">
              <a:noFill/>
            </a:ln>
          </c:spP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3.1.2'!$C$7:$V$7</c:f>
              <c:numCache>
                <c:formatCode>#,##0</c:formatCode>
                <c:ptCount val="20"/>
                <c:pt idx="0">
                  <c:v>72.428253999999995</c:v>
                </c:pt>
                <c:pt idx="1">
                  <c:v>64.081221999999997</c:v>
                </c:pt>
                <c:pt idx="2">
                  <c:v>24.421001</c:v>
                </c:pt>
                <c:pt idx="3">
                  <c:v>308.20854200000002</c:v>
                </c:pt>
                <c:pt idx="4">
                  <c:v>297.48456700000003</c:v>
                </c:pt>
                <c:pt idx="5">
                  <c:v>292.15342800000002</c:v>
                </c:pt>
                <c:pt idx="6">
                  <c:v>72.955366999999995</c:v>
                </c:pt>
                <c:pt idx="7">
                  <c:v>69.292610999999994</c:v>
                </c:pt>
                <c:pt idx="8">
                  <c:v>80.151409000000001</c:v>
                </c:pt>
                <c:pt idx="9">
                  <c:v>267.98915399999998</c:v>
                </c:pt>
                <c:pt idx="10">
                  <c:v>54.820295000000002</c:v>
                </c:pt>
                <c:pt idx="11">
                  <c:v>28.759050999999999</c:v>
                </c:pt>
                <c:pt idx="12">
                  <c:v>32.271656</c:v>
                </c:pt>
                <c:pt idx="13">
                  <c:v>22.380233</c:v>
                </c:pt>
                <c:pt idx="14">
                  <c:v>19.541326999999999</c:v>
                </c:pt>
                <c:pt idx="15">
                  <c:v>13.700279</c:v>
                </c:pt>
                <c:pt idx="16">
                  <c:v>5.0949369999999998</c:v>
                </c:pt>
                <c:pt idx="17">
                  <c:v>103.24372</c:v>
                </c:pt>
                <c:pt idx="18">
                  <c:v>100.503964</c:v>
                </c:pt>
                <c:pt idx="19">
                  <c:v>98.954189</c:v>
                </c:pt>
              </c:numCache>
            </c:numRef>
          </c:val>
          <c:extLst>
            <c:ext xmlns:c16="http://schemas.microsoft.com/office/drawing/2014/chart" uri="{C3380CC4-5D6E-409C-BE32-E72D297353CC}">
              <c16:uniqueId val="{00000002-5868-4573-93D7-C6FBF5F45605}"/>
            </c:ext>
          </c:extLst>
        </c:ser>
        <c:ser>
          <c:idx val="3"/>
          <c:order val="3"/>
          <c:tx>
            <c:strRef>
              <c:f>'Figure 3.1.2'!$B$8</c:f>
              <c:strCache>
                <c:ptCount val="1"/>
                <c:pt idx="0">
                  <c:v>Doubtful assets of category 3</c:v>
                </c:pt>
              </c:strCache>
            </c:strRef>
          </c:tx>
          <c:spPr>
            <a:solidFill>
              <a:srgbClr val="00FF00"/>
            </a:solidFill>
            <a:ln w="25400">
              <a:noFill/>
            </a:ln>
          </c:spP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3.1.2'!$C$8:$V$8</c:f>
              <c:numCache>
                <c:formatCode>#,##0</c:formatCode>
                <c:ptCount val="20"/>
                <c:pt idx="0">
                  <c:v>68.662450000000007</c:v>
                </c:pt>
                <c:pt idx="1">
                  <c:v>24.838899000000001</c:v>
                </c:pt>
                <c:pt idx="2">
                  <c:v>66.048308000000006</c:v>
                </c:pt>
                <c:pt idx="3">
                  <c:v>38.057369999999999</c:v>
                </c:pt>
                <c:pt idx="4">
                  <c:v>151.742929</c:v>
                </c:pt>
                <c:pt idx="5">
                  <c:v>142.847534</c:v>
                </c:pt>
                <c:pt idx="6">
                  <c:v>332.39905599999997</c:v>
                </c:pt>
                <c:pt idx="7">
                  <c:v>285.33344199999999</c:v>
                </c:pt>
                <c:pt idx="8">
                  <c:v>427.77560599999998</c:v>
                </c:pt>
                <c:pt idx="9">
                  <c:v>481.02191599999998</c:v>
                </c:pt>
                <c:pt idx="10">
                  <c:v>91.462151000000006</c:v>
                </c:pt>
                <c:pt idx="11">
                  <c:v>210.23789300000001</c:v>
                </c:pt>
                <c:pt idx="12">
                  <c:v>348.99873300000002</c:v>
                </c:pt>
                <c:pt idx="13">
                  <c:v>188.07047600000001</c:v>
                </c:pt>
                <c:pt idx="14">
                  <c:v>180.380381</c:v>
                </c:pt>
                <c:pt idx="15">
                  <c:v>102.638228</c:v>
                </c:pt>
                <c:pt idx="16">
                  <c:v>115.80321499999999</c:v>
                </c:pt>
                <c:pt idx="17">
                  <c:v>75.421424999999999</c:v>
                </c:pt>
                <c:pt idx="18">
                  <c:v>72.299727000000004</c:v>
                </c:pt>
                <c:pt idx="19">
                  <c:v>34.838422999999999</c:v>
                </c:pt>
              </c:numCache>
            </c:numRef>
          </c:val>
          <c:extLst>
            <c:ext xmlns:c16="http://schemas.microsoft.com/office/drawing/2014/chart" uri="{C3380CC4-5D6E-409C-BE32-E72D297353CC}">
              <c16:uniqueId val="{00000003-5868-4573-93D7-C6FBF5F45605}"/>
            </c:ext>
          </c:extLst>
        </c:ser>
        <c:ser>
          <c:idx val="4"/>
          <c:order val="4"/>
          <c:tx>
            <c:strRef>
              <c:f>'Figure 3.1.2'!$B$9</c:f>
              <c:strCache>
                <c:ptCount val="1"/>
                <c:pt idx="0">
                  <c:v>Doubtful assets of category 4</c:v>
                </c:pt>
              </c:strCache>
            </c:strRef>
          </c:tx>
          <c:spPr>
            <a:solidFill>
              <a:srgbClr val="FFFF00"/>
            </a:solidFill>
            <a:ln w="25400">
              <a:noFill/>
            </a:ln>
          </c:spP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3.1.2'!$C$9:$V$9</c:f>
              <c:numCache>
                <c:formatCode>#,##0</c:formatCode>
                <c:ptCount val="20"/>
                <c:pt idx="0">
                  <c:v>22.922294000000001</c:v>
                </c:pt>
                <c:pt idx="1">
                  <c:v>29.32733</c:v>
                </c:pt>
                <c:pt idx="2">
                  <c:v>9.1240579999999998</c:v>
                </c:pt>
                <c:pt idx="3">
                  <c:v>30.751463000000001</c:v>
                </c:pt>
                <c:pt idx="4">
                  <c:v>28.304067</c:v>
                </c:pt>
                <c:pt idx="5">
                  <c:v>111.796947</c:v>
                </c:pt>
                <c:pt idx="6">
                  <c:v>39.216239999999999</c:v>
                </c:pt>
                <c:pt idx="7">
                  <c:v>33.682999000000002</c:v>
                </c:pt>
                <c:pt idx="8">
                  <c:v>61.284509999999997</c:v>
                </c:pt>
                <c:pt idx="9">
                  <c:v>338.69850500000001</c:v>
                </c:pt>
                <c:pt idx="10">
                  <c:v>56.994027000000003</c:v>
                </c:pt>
                <c:pt idx="11">
                  <c:v>35.753990000000002</c:v>
                </c:pt>
                <c:pt idx="12">
                  <c:v>34.679363000000002</c:v>
                </c:pt>
                <c:pt idx="13">
                  <c:v>46.188642000000002</c:v>
                </c:pt>
                <c:pt idx="14">
                  <c:v>39.460507</c:v>
                </c:pt>
                <c:pt idx="15">
                  <c:v>94.122310999999996</c:v>
                </c:pt>
                <c:pt idx="16">
                  <c:v>29.611293</c:v>
                </c:pt>
                <c:pt idx="17">
                  <c:v>44.387338</c:v>
                </c:pt>
                <c:pt idx="18">
                  <c:v>41.128301999999998</c:v>
                </c:pt>
                <c:pt idx="19">
                  <c:v>35.781547000000003</c:v>
                </c:pt>
              </c:numCache>
            </c:numRef>
          </c:val>
          <c:extLst>
            <c:ext xmlns:c16="http://schemas.microsoft.com/office/drawing/2014/chart" uri="{C3380CC4-5D6E-409C-BE32-E72D297353CC}">
              <c16:uniqueId val="{00000004-5868-4573-93D7-C6FBF5F45605}"/>
            </c:ext>
          </c:extLst>
        </c:ser>
        <c:ser>
          <c:idx val="5"/>
          <c:order val="5"/>
          <c:tx>
            <c:strRef>
              <c:f>'Figure 3.1.2'!$B$10</c:f>
              <c:strCache>
                <c:ptCount val="1"/>
                <c:pt idx="0">
                  <c:v>Doubtful assets of category 5</c:v>
                </c:pt>
              </c:strCache>
            </c:strRef>
          </c:tx>
          <c:spPr>
            <a:solidFill>
              <a:srgbClr val="FF9900"/>
            </a:solidFill>
            <a:ln w="25400">
              <a:noFill/>
            </a:ln>
          </c:spP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3.1.2'!$C$10:$V$10</c:f>
              <c:numCache>
                <c:formatCode>#,##0</c:formatCode>
                <c:ptCount val="20"/>
                <c:pt idx="0">
                  <c:v>18.553787</c:v>
                </c:pt>
                <c:pt idx="1">
                  <c:v>19.059524</c:v>
                </c:pt>
                <c:pt idx="2">
                  <c:v>20.107135</c:v>
                </c:pt>
                <c:pt idx="3">
                  <c:v>9.0852540000000008</c:v>
                </c:pt>
                <c:pt idx="4">
                  <c:v>22.337778</c:v>
                </c:pt>
                <c:pt idx="5">
                  <c:v>42.219287999999999</c:v>
                </c:pt>
                <c:pt idx="6">
                  <c:v>36.647604000000001</c:v>
                </c:pt>
                <c:pt idx="7">
                  <c:v>94.282499000000001</c:v>
                </c:pt>
                <c:pt idx="8">
                  <c:v>52.343445000000003</c:v>
                </c:pt>
                <c:pt idx="9">
                  <c:v>277.503987</c:v>
                </c:pt>
                <c:pt idx="10">
                  <c:v>344.52700199999998</c:v>
                </c:pt>
                <c:pt idx="11">
                  <c:v>82.656771000000006</c:v>
                </c:pt>
                <c:pt idx="12">
                  <c:v>80.122377999999998</c:v>
                </c:pt>
                <c:pt idx="13">
                  <c:v>127.929131</c:v>
                </c:pt>
                <c:pt idx="14">
                  <c:v>146.691507</c:v>
                </c:pt>
                <c:pt idx="15">
                  <c:v>393.74698699999999</c:v>
                </c:pt>
                <c:pt idx="16">
                  <c:v>493.905529</c:v>
                </c:pt>
                <c:pt idx="17">
                  <c:v>484.88827600000002</c:v>
                </c:pt>
                <c:pt idx="18">
                  <c:v>487.16817500000002</c:v>
                </c:pt>
                <c:pt idx="19">
                  <c:v>712.37635299999999</c:v>
                </c:pt>
              </c:numCache>
            </c:numRef>
          </c:val>
          <c:extLst>
            <c:ext xmlns:c16="http://schemas.microsoft.com/office/drawing/2014/chart" uri="{C3380CC4-5D6E-409C-BE32-E72D297353CC}">
              <c16:uniqueId val="{00000005-5868-4573-93D7-C6FBF5F45605}"/>
            </c:ext>
          </c:extLst>
        </c:ser>
        <c:ser>
          <c:idx val="6"/>
          <c:order val="6"/>
          <c:tx>
            <c:strRef>
              <c:f>'Figure 3.1.2'!$B$11</c:f>
              <c:strCache>
                <c:ptCount val="1"/>
                <c:pt idx="0">
                  <c:v>Bad assets</c:v>
                </c:pt>
              </c:strCache>
            </c:strRef>
          </c:tx>
          <c:spPr>
            <a:solidFill>
              <a:srgbClr val="FF0000"/>
            </a:solidFill>
            <a:ln w="25400">
              <a:noFill/>
            </a:ln>
          </c:spP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3.1.2'!$C$11:$V$11</c:f>
              <c:numCache>
                <c:formatCode>#,##0</c:formatCode>
                <c:ptCount val="20"/>
                <c:pt idx="0">
                  <c:v>29.643826000000001</c:v>
                </c:pt>
                <c:pt idx="1">
                  <c:v>40.660463999999997</c:v>
                </c:pt>
                <c:pt idx="2">
                  <c:v>20.972394000000001</c:v>
                </c:pt>
                <c:pt idx="3">
                  <c:v>33.215201</c:v>
                </c:pt>
                <c:pt idx="4">
                  <c:v>31.479199999999999</c:v>
                </c:pt>
                <c:pt idx="5">
                  <c:v>48.951675000000002</c:v>
                </c:pt>
                <c:pt idx="6">
                  <c:v>67.237516999999997</c:v>
                </c:pt>
                <c:pt idx="7">
                  <c:v>74.420659000000001</c:v>
                </c:pt>
                <c:pt idx="8">
                  <c:v>133.96355</c:v>
                </c:pt>
                <c:pt idx="9">
                  <c:v>322.34997299999998</c:v>
                </c:pt>
                <c:pt idx="10">
                  <c:v>2254.281751</c:v>
                </c:pt>
                <c:pt idx="11">
                  <c:v>2898.6267039999998</c:v>
                </c:pt>
                <c:pt idx="12">
                  <c:v>2815.3210389999999</c:v>
                </c:pt>
                <c:pt idx="13">
                  <c:v>2646.5369230000001</c:v>
                </c:pt>
                <c:pt idx="14">
                  <c:v>2242.2961740000001</c:v>
                </c:pt>
                <c:pt idx="15">
                  <c:v>1806.6343549999999</c:v>
                </c:pt>
                <c:pt idx="16">
                  <c:v>1356.1538310000001</c:v>
                </c:pt>
                <c:pt idx="17">
                  <c:v>1354.0374099999999</c:v>
                </c:pt>
                <c:pt idx="18">
                  <c:v>1385.4427780000001</c:v>
                </c:pt>
                <c:pt idx="19">
                  <c:v>1624.122556</c:v>
                </c:pt>
              </c:numCache>
            </c:numRef>
          </c:val>
          <c:extLst>
            <c:ext xmlns:c16="http://schemas.microsoft.com/office/drawing/2014/chart" uri="{C3380CC4-5D6E-409C-BE32-E72D297353CC}">
              <c16:uniqueId val="{00000006-5868-4573-93D7-C6FBF5F45605}"/>
            </c:ext>
          </c:extLst>
        </c:ser>
        <c:dLbls>
          <c:showLegendKey val="0"/>
          <c:showVal val="0"/>
          <c:showCatName val="0"/>
          <c:showSerName val="0"/>
          <c:showPercent val="0"/>
          <c:showBubbleSize val="0"/>
        </c:dLbls>
        <c:axId val="498854064"/>
        <c:axId val="1"/>
      </c:areaChart>
      <c:lineChart>
        <c:grouping val="standard"/>
        <c:varyColors val="0"/>
        <c:ser>
          <c:idx val="7"/>
          <c:order val="7"/>
          <c:tx>
            <c:strRef>
              <c:f>'Figure 3.1.2'!$B$12</c:f>
              <c:strCache>
                <c:ptCount val="1"/>
                <c:pt idx="0">
                  <c:v>Risk-weighted assets</c:v>
                </c:pt>
              </c:strCache>
            </c:strRef>
          </c:tx>
          <c:spPr>
            <a:ln w="25400">
              <a:solidFill>
                <a:srgbClr val="800080"/>
              </a:solidFill>
              <a:prstDash val="solid"/>
            </a:ln>
          </c:spPr>
          <c:marker>
            <c:symbol val="star"/>
            <c:size val="7"/>
            <c:spPr>
              <a:noFill/>
              <a:ln>
                <a:solidFill>
                  <a:srgbClr val="800080"/>
                </a:solidFill>
                <a:prstDash val="solid"/>
              </a:ln>
            </c:spPr>
          </c:marker>
          <c:cat>
            <c:numRef>
              <c:f>'Figure 3.1.2'!$C$4:$V$4</c:f>
              <c:numCache>
                <c:formatCode>m/d/yyyy</c:formatCode>
                <c:ptCount val="20"/>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numCache>
            </c:numRef>
          </c:cat>
          <c:val>
            <c:numRef>
              <c:f>'Figure 3.1.2'!$C$12:$V$12</c:f>
              <c:numCache>
                <c:formatCode>0.0</c:formatCode>
                <c:ptCount val="20"/>
                <c:pt idx="0">
                  <c:v>2861.7031814940001</c:v>
                </c:pt>
                <c:pt idx="1">
                  <c:v>3309.1357489379998</c:v>
                </c:pt>
                <c:pt idx="2">
                  <c:v>4276.8831974249997</c:v>
                </c:pt>
                <c:pt idx="3">
                  <c:v>5016.7617184869996</c:v>
                </c:pt>
                <c:pt idx="4">
                  <c:v>5124.2038765689995</c:v>
                </c:pt>
                <c:pt idx="5">
                  <c:v>5150.4985323669998</c:v>
                </c:pt>
                <c:pt idx="6">
                  <c:v>5507.0952086570005</c:v>
                </c:pt>
                <c:pt idx="7">
                  <c:v>5726.8665966310009</c:v>
                </c:pt>
                <c:pt idx="8">
                  <c:v>5458.6846718819997</c:v>
                </c:pt>
                <c:pt idx="9">
                  <c:v>6336.0637774000006</c:v>
                </c:pt>
                <c:pt idx="10">
                  <c:v>4564.0769886000007</c:v>
                </c:pt>
                <c:pt idx="11">
                  <c:v>3849.2884880898005</c:v>
                </c:pt>
                <c:pt idx="12">
                  <c:v>3940.9420633003997</c:v>
                </c:pt>
                <c:pt idx="13">
                  <c:v>3386.9757964606001</c:v>
                </c:pt>
                <c:pt idx="14">
                  <c:v>3217.4736053999995</c:v>
                </c:pt>
                <c:pt idx="15">
                  <c:v>2402.5937030999999</c:v>
                </c:pt>
                <c:pt idx="16">
                  <c:v>2373.8914847999995</c:v>
                </c:pt>
                <c:pt idx="17">
                  <c:v>2375.1949112000002</c:v>
                </c:pt>
                <c:pt idx="18">
                  <c:v>2389.0129637</c:v>
                </c:pt>
                <c:pt idx="19">
                  <c:v>2479.3627664999999</c:v>
                </c:pt>
              </c:numCache>
            </c:numRef>
          </c:val>
          <c:smooth val="0"/>
          <c:extLst>
            <c:ext xmlns:c16="http://schemas.microsoft.com/office/drawing/2014/chart" uri="{C3380CC4-5D6E-409C-BE32-E72D297353CC}">
              <c16:uniqueId val="{00000007-5868-4573-93D7-C6FBF5F45605}"/>
            </c:ext>
          </c:extLst>
        </c:ser>
        <c:dLbls>
          <c:showLegendKey val="0"/>
          <c:showVal val="0"/>
          <c:showCatName val="0"/>
          <c:showSerName val="0"/>
          <c:showPercent val="0"/>
          <c:showBubbleSize val="0"/>
        </c:dLbls>
        <c:marker val="1"/>
        <c:smooth val="0"/>
        <c:axId val="498854064"/>
        <c:axId val="1"/>
      </c:lineChart>
      <c:dateAx>
        <c:axId val="498854064"/>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2.5000000000000001E-2"/>
              <c:y val="0.2365598571011956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498854064"/>
        <c:crosses val="autoZero"/>
        <c:crossBetween val="midCat"/>
      </c:valAx>
      <c:spPr>
        <a:solidFill>
          <a:srgbClr val="FFFFFF"/>
        </a:solidFill>
        <a:ln w="12700">
          <a:solidFill>
            <a:srgbClr val="808080"/>
          </a:solidFill>
          <a:prstDash val="solid"/>
        </a:ln>
      </c:spPr>
    </c:plotArea>
    <c:legend>
      <c:legendPos val="r"/>
      <c:layout>
        <c:manualLayout>
          <c:xMode val="edge"/>
          <c:yMode val="edge"/>
          <c:wMode val="edge"/>
          <c:hMode val="edge"/>
          <c:x val="0.10178571428571428"/>
          <c:y val="0.78472222222222221"/>
          <c:w val="0.98928571428571432"/>
          <c:h val="0.9687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3366FF"/>
              </a:solidFill>
              <a:prstDash val="solid"/>
            </a:ln>
          </c:spPr>
          <c:marker>
            <c:symbol val="none"/>
          </c:marker>
          <c:val>
            <c:numLit>
              <c:formatCode>General</c:formatCode>
              <c:ptCount val="1"/>
              <c:pt idx="0">
                <c:v>0</c:v>
              </c:pt>
            </c:numLit>
          </c:val>
          <c:smooth val="1"/>
          <c:extLst>
            <c:ext xmlns:c16="http://schemas.microsoft.com/office/drawing/2014/chart" uri="{C3380CC4-5D6E-409C-BE32-E72D297353CC}">
              <c16:uniqueId val="{00000000-BBC2-4F4F-BEE8-9C6F3095D05C}"/>
            </c:ext>
          </c:extLst>
        </c:ser>
        <c:ser>
          <c:idx val="2"/>
          <c:order val="1"/>
          <c:spPr>
            <a:ln w="25400">
              <a:solidFill>
                <a:srgbClr val="008000"/>
              </a:solidFill>
              <a:prstDash val="solid"/>
            </a:ln>
          </c:spPr>
          <c:marker>
            <c:symbol val="none"/>
          </c:marker>
          <c:val>
            <c:numLit>
              <c:formatCode>General</c:formatCode>
              <c:ptCount val="1"/>
              <c:pt idx="0">
                <c:v>0</c:v>
              </c:pt>
            </c:numLit>
          </c:val>
          <c:smooth val="1"/>
          <c:extLst>
            <c:ext xmlns:c16="http://schemas.microsoft.com/office/drawing/2014/chart" uri="{C3380CC4-5D6E-409C-BE32-E72D297353CC}">
              <c16:uniqueId val="{00000001-BBC2-4F4F-BEE8-9C6F3095D05C}"/>
            </c:ext>
          </c:extLst>
        </c:ser>
        <c:ser>
          <c:idx val="3"/>
          <c:order val="2"/>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BBC2-4F4F-BEE8-9C6F3095D05C}"/>
            </c:ext>
          </c:extLst>
        </c:ser>
        <c:dLbls>
          <c:showLegendKey val="0"/>
          <c:showVal val="0"/>
          <c:showCatName val="0"/>
          <c:showSerName val="0"/>
          <c:showPercent val="0"/>
          <c:showBubbleSize val="0"/>
        </c:dLbls>
        <c:smooth val="0"/>
        <c:axId val="498861280"/>
        <c:axId val="1"/>
      </c:lineChart>
      <c:catAx>
        <c:axId val="49886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61280"/>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13255934315238"/>
          <c:y val="5.0000192743341713E-2"/>
          <c:w val="0.80750616874860437"/>
          <c:h val="0.58158118927781566"/>
        </c:manualLayout>
      </c:layout>
      <c:areaChart>
        <c:grouping val="stacked"/>
        <c:varyColors val="0"/>
        <c:ser>
          <c:idx val="0"/>
          <c:order val="0"/>
          <c:tx>
            <c:strRef>
              <c:f>'Figure 3.1.3'!$B$5</c:f>
              <c:strCache>
                <c:ptCount val="1"/>
                <c:pt idx="0">
                  <c:v>Credit risk</c:v>
                </c:pt>
              </c:strCache>
            </c:strRef>
          </c:tx>
          <c:spPr>
            <a:solidFill>
              <a:srgbClr val="00CCFF"/>
            </a:solidFill>
            <a:ln w="12700">
              <a:solidFill>
                <a:srgbClr val="000000"/>
              </a:solidFill>
              <a:prstDash val="solid"/>
            </a:ln>
          </c:spPr>
          <c:cat>
            <c:numRef>
              <c:f>'Figure 3.1.3'!$C$4:$I$4</c:f>
              <c:numCache>
                <c:formatCode>m/d/yyyy</c:formatCode>
                <c:ptCount val="7"/>
                <c:pt idx="0">
                  <c:v>39448</c:v>
                </c:pt>
                <c:pt idx="1">
                  <c:v>39814</c:v>
                </c:pt>
                <c:pt idx="2">
                  <c:v>40179</c:v>
                </c:pt>
                <c:pt idx="3">
                  <c:v>40544</c:v>
                </c:pt>
                <c:pt idx="4">
                  <c:v>40634</c:v>
                </c:pt>
                <c:pt idx="5">
                  <c:v>40725</c:v>
                </c:pt>
                <c:pt idx="6">
                  <c:v>40817</c:v>
                </c:pt>
              </c:numCache>
            </c:numRef>
          </c:cat>
          <c:val>
            <c:numRef>
              <c:f>'Figure 3.1.3'!$C$5:$I$5</c:f>
              <c:numCache>
                <c:formatCode>_-* #\ ##0_р_._-;\-* #\ ##0_р_._-;_-* "-"??_р_._-;_-@_-</c:formatCode>
                <c:ptCount val="7"/>
                <c:pt idx="0">
                  <c:v>7174.5365970000003</c:v>
                </c:pt>
                <c:pt idx="1">
                  <c:v>7322.9671109999999</c:v>
                </c:pt>
                <c:pt idx="2">
                  <c:v>6912.3222239999996</c:v>
                </c:pt>
                <c:pt idx="3">
                  <c:v>7349.1378910000003</c:v>
                </c:pt>
                <c:pt idx="4">
                  <c:v>7218.7956599999998</c:v>
                </c:pt>
                <c:pt idx="5">
                  <c:v>7500.1171789999999</c:v>
                </c:pt>
                <c:pt idx="6">
                  <c:v>7976.6351800000002</c:v>
                </c:pt>
              </c:numCache>
            </c:numRef>
          </c:val>
          <c:extLst>
            <c:ext xmlns:c16="http://schemas.microsoft.com/office/drawing/2014/chart" uri="{C3380CC4-5D6E-409C-BE32-E72D297353CC}">
              <c16:uniqueId val="{00000000-350B-45BE-8980-579D8D655E37}"/>
            </c:ext>
          </c:extLst>
        </c:ser>
        <c:ser>
          <c:idx val="1"/>
          <c:order val="1"/>
          <c:tx>
            <c:strRef>
              <c:f>'Figure 3.1.3'!$B$6</c:f>
              <c:strCache>
                <c:ptCount val="1"/>
                <c:pt idx="0">
                  <c:v>Market risk</c:v>
                </c:pt>
              </c:strCache>
            </c:strRef>
          </c:tx>
          <c:spPr>
            <a:solidFill>
              <a:srgbClr val="339966"/>
            </a:solidFill>
            <a:ln w="12700">
              <a:solidFill>
                <a:srgbClr val="000000"/>
              </a:solidFill>
              <a:prstDash val="solid"/>
            </a:ln>
          </c:spPr>
          <c:cat>
            <c:numRef>
              <c:f>'Figure 3.1.3'!$C$4:$I$4</c:f>
              <c:numCache>
                <c:formatCode>m/d/yyyy</c:formatCode>
                <c:ptCount val="7"/>
                <c:pt idx="0">
                  <c:v>39448</c:v>
                </c:pt>
                <c:pt idx="1">
                  <c:v>39814</c:v>
                </c:pt>
                <c:pt idx="2">
                  <c:v>40179</c:v>
                </c:pt>
                <c:pt idx="3">
                  <c:v>40544</c:v>
                </c:pt>
                <c:pt idx="4">
                  <c:v>40634</c:v>
                </c:pt>
                <c:pt idx="5">
                  <c:v>40725</c:v>
                </c:pt>
                <c:pt idx="6">
                  <c:v>40817</c:v>
                </c:pt>
              </c:numCache>
            </c:numRef>
          </c:cat>
          <c:val>
            <c:numRef>
              <c:f>'Figure 3.1.3'!$C$6:$I$6</c:f>
              <c:numCache>
                <c:formatCode>_-* #\ ##0_р_._-;\-* #\ ##0_р_._-;_-* "-"??_р_._-;_-@_-</c:formatCode>
                <c:ptCount val="7"/>
                <c:pt idx="0">
                  <c:v>121.59883998999995</c:v>
                </c:pt>
                <c:pt idx="1">
                  <c:v>104.66592618599996</c:v>
                </c:pt>
                <c:pt idx="2">
                  <c:v>155.07738854999923</c:v>
                </c:pt>
                <c:pt idx="3">
                  <c:v>194.24467607400001</c:v>
                </c:pt>
                <c:pt idx="4">
                  <c:v>211.92808407519996</c:v>
                </c:pt>
                <c:pt idx="5">
                  <c:v>232.55005524799989</c:v>
                </c:pt>
                <c:pt idx="6">
                  <c:v>248.93645996700008</c:v>
                </c:pt>
              </c:numCache>
            </c:numRef>
          </c:val>
          <c:extLst>
            <c:ext xmlns:c16="http://schemas.microsoft.com/office/drawing/2014/chart" uri="{C3380CC4-5D6E-409C-BE32-E72D297353CC}">
              <c16:uniqueId val="{00000001-350B-45BE-8980-579D8D655E37}"/>
            </c:ext>
          </c:extLst>
        </c:ser>
        <c:ser>
          <c:idx val="2"/>
          <c:order val="2"/>
          <c:tx>
            <c:strRef>
              <c:f>'Figure 3.1.3'!$B$7</c:f>
              <c:strCache>
                <c:ptCount val="1"/>
                <c:pt idx="0">
                  <c:v>Operational risk</c:v>
                </c:pt>
              </c:strCache>
            </c:strRef>
          </c:tx>
          <c:spPr>
            <a:solidFill>
              <a:srgbClr val="FFCC00"/>
            </a:solidFill>
            <a:ln w="12700">
              <a:solidFill>
                <a:srgbClr val="000000"/>
              </a:solidFill>
              <a:prstDash val="solid"/>
            </a:ln>
          </c:spPr>
          <c:cat>
            <c:numRef>
              <c:f>'Figure 3.1.3'!$C$4:$I$4</c:f>
              <c:numCache>
                <c:formatCode>m/d/yyyy</c:formatCode>
                <c:ptCount val="7"/>
                <c:pt idx="0">
                  <c:v>39448</c:v>
                </c:pt>
                <c:pt idx="1">
                  <c:v>39814</c:v>
                </c:pt>
                <c:pt idx="2">
                  <c:v>40179</c:v>
                </c:pt>
                <c:pt idx="3">
                  <c:v>40544</c:v>
                </c:pt>
                <c:pt idx="4">
                  <c:v>40634</c:v>
                </c:pt>
                <c:pt idx="5">
                  <c:v>40725</c:v>
                </c:pt>
                <c:pt idx="6">
                  <c:v>40817</c:v>
                </c:pt>
              </c:numCache>
            </c:numRef>
          </c:cat>
          <c:val>
            <c:numRef>
              <c:f>'Figure 3.1.3'!$C$7:$I$7</c:f>
              <c:numCache>
                <c:formatCode>_-* #\ ##0_р_._-;\-* #\ ##0_р_._-;_-* "-"??_р_._-;_-@_-</c:formatCode>
                <c:ptCount val="7"/>
                <c:pt idx="0">
                  <c:v>132.07526799999999</c:v>
                </c:pt>
                <c:pt idx="1">
                  <c:v>219.97980999999999</c:v>
                </c:pt>
                <c:pt idx="2">
                  <c:v>318.31608399999999</c:v>
                </c:pt>
                <c:pt idx="3">
                  <c:v>396.3587</c:v>
                </c:pt>
                <c:pt idx="4">
                  <c:v>385.99657400000001</c:v>
                </c:pt>
                <c:pt idx="5">
                  <c:v>386.00366200000002</c:v>
                </c:pt>
                <c:pt idx="6">
                  <c:v>386.00353200000001</c:v>
                </c:pt>
              </c:numCache>
            </c:numRef>
          </c:val>
          <c:extLst>
            <c:ext xmlns:c16="http://schemas.microsoft.com/office/drawing/2014/chart" uri="{C3380CC4-5D6E-409C-BE32-E72D297353CC}">
              <c16:uniqueId val="{00000002-350B-45BE-8980-579D8D655E37}"/>
            </c:ext>
          </c:extLst>
        </c:ser>
        <c:dLbls>
          <c:showLegendKey val="0"/>
          <c:showVal val="0"/>
          <c:showCatName val="0"/>
          <c:showSerName val="0"/>
          <c:showPercent val="0"/>
          <c:showBubbleSize val="0"/>
        </c:dLbls>
        <c:axId val="498852752"/>
        <c:axId val="1"/>
      </c:areaChart>
      <c:catAx>
        <c:axId val="498852752"/>
        <c:scaling>
          <c:orientation val="minMax"/>
        </c:scaling>
        <c:delete val="0"/>
        <c:axPos val="b"/>
        <c:numFmt formatCode="m/d/yyyy" sourceLinked="1"/>
        <c:majorTickMark val="out"/>
        <c:minorTickMark val="in"/>
        <c:tickLblPos val="nextTo"/>
        <c:spPr>
          <a:ln w="3175">
            <a:solidFill>
              <a:srgbClr val="000000"/>
            </a:solidFill>
            <a:prstDash val="solid"/>
          </a:ln>
        </c:spPr>
        <c:txPr>
          <a:bodyPr rot="-540000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00"/>
        </c:scaling>
        <c:delete val="0"/>
        <c:axPos val="l"/>
        <c:majorGridlines>
          <c:spPr>
            <a:ln w="3175">
              <a:solidFill>
                <a:srgbClr val="00000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1419291338582677E-2"/>
              <c:y val="0.23157998107379432"/>
            </c:manualLayout>
          </c:layout>
          <c:overlay val="0"/>
          <c:spPr>
            <a:noFill/>
            <a:ln w="25400">
              <a:noFill/>
            </a:ln>
          </c:spPr>
        </c:title>
        <c:numFmt formatCode="_-* #\ ##0_р_._-;\-* #\ ##0_р_._-;_-* &quot;-&quot;??_р_._-;_-@_-"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498852752"/>
        <c:crosses val="autoZero"/>
        <c:crossBetween val="midCat"/>
      </c:valAx>
      <c:spPr>
        <a:solidFill>
          <a:srgbClr val="FFFFFF"/>
        </a:solidFill>
        <a:ln w="25400">
          <a:noFill/>
        </a:ln>
      </c:spPr>
    </c:plotArea>
    <c:legend>
      <c:legendPos val="r"/>
      <c:layout>
        <c:manualLayout>
          <c:xMode val="edge"/>
          <c:yMode val="edge"/>
          <c:wMode val="edge"/>
          <c:hMode val="edge"/>
          <c:x val="6.0416666666666667E-2"/>
          <c:y val="0.8537414965986394"/>
          <c:w val="0.93541666666666667"/>
          <c:h val="0.9897959183673469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999FF"/>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FC4C-408F-AD4A-3F5114A1E4F6}"/>
            </c:ext>
          </c:extLst>
        </c:ser>
        <c:dLbls>
          <c:showLegendKey val="0"/>
          <c:showVal val="0"/>
          <c:showCatName val="0"/>
          <c:showSerName val="0"/>
          <c:showPercent val="0"/>
          <c:showBubbleSize val="0"/>
        </c:dLbls>
        <c:axId val="498871448"/>
        <c:axId val="1"/>
      </c:areaChart>
      <c:barChart>
        <c:barDir val="col"/>
        <c:grouping val="stacked"/>
        <c:varyColors val="0"/>
        <c:ser>
          <c:idx val="1"/>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FC4C-408F-AD4A-3F5114A1E4F6}"/>
            </c:ext>
          </c:extLst>
        </c:ser>
        <c:ser>
          <c:idx val="2"/>
          <c:order val="2"/>
          <c:spPr>
            <a:solidFill>
              <a:srgbClr val="FFFFCC"/>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FC4C-408F-AD4A-3F5114A1E4F6}"/>
            </c:ext>
          </c:extLst>
        </c:ser>
        <c:ser>
          <c:idx val="3"/>
          <c:order val="3"/>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FC4C-408F-AD4A-3F5114A1E4F6}"/>
            </c:ext>
          </c:extLst>
        </c:ser>
        <c:dLbls>
          <c:showLegendKey val="0"/>
          <c:showVal val="0"/>
          <c:showCatName val="0"/>
          <c:showSerName val="0"/>
          <c:showPercent val="0"/>
          <c:showBubbleSize val="0"/>
        </c:dLbls>
        <c:gapWidth val="0"/>
        <c:overlap val="100"/>
        <c:axId val="498871448"/>
        <c:axId val="1"/>
      </c:barChart>
      <c:catAx>
        <c:axId val="49887144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887144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spPr>
            <a:solidFill>
              <a:srgbClr val="3366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9419-4178-98B9-E19FE13E26E9}"/>
            </c:ext>
          </c:extLst>
        </c:ser>
        <c:ser>
          <c:idx val="2"/>
          <c:order val="1"/>
          <c:spPr>
            <a:solidFill>
              <a:srgbClr val="99CC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9419-4178-98B9-E19FE13E26E9}"/>
            </c:ext>
          </c:extLst>
        </c:ser>
        <c:ser>
          <c:idx val="3"/>
          <c:order val="2"/>
          <c:spPr>
            <a:solidFill>
              <a:srgbClr val="FF66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9419-4178-98B9-E19FE13E26E9}"/>
            </c:ext>
          </c:extLst>
        </c:ser>
        <c:dLbls>
          <c:showLegendKey val="0"/>
          <c:showVal val="0"/>
          <c:showCatName val="0"/>
          <c:showSerName val="0"/>
          <c:showPercent val="0"/>
          <c:showBubbleSize val="0"/>
        </c:dLbls>
        <c:gapWidth val="150"/>
        <c:overlap val="100"/>
        <c:axId val="498872760"/>
        <c:axId val="1"/>
      </c:barChart>
      <c:catAx>
        <c:axId val="498872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млрд.тг.</a:t>
                </a:r>
              </a:p>
            </c:rich>
          </c:tx>
          <c:layout>
            <c:manualLayout>
              <c:xMode val="edge"/>
              <c:yMode val="edge"/>
              <c:x val="3.4650034650034649E-3"/>
              <c:y val="0.224832567070055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72760"/>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57443010960559"/>
          <c:y val="5.177113438615407E-2"/>
          <c:w val="0.78233589116698299"/>
          <c:h val="0.68392393320656242"/>
        </c:manualLayout>
      </c:layout>
      <c:areaChart>
        <c:grouping val="stacked"/>
        <c:varyColors val="0"/>
        <c:ser>
          <c:idx val="0"/>
          <c:order val="0"/>
          <c:tx>
            <c:strRef>
              <c:f>'Figure 3.1.4'!$B$5</c:f>
              <c:strCache>
                <c:ptCount val="1"/>
                <c:pt idx="0">
                  <c:v>Credit risk</c:v>
                </c:pt>
              </c:strCache>
            </c:strRef>
          </c:tx>
          <c:spPr>
            <a:solidFill>
              <a:srgbClr val="00CCFF"/>
            </a:solidFill>
            <a:ln w="12700">
              <a:solidFill>
                <a:srgbClr val="000000"/>
              </a:solidFill>
              <a:prstDash val="solid"/>
            </a:ln>
          </c:spPr>
          <c:cat>
            <c:numRef>
              <c:f>'Figure 3.1.4'!$C$4:$I$4</c:f>
              <c:numCache>
                <c:formatCode>m/d/yyyy</c:formatCode>
                <c:ptCount val="7"/>
                <c:pt idx="0">
                  <c:v>39448</c:v>
                </c:pt>
                <c:pt idx="1">
                  <c:v>39814</c:v>
                </c:pt>
                <c:pt idx="2">
                  <c:v>40179</c:v>
                </c:pt>
                <c:pt idx="3">
                  <c:v>40544</c:v>
                </c:pt>
                <c:pt idx="4">
                  <c:v>40634</c:v>
                </c:pt>
                <c:pt idx="5">
                  <c:v>40725</c:v>
                </c:pt>
                <c:pt idx="6">
                  <c:v>40817</c:v>
                </c:pt>
              </c:numCache>
            </c:numRef>
          </c:cat>
          <c:val>
            <c:numRef>
              <c:f>'Figure 3.1.4'!$C$5:$I$5</c:f>
              <c:numCache>
                <c:formatCode>_-* #\ ##0_р_._-;\-* #\ ##0_р_._-;_-* "-"??_р_._-;_-@_-</c:formatCode>
                <c:ptCount val="7"/>
                <c:pt idx="0">
                  <c:v>4906.4266420000004</c:v>
                </c:pt>
                <c:pt idx="1">
                  <c:v>5204.952636</c:v>
                </c:pt>
                <c:pt idx="2">
                  <c:v>1911.7134599999999</c:v>
                </c:pt>
                <c:pt idx="3">
                  <c:v>2090.5741349999998</c:v>
                </c:pt>
                <c:pt idx="4">
                  <c:v>2120.9243099999999</c:v>
                </c:pt>
                <c:pt idx="5">
                  <c:v>2157.7072830000002</c:v>
                </c:pt>
                <c:pt idx="6">
                  <c:v>2246.067438</c:v>
                </c:pt>
              </c:numCache>
            </c:numRef>
          </c:val>
          <c:extLst>
            <c:ext xmlns:c16="http://schemas.microsoft.com/office/drawing/2014/chart" uri="{C3380CC4-5D6E-409C-BE32-E72D297353CC}">
              <c16:uniqueId val="{00000000-0CA7-4C40-96DB-F205A79DE8FD}"/>
            </c:ext>
          </c:extLst>
        </c:ser>
        <c:ser>
          <c:idx val="1"/>
          <c:order val="1"/>
          <c:tx>
            <c:strRef>
              <c:f>'Figure 3.1.4'!$B$6</c:f>
              <c:strCache>
                <c:ptCount val="1"/>
                <c:pt idx="0">
                  <c:v>Market risk</c:v>
                </c:pt>
              </c:strCache>
            </c:strRef>
          </c:tx>
          <c:spPr>
            <a:solidFill>
              <a:srgbClr val="339966"/>
            </a:solidFill>
            <a:ln w="12700">
              <a:solidFill>
                <a:srgbClr val="000000"/>
              </a:solidFill>
              <a:prstDash val="solid"/>
            </a:ln>
          </c:spPr>
          <c:cat>
            <c:numRef>
              <c:f>'Figure 3.1.4'!$C$4:$I$4</c:f>
              <c:numCache>
                <c:formatCode>m/d/yyyy</c:formatCode>
                <c:ptCount val="7"/>
                <c:pt idx="0">
                  <c:v>39448</c:v>
                </c:pt>
                <c:pt idx="1">
                  <c:v>39814</c:v>
                </c:pt>
                <c:pt idx="2">
                  <c:v>40179</c:v>
                </c:pt>
                <c:pt idx="3">
                  <c:v>40544</c:v>
                </c:pt>
                <c:pt idx="4">
                  <c:v>40634</c:v>
                </c:pt>
                <c:pt idx="5">
                  <c:v>40725</c:v>
                </c:pt>
                <c:pt idx="6">
                  <c:v>40817</c:v>
                </c:pt>
              </c:numCache>
            </c:numRef>
          </c:cat>
          <c:val>
            <c:numRef>
              <c:f>'Figure 3.1.4'!$C$6:$I$6</c:f>
              <c:numCache>
                <c:formatCode>_-* #\ ##0_р_._-;\-* #\ ##0_р_._-;_-* "-"??_р_._-;_-@_-</c:formatCode>
                <c:ptCount val="7"/>
                <c:pt idx="0">
                  <c:v>152.87493956900002</c:v>
                </c:pt>
                <c:pt idx="1">
                  <c:v>138.11339688199999</c:v>
                </c:pt>
                <c:pt idx="2">
                  <c:v>1872.7637493003999</c:v>
                </c:pt>
                <c:pt idx="3">
                  <c:v>101.77369879999999</c:v>
                </c:pt>
                <c:pt idx="4">
                  <c:v>86.756119199999986</c:v>
                </c:pt>
                <c:pt idx="5">
                  <c:v>63.791198700000002</c:v>
                </c:pt>
                <c:pt idx="6">
                  <c:v>65.780846499999996</c:v>
                </c:pt>
              </c:numCache>
            </c:numRef>
          </c:val>
          <c:extLst>
            <c:ext xmlns:c16="http://schemas.microsoft.com/office/drawing/2014/chart" uri="{C3380CC4-5D6E-409C-BE32-E72D297353CC}">
              <c16:uniqueId val="{00000001-0CA7-4C40-96DB-F205A79DE8FD}"/>
            </c:ext>
          </c:extLst>
        </c:ser>
        <c:ser>
          <c:idx val="2"/>
          <c:order val="2"/>
          <c:tx>
            <c:strRef>
              <c:f>'Figure 3.1.4'!$B$7</c:f>
              <c:strCache>
                <c:ptCount val="1"/>
                <c:pt idx="0">
                  <c:v>Operational risk</c:v>
                </c:pt>
              </c:strCache>
            </c:strRef>
          </c:tx>
          <c:spPr>
            <a:solidFill>
              <a:srgbClr val="FFCC00"/>
            </a:solidFill>
            <a:ln w="12700">
              <a:solidFill>
                <a:srgbClr val="000000"/>
              </a:solidFill>
              <a:prstDash val="solid"/>
            </a:ln>
          </c:spPr>
          <c:cat>
            <c:numRef>
              <c:f>'Figure 3.1.4'!$C$4:$I$4</c:f>
              <c:numCache>
                <c:formatCode>m/d/yyyy</c:formatCode>
                <c:ptCount val="7"/>
                <c:pt idx="0">
                  <c:v>39448</c:v>
                </c:pt>
                <c:pt idx="1">
                  <c:v>39814</c:v>
                </c:pt>
                <c:pt idx="2">
                  <c:v>40179</c:v>
                </c:pt>
                <c:pt idx="3">
                  <c:v>40544</c:v>
                </c:pt>
                <c:pt idx="4">
                  <c:v>40634</c:v>
                </c:pt>
                <c:pt idx="5">
                  <c:v>40725</c:v>
                </c:pt>
                <c:pt idx="6">
                  <c:v>40817</c:v>
                </c:pt>
              </c:numCache>
            </c:numRef>
          </c:cat>
          <c:val>
            <c:numRef>
              <c:f>'Figure 3.1.4'!$C$7:$I$7</c:f>
              <c:numCache>
                <c:formatCode>_-* #\ ##0_р_._-;\-* #\ ##0_р_._-;_-* "-"??_р_._-;_-@_-</c:formatCode>
                <c:ptCount val="7"/>
                <c:pt idx="0">
                  <c:v>64.902294999999995</c:v>
                </c:pt>
                <c:pt idx="1">
                  <c:v>115.618639</c:v>
                </c:pt>
                <c:pt idx="2">
                  <c:v>156.464854</c:v>
                </c:pt>
                <c:pt idx="3">
                  <c:v>181.54365100000001</c:v>
                </c:pt>
                <c:pt idx="4">
                  <c:v>167.51448199999999</c:v>
                </c:pt>
                <c:pt idx="5">
                  <c:v>167.51448199999999</c:v>
                </c:pt>
                <c:pt idx="6">
                  <c:v>167.51448199999999</c:v>
                </c:pt>
              </c:numCache>
            </c:numRef>
          </c:val>
          <c:extLst>
            <c:ext xmlns:c16="http://schemas.microsoft.com/office/drawing/2014/chart" uri="{C3380CC4-5D6E-409C-BE32-E72D297353CC}">
              <c16:uniqueId val="{00000002-0CA7-4C40-96DB-F205A79DE8FD}"/>
            </c:ext>
          </c:extLst>
        </c:ser>
        <c:dLbls>
          <c:showLegendKey val="0"/>
          <c:showVal val="0"/>
          <c:showCatName val="0"/>
          <c:showSerName val="0"/>
          <c:showPercent val="0"/>
          <c:showBubbleSize val="0"/>
        </c:dLbls>
        <c:axId val="498870136"/>
        <c:axId val="1"/>
      </c:areaChart>
      <c:catAx>
        <c:axId val="498870136"/>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6000"/>
        </c:scaling>
        <c:delete val="0"/>
        <c:axPos val="l"/>
        <c:majorGridlines>
          <c:spPr>
            <a:ln w="3175">
              <a:solidFill>
                <a:srgbClr val="000000"/>
              </a:solidFill>
              <a:prstDash val="sysDash"/>
            </a:ln>
          </c:spPr>
        </c:majorGridlines>
        <c:title>
          <c:tx>
            <c:rich>
              <a:bodyPr/>
              <a:lstStyle/>
              <a:p>
                <a:pPr>
                  <a:defRPr sz="87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1041084367496659E-2"/>
              <c:y val="0.28065394994639753"/>
            </c:manualLayout>
          </c:layout>
          <c:overlay val="0"/>
          <c:spPr>
            <a:noFill/>
            <a:ln w="25400">
              <a:noFill/>
            </a:ln>
          </c:spPr>
        </c:title>
        <c:numFmt formatCode="_-* #\ ##0_р_._-;\-* #\ ##0_р_._-;_-* &quot;-&quot;??_р_._-;_-@_-"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498870136"/>
        <c:crosses val="autoZero"/>
        <c:crossBetween val="midCat"/>
      </c:valAx>
      <c:spPr>
        <a:solidFill>
          <a:srgbClr val="FFFFFF"/>
        </a:solidFill>
        <a:ln w="25400">
          <a:noFill/>
        </a:ln>
      </c:spPr>
    </c:plotArea>
    <c:legend>
      <c:legendPos val="b"/>
      <c:layout>
        <c:manualLayout>
          <c:xMode val="edge"/>
          <c:yMode val="edge"/>
          <c:wMode val="edge"/>
          <c:hMode val="edge"/>
          <c:x val="0.13184584178498987"/>
          <c:y val="0.84154929577464788"/>
          <c:w val="0.88438133874239355"/>
          <c:h val="0.97183098591549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horizontalDpi="-1"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551866384164783E-2"/>
          <c:y val="5.1724283080445972E-2"/>
          <c:w val="0.8344839880345658"/>
          <c:h val="0.6936096556703647"/>
        </c:manualLayout>
      </c:layout>
      <c:areaChart>
        <c:grouping val="stacked"/>
        <c:varyColors val="0"/>
        <c:ser>
          <c:idx val="1"/>
          <c:order val="0"/>
          <c:tx>
            <c:strRef>
              <c:f>'Figure 2.1.1.3'!$B$5</c:f>
              <c:strCache>
                <c:ptCount val="1"/>
                <c:pt idx="0">
                  <c:v>Mining industry </c:v>
                </c:pt>
              </c:strCache>
            </c:strRef>
          </c:tx>
          <c:spPr>
            <a:solidFill>
              <a:srgbClr val="FF99CC"/>
            </a:solidFill>
            <a:ln w="25400">
              <a:noFill/>
            </a:ln>
          </c:spPr>
          <c:cat>
            <c:strRef>
              <c:f>'Figure 2.1.1.3'!$C$4:$I$4</c:f>
              <c:strCache>
                <c:ptCount val="7"/>
                <c:pt idx="0">
                  <c:v>3 months of 2010</c:v>
                </c:pt>
                <c:pt idx="1">
                  <c:v>6 months of 2010</c:v>
                </c:pt>
                <c:pt idx="2">
                  <c:v>9 months of 2010</c:v>
                </c:pt>
                <c:pt idx="3">
                  <c:v>2010</c:v>
                </c:pt>
                <c:pt idx="4">
                  <c:v>3 months of 2011</c:v>
                </c:pt>
                <c:pt idx="5">
                  <c:v>6 months of 2011</c:v>
                </c:pt>
                <c:pt idx="6">
                  <c:v>9 months of 2011</c:v>
                </c:pt>
              </c:strCache>
            </c:strRef>
          </c:cat>
          <c:val>
            <c:numRef>
              <c:f>'Figure 2.1.1.3'!$C$5:$I$5</c:f>
              <c:numCache>
                <c:formatCode>0.00</c:formatCode>
                <c:ptCount val="7"/>
                <c:pt idx="0">
                  <c:v>1.1712113336043</c:v>
                </c:pt>
                <c:pt idx="1">
                  <c:v>1.0508677226868075</c:v>
                </c:pt>
                <c:pt idx="2">
                  <c:v>0.79036506471797252</c:v>
                </c:pt>
                <c:pt idx="3">
                  <c:v>1.1144527309689116</c:v>
                </c:pt>
                <c:pt idx="4">
                  <c:v>0.87512076552173557</c:v>
                </c:pt>
                <c:pt idx="5">
                  <c:v>0.75136556511209829</c:v>
                </c:pt>
                <c:pt idx="6">
                  <c:v>0.36313694477708003</c:v>
                </c:pt>
              </c:numCache>
            </c:numRef>
          </c:val>
          <c:extLst>
            <c:ext xmlns:c16="http://schemas.microsoft.com/office/drawing/2014/chart" uri="{C3380CC4-5D6E-409C-BE32-E72D297353CC}">
              <c16:uniqueId val="{00000000-836C-45F5-8458-CF90CB28E223}"/>
            </c:ext>
          </c:extLst>
        </c:ser>
        <c:ser>
          <c:idx val="3"/>
          <c:order val="1"/>
          <c:tx>
            <c:strRef>
              <c:f>'Figure 2.1.1.3'!$B$6</c:f>
              <c:strCache>
                <c:ptCount val="1"/>
                <c:pt idx="0">
                  <c:v>Manufacture industry </c:v>
                </c:pt>
              </c:strCache>
            </c:strRef>
          </c:tx>
          <c:spPr>
            <a:solidFill>
              <a:srgbClr val="993366"/>
            </a:solidFill>
            <a:ln w="25400">
              <a:noFill/>
            </a:ln>
          </c:spPr>
          <c:cat>
            <c:strRef>
              <c:f>'Figure 2.1.1.3'!$C$4:$I$4</c:f>
              <c:strCache>
                <c:ptCount val="7"/>
                <c:pt idx="0">
                  <c:v>3 months of 2010</c:v>
                </c:pt>
                <c:pt idx="1">
                  <c:v>6 months of 2010</c:v>
                </c:pt>
                <c:pt idx="2">
                  <c:v>9 months of 2010</c:v>
                </c:pt>
                <c:pt idx="3">
                  <c:v>2010</c:v>
                </c:pt>
                <c:pt idx="4">
                  <c:v>3 months of 2011</c:v>
                </c:pt>
                <c:pt idx="5">
                  <c:v>6 months of 2011</c:v>
                </c:pt>
                <c:pt idx="6">
                  <c:v>9 months of 2011</c:v>
                </c:pt>
              </c:strCache>
            </c:strRef>
          </c:cat>
          <c:val>
            <c:numRef>
              <c:f>'Figure 2.1.1.3'!$C$6:$I$6</c:f>
              <c:numCache>
                <c:formatCode>0.00</c:formatCode>
                <c:ptCount val="7"/>
                <c:pt idx="0">
                  <c:v>1.8864812572696015</c:v>
                </c:pt>
                <c:pt idx="1">
                  <c:v>2.043280657233403</c:v>
                </c:pt>
                <c:pt idx="2">
                  <c:v>1.7513404214780079</c:v>
                </c:pt>
                <c:pt idx="3">
                  <c:v>1.2973014389946127</c:v>
                </c:pt>
                <c:pt idx="4">
                  <c:v>1.0190238085484327</c:v>
                </c:pt>
                <c:pt idx="5">
                  <c:v>1.0204101359856987</c:v>
                </c:pt>
                <c:pt idx="6">
                  <c:v>0.694672621986966</c:v>
                </c:pt>
              </c:numCache>
            </c:numRef>
          </c:val>
          <c:extLst>
            <c:ext xmlns:c16="http://schemas.microsoft.com/office/drawing/2014/chart" uri="{C3380CC4-5D6E-409C-BE32-E72D297353CC}">
              <c16:uniqueId val="{00000001-836C-45F5-8458-CF90CB28E223}"/>
            </c:ext>
          </c:extLst>
        </c:ser>
        <c:ser>
          <c:idx val="0"/>
          <c:order val="2"/>
          <c:tx>
            <c:strRef>
              <c:f>'Figure 2.1.1.3'!$B$7</c:f>
              <c:strCache>
                <c:ptCount val="1"/>
                <c:pt idx="0">
                  <c:v>Power supply </c:v>
                </c:pt>
              </c:strCache>
            </c:strRef>
          </c:tx>
          <c:spPr>
            <a:solidFill>
              <a:srgbClr val="9999FF"/>
            </a:solidFill>
            <a:ln w="25400">
              <a:noFill/>
            </a:ln>
          </c:spPr>
          <c:cat>
            <c:strRef>
              <c:f>'Figure 2.1.1.3'!$C$4:$I$4</c:f>
              <c:strCache>
                <c:ptCount val="7"/>
                <c:pt idx="0">
                  <c:v>3 months of 2010</c:v>
                </c:pt>
                <c:pt idx="1">
                  <c:v>6 months of 2010</c:v>
                </c:pt>
                <c:pt idx="2">
                  <c:v>9 months of 2010</c:v>
                </c:pt>
                <c:pt idx="3">
                  <c:v>2010</c:v>
                </c:pt>
                <c:pt idx="4">
                  <c:v>3 months of 2011</c:v>
                </c:pt>
                <c:pt idx="5">
                  <c:v>6 months of 2011</c:v>
                </c:pt>
                <c:pt idx="6">
                  <c:v>9 months of 2011</c:v>
                </c:pt>
              </c:strCache>
            </c:strRef>
          </c:cat>
          <c:val>
            <c:numRef>
              <c:f>'Figure 2.1.1.3'!$C$7:$I$7</c:f>
              <c:numCache>
                <c:formatCode>0.00</c:formatCode>
                <c:ptCount val="7"/>
                <c:pt idx="0">
                  <c:v>0.14256313663920828</c:v>
                </c:pt>
                <c:pt idx="1">
                  <c:v>0.13890493598164147</c:v>
                </c:pt>
                <c:pt idx="2">
                  <c:v>0.12109662362380412</c:v>
                </c:pt>
                <c:pt idx="3">
                  <c:v>8.2339274963887321E-2</c:v>
                </c:pt>
                <c:pt idx="4">
                  <c:v>0.12050703632673411</c:v>
                </c:pt>
                <c:pt idx="5">
                  <c:v>0.13211029570293031</c:v>
                </c:pt>
                <c:pt idx="6">
                  <c:v>0.12637555409281245</c:v>
                </c:pt>
              </c:numCache>
            </c:numRef>
          </c:val>
          <c:extLst>
            <c:ext xmlns:c16="http://schemas.microsoft.com/office/drawing/2014/chart" uri="{C3380CC4-5D6E-409C-BE32-E72D297353CC}">
              <c16:uniqueId val="{00000002-836C-45F5-8458-CF90CB28E223}"/>
            </c:ext>
          </c:extLst>
        </c:ser>
        <c:ser>
          <c:idx val="2"/>
          <c:order val="3"/>
          <c:tx>
            <c:strRef>
              <c:f>'Figure 2.1.1.3'!$B$8</c:f>
              <c:strCache>
                <c:ptCount val="1"/>
                <c:pt idx="0">
                  <c:v>Water supply </c:v>
                </c:pt>
              </c:strCache>
            </c:strRef>
          </c:tx>
          <c:spPr>
            <a:solidFill>
              <a:srgbClr val="FF0000"/>
            </a:solidFill>
            <a:ln w="25400">
              <a:noFill/>
            </a:ln>
          </c:spPr>
          <c:cat>
            <c:strRef>
              <c:f>'Figure 2.1.1.3'!$C$4:$I$4</c:f>
              <c:strCache>
                <c:ptCount val="7"/>
                <c:pt idx="0">
                  <c:v>3 months of 2010</c:v>
                </c:pt>
                <c:pt idx="1">
                  <c:v>6 months of 2010</c:v>
                </c:pt>
                <c:pt idx="2">
                  <c:v>9 months of 2010</c:v>
                </c:pt>
                <c:pt idx="3">
                  <c:v>2010</c:v>
                </c:pt>
                <c:pt idx="4">
                  <c:v>3 months of 2011</c:v>
                </c:pt>
                <c:pt idx="5">
                  <c:v>6 months of 2011</c:v>
                </c:pt>
                <c:pt idx="6">
                  <c:v>9 months of 2011</c:v>
                </c:pt>
              </c:strCache>
            </c:strRef>
          </c:cat>
          <c:val>
            <c:numRef>
              <c:f>'Figure 2.1.1.3'!$C$8:$I$8</c:f>
              <c:numCache>
                <c:formatCode>0.00</c:formatCode>
                <c:ptCount val="7"/>
                <c:pt idx="0">
                  <c:v>2.9364009862311028E-2</c:v>
                </c:pt>
                <c:pt idx="1">
                  <c:v>2.1594182382408664E-2</c:v>
                </c:pt>
                <c:pt idx="2">
                  <c:v>1.9978011944549675E-2</c:v>
                </c:pt>
                <c:pt idx="3">
                  <c:v>4.3757986532519541E-2</c:v>
                </c:pt>
                <c:pt idx="4">
                  <c:v>1.0014913918179637E-2</c:v>
                </c:pt>
                <c:pt idx="5">
                  <c:v>-7.5075494018852764E-3</c:v>
                </c:pt>
                <c:pt idx="6">
                  <c:v>3.1183340452045139E-4</c:v>
                </c:pt>
              </c:numCache>
            </c:numRef>
          </c:val>
          <c:extLst>
            <c:ext xmlns:c16="http://schemas.microsoft.com/office/drawing/2014/chart" uri="{C3380CC4-5D6E-409C-BE32-E72D297353CC}">
              <c16:uniqueId val="{00000003-836C-45F5-8458-CF90CB28E223}"/>
            </c:ext>
          </c:extLst>
        </c:ser>
        <c:dLbls>
          <c:showLegendKey val="0"/>
          <c:showVal val="0"/>
          <c:showCatName val="0"/>
          <c:showSerName val="0"/>
          <c:showPercent val="0"/>
          <c:showBubbleSize val="0"/>
        </c:dLbls>
        <c:axId val="496137904"/>
        <c:axId val="1"/>
      </c:areaChart>
      <c:catAx>
        <c:axId val="496137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206906786319116E-2"/>
              <c:y val="0.385058689225185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137904"/>
        <c:crosses val="autoZero"/>
        <c:crossBetween val="midCat"/>
      </c:valAx>
      <c:spPr>
        <a:solidFill>
          <a:srgbClr val="FFFFFF"/>
        </a:solidFill>
        <a:ln w="25400">
          <a:noFill/>
        </a:ln>
      </c:spPr>
    </c:plotArea>
    <c:legend>
      <c:legendPos val="r"/>
      <c:layout>
        <c:manualLayout>
          <c:xMode val="edge"/>
          <c:yMode val="edge"/>
          <c:wMode val="edge"/>
          <c:hMode val="edge"/>
          <c:x val="7.9822616407982258E-2"/>
          <c:y val="0.86988847583643125"/>
          <c:w val="0.92461197339246115"/>
          <c:h val="0.981412639405204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12700">
              <a:solidFill>
                <a:srgbClr val="80808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535C-4E60-8DBD-86F27CA922A4}"/>
            </c:ext>
          </c:extLst>
        </c:ser>
        <c:ser>
          <c:idx val="1"/>
          <c:order val="1"/>
          <c:spPr>
            <a:solidFill>
              <a:srgbClr val="CCFFCC"/>
            </a:solidFill>
            <a:ln w="12700">
              <a:solidFill>
                <a:srgbClr val="80808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535C-4E60-8DBD-86F27CA922A4}"/>
            </c:ext>
          </c:extLst>
        </c:ser>
        <c:ser>
          <c:idx val="2"/>
          <c:order val="2"/>
          <c:spPr>
            <a:solidFill>
              <a:srgbClr val="FFCC99"/>
            </a:solidFill>
            <a:ln w="12700">
              <a:solidFill>
                <a:srgbClr val="80808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535C-4E60-8DBD-86F27CA922A4}"/>
            </c:ext>
          </c:extLst>
        </c:ser>
        <c:ser>
          <c:idx val="4"/>
          <c:order val="6"/>
          <c:spPr>
            <a:solidFill>
              <a:srgbClr val="3366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3-535C-4E60-8DBD-86F27CA922A4}"/>
            </c:ext>
          </c:extLst>
        </c:ser>
        <c:dLbls>
          <c:showLegendKey val="0"/>
          <c:showVal val="0"/>
          <c:showCatName val="0"/>
          <c:showSerName val="0"/>
          <c:showPercent val="0"/>
          <c:showBubbleSize val="0"/>
        </c:dLbls>
        <c:gapWidth val="60"/>
        <c:overlap val="100"/>
        <c:axId val="3"/>
        <c:axId val="4"/>
      </c:barChart>
      <c:lineChart>
        <c:grouping val="standard"/>
        <c:varyColors val="0"/>
        <c:ser>
          <c:idx val="3"/>
          <c:order val="3"/>
          <c:spPr>
            <a:ln w="25400">
              <a:solidFill>
                <a:srgbClr val="000080"/>
              </a:solidFill>
              <a:prstDash val="solid"/>
            </a:ln>
          </c:spPr>
          <c:marker>
            <c:symbol val="triangle"/>
            <c:size val="4"/>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4-535C-4E60-8DBD-86F27CA922A4}"/>
            </c:ext>
          </c:extLst>
        </c:ser>
        <c:ser>
          <c:idx val="5"/>
          <c:order val="4"/>
          <c:spPr>
            <a:ln w="25400">
              <a:solidFill>
                <a:srgbClr val="003300"/>
              </a:solidFill>
              <a:prstDash val="solid"/>
            </a:ln>
          </c:spPr>
          <c:marker>
            <c:symbol val="square"/>
            <c:size val="4"/>
            <c:spPr>
              <a:solidFill>
                <a:srgbClr val="003300"/>
              </a:solidFill>
              <a:ln>
                <a:solidFill>
                  <a:srgbClr val="003300"/>
                </a:solidFill>
                <a:prstDash val="solid"/>
              </a:ln>
            </c:spPr>
          </c:marker>
          <c:val>
            <c:numLit>
              <c:formatCode>General</c:formatCode>
              <c:ptCount val="1"/>
              <c:pt idx="0">
                <c:v>0</c:v>
              </c:pt>
            </c:numLit>
          </c:val>
          <c:smooth val="0"/>
          <c:extLst>
            <c:ext xmlns:c16="http://schemas.microsoft.com/office/drawing/2014/chart" uri="{C3380CC4-5D6E-409C-BE32-E72D297353CC}">
              <c16:uniqueId val="{00000005-535C-4E60-8DBD-86F27CA922A4}"/>
            </c:ext>
          </c:extLst>
        </c:ser>
        <c:ser>
          <c:idx val="6"/>
          <c:order val="5"/>
          <c:spPr>
            <a:ln w="25400">
              <a:solidFill>
                <a:srgbClr val="FF6600"/>
              </a:solidFill>
              <a:prstDash val="solid"/>
            </a:ln>
          </c:spPr>
          <c:marker>
            <c:symbol val="circle"/>
            <c:size val="4"/>
            <c:spPr>
              <a:solidFill>
                <a:srgbClr val="FF6600"/>
              </a:solidFill>
              <a:ln>
                <a:solidFill>
                  <a:srgbClr val="FF6600"/>
                </a:solidFill>
                <a:prstDash val="solid"/>
              </a:ln>
            </c:spPr>
          </c:marker>
          <c:val>
            <c:numLit>
              <c:formatCode>General</c:formatCode>
              <c:ptCount val="1"/>
              <c:pt idx="0">
                <c:v>0</c:v>
              </c:pt>
            </c:numLit>
          </c:val>
          <c:smooth val="0"/>
          <c:extLst>
            <c:ext xmlns:c16="http://schemas.microsoft.com/office/drawing/2014/chart" uri="{C3380CC4-5D6E-409C-BE32-E72D297353CC}">
              <c16:uniqueId val="{00000006-535C-4E60-8DBD-86F27CA922A4}"/>
            </c:ext>
          </c:extLst>
        </c:ser>
        <c:dLbls>
          <c:showLegendKey val="0"/>
          <c:showVal val="0"/>
          <c:showCatName val="0"/>
          <c:showSerName val="0"/>
          <c:showPercent val="0"/>
          <c:showBubbleSize val="0"/>
        </c:dLbls>
        <c:marker val="1"/>
        <c:smooth val="0"/>
        <c:axId val="498863904"/>
        <c:axId val="1"/>
      </c:lineChart>
      <c:catAx>
        <c:axId val="498863904"/>
        <c:scaling>
          <c:orientation val="minMax"/>
        </c:scaling>
        <c:delete val="0"/>
        <c:axPos val="b"/>
        <c:numFmt formatCode="@"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00"/>
        </c:scaling>
        <c:delete val="0"/>
        <c:axPos val="l"/>
        <c:majorGridlines>
          <c:spPr>
            <a:ln w="3175">
              <a:solidFill>
                <a:srgbClr val="80808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ru-RU"/>
                  <a:t> Изменение депозитов банка (4кв.2007=100)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63904"/>
        <c:crosses val="autoZero"/>
        <c:crossBetween val="between"/>
        <c:majorUnit val="100"/>
        <c:minorUnit val="1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lgn="ctr">
                  <a:defRPr sz="900" b="1" i="0" u="none" strike="noStrike" baseline="0">
                    <a:solidFill>
                      <a:srgbClr val="000000"/>
                    </a:solidFill>
                    <a:latin typeface="Times New Roman"/>
                    <a:ea typeface="Times New Roman"/>
                    <a:cs typeface="Times New Roman"/>
                  </a:defRPr>
                </a:pPr>
                <a:r>
                  <a:rPr lang="ru-RU"/>
                  <a:t>Валовый внешний долг банков,  млрд. долл. США</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
        <c:minorUnit val="5"/>
      </c:valAx>
      <c:spPr>
        <a:solidFill>
          <a:srgbClr val="FFFFFF"/>
        </a:solidFill>
        <a:ln w="25400">
          <a:noFill/>
        </a:ln>
      </c:spPr>
    </c:plotArea>
    <c:legend>
      <c:legendPos val="b"/>
      <c:legendEntry>
        <c:idx val="3"/>
        <c:delete val="1"/>
      </c:legendEntry>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56" r="0.75000000000000056"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1275964391683"/>
          <c:y val="4.8128342245989282E-2"/>
          <c:w val="0.81157270029673578"/>
          <c:h val="0.58556149732620288"/>
        </c:manualLayout>
      </c:layout>
      <c:barChart>
        <c:barDir val="col"/>
        <c:grouping val="clustered"/>
        <c:varyColors val="0"/>
        <c:ser>
          <c:idx val="2"/>
          <c:order val="4"/>
          <c:tx>
            <c:strRef>
              <c:f>'Figure 3.1.5.'!$B$5</c:f>
              <c:strCache>
                <c:ptCount val="1"/>
                <c:pt idx="0">
                  <c:v>Tier-1 capital (KZT bln.)</c:v>
                </c:pt>
              </c:strCache>
            </c:strRef>
          </c:tx>
          <c:spPr>
            <a:solidFill>
              <a:srgbClr val="CC99FF"/>
            </a:solidFill>
            <a:ln w="25400">
              <a:noFill/>
            </a:ln>
          </c:spPr>
          <c:invertIfNegative val="0"/>
          <c:cat>
            <c:strRef>
              <c:f>'Figure 3.1.5.'!$C$4:$R$4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'Figure 3.1.5.'!$C$5:$R$5</c:f>
              <c:numCache>
                <c:formatCode>0.00</c:formatCode>
                <c:ptCount val="16"/>
                <c:pt idx="0">
                  <c:v>701.71820400000001</c:v>
                </c:pt>
                <c:pt idx="1">
                  <c:v>822.74638200000004</c:v>
                </c:pt>
                <c:pt idx="2">
                  <c:v>850.56860200000006</c:v>
                </c:pt>
                <c:pt idx="3">
                  <c:v>854.72132699999997</c:v>
                </c:pt>
                <c:pt idx="4">
                  <c:v>850.63559099999998</c:v>
                </c:pt>
                <c:pt idx="5">
                  <c:v>888.60476900000003</c:v>
                </c:pt>
                <c:pt idx="6">
                  <c:v>1011.207132</c:v>
                </c:pt>
                <c:pt idx="7">
                  <c:v>1020.625431</c:v>
                </c:pt>
                <c:pt idx="8">
                  <c:v>1042.4586730000001</c:v>
                </c:pt>
                <c:pt idx="9">
                  <c:v>1097.5820289999999</c:v>
                </c:pt>
                <c:pt idx="10">
                  <c:v>1082.070624</c:v>
                </c:pt>
                <c:pt idx="11">
                  <c:v>1067.141192</c:v>
                </c:pt>
                <c:pt idx="12">
                  <c:v>1051.077454</c:v>
                </c:pt>
                <c:pt idx="13">
                  <c:v>1040.7449750000001</c:v>
                </c:pt>
                <c:pt idx="14">
                  <c:v>1179.4956950000001</c:v>
                </c:pt>
                <c:pt idx="15">
                  <c:v>1185.089344</c:v>
                </c:pt>
              </c:numCache>
            </c:numRef>
          </c:val>
          <c:extLst>
            <c:ext xmlns:c16="http://schemas.microsoft.com/office/drawing/2014/chart" uri="{C3380CC4-5D6E-409C-BE32-E72D297353CC}">
              <c16:uniqueId val="{00000000-A7CA-4B2C-8025-7E397B4299AA}"/>
            </c:ext>
          </c:extLst>
        </c:ser>
        <c:ser>
          <c:idx val="3"/>
          <c:order val="5"/>
          <c:tx>
            <c:strRef>
              <c:f>'Figure 3.1.5.'!$B$6</c:f>
              <c:strCache>
                <c:ptCount val="1"/>
                <c:pt idx="0">
                  <c:v>Provisions for the loan portfolio (KZT bln.)</c:v>
                </c:pt>
              </c:strCache>
            </c:strRef>
          </c:tx>
          <c:spPr>
            <a:solidFill>
              <a:srgbClr val="99CCFF"/>
            </a:solidFill>
            <a:ln w="25400">
              <a:noFill/>
            </a:ln>
          </c:spPr>
          <c:invertIfNegative val="0"/>
          <c:cat>
            <c:strRef>
              <c:f>'Figure 3.1.5.'!$C$4:$R$4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'Figure 3.1.5.'!$C$6:$R$6</c:f>
              <c:numCache>
                <c:formatCode>0.000</c:formatCode>
                <c:ptCount val="16"/>
                <c:pt idx="0">
                  <c:v>357.59056600000002</c:v>
                </c:pt>
                <c:pt idx="1">
                  <c:v>422.71908500000001</c:v>
                </c:pt>
                <c:pt idx="2">
                  <c:v>487.47105499999998</c:v>
                </c:pt>
                <c:pt idx="3">
                  <c:v>573.05293200000006</c:v>
                </c:pt>
                <c:pt idx="4">
                  <c:v>728.84375699999998</c:v>
                </c:pt>
                <c:pt idx="5">
                  <c:v>940.140085</c:v>
                </c:pt>
                <c:pt idx="6">
                  <c:v>1051.03701</c:v>
                </c:pt>
                <c:pt idx="7">
                  <c:v>1123.087444</c:v>
                </c:pt>
                <c:pt idx="8">
                  <c:v>1167.2575280000001</c:v>
                </c:pt>
                <c:pt idx="9">
                  <c:v>1196.890553</c:v>
                </c:pt>
                <c:pt idx="10">
                  <c:v>1273.2140939999999</c:v>
                </c:pt>
                <c:pt idx="11">
                  <c:v>1315.199523</c:v>
                </c:pt>
                <c:pt idx="12">
                  <c:v>1454.4166279999999</c:v>
                </c:pt>
                <c:pt idx="13">
                  <c:v>1505.3848109999999</c:v>
                </c:pt>
                <c:pt idx="14">
                  <c:v>1550.782387</c:v>
                </c:pt>
                <c:pt idx="15">
                  <c:v>1620.852167</c:v>
                </c:pt>
              </c:numCache>
            </c:numRef>
          </c:val>
          <c:extLst>
            <c:ext xmlns:c16="http://schemas.microsoft.com/office/drawing/2014/chart" uri="{C3380CC4-5D6E-409C-BE32-E72D297353CC}">
              <c16:uniqueId val="{00000001-A7CA-4B2C-8025-7E397B4299AA}"/>
            </c:ext>
          </c:extLst>
        </c:ser>
        <c:dLbls>
          <c:showLegendKey val="0"/>
          <c:showVal val="0"/>
          <c:showCatName val="0"/>
          <c:showSerName val="0"/>
          <c:showPercent val="0"/>
          <c:showBubbleSize val="0"/>
        </c:dLbls>
        <c:gapWidth val="150"/>
        <c:axId val="498874400"/>
        <c:axId val="1"/>
      </c:barChart>
      <c:lineChart>
        <c:grouping val="standard"/>
        <c:varyColors val="0"/>
        <c:ser>
          <c:idx val="5"/>
          <c:order val="0"/>
          <c:tx>
            <c:strRef>
              <c:f>'Figure 3.1.5.'!$B$7</c:f>
              <c:strCache>
                <c:ptCount val="1"/>
                <c:pt idx="0">
                  <c:v>к1 (from 1.08.09 к-1-1)</c:v>
                </c:pt>
              </c:strCache>
            </c:strRef>
          </c:tx>
          <c:spPr>
            <a:ln w="12700">
              <a:solidFill>
                <a:srgbClr val="800000"/>
              </a:solidFill>
              <a:prstDash val="solid"/>
            </a:ln>
          </c:spPr>
          <c:marker>
            <c:symbol val="none"/>
          </c:marker>
          <c:val>
            <c:numRef>
              <c:f>'Figure 3.1.5.'!$C$7:$R$7</c:f>
              <c:numCache>
                <c:formatCode>0.00</c:formatCode>
                <c:ptCount val="16"/>
                <c:pt idx="0">
                  <c:v>9.4E-2</c:v>
                </c:pt>
                <c:pt idx="1">
                  <c:v>0.109</c:v>
                </c:pt>
                <c:pt idx="2">
                  <c:v>0.109</c:v>
                </c:pt>
                <c:pt idx="3">
                  <c:v>0.107</c:v>
                </c:pt>
                <c:pt idx="4">
                  <c:v>0.111</c:v>
                </c:pt>
                <c:pt idx="5">
                  <c:v>0.10199999999999999</c:v>
                </c:pt>
                <c:pt idx="6">
                  <c:v>0.11700000000000001</c:v>
                </c:pt>
                <c:pt idx="7">
                  <c:v>0.111</c:v>
                </c:pt>
                <c:pt idx="8">
                  <c:v>0.11799999999999999</c:v>
                </c:pt>
                <c:pt idx="9">
                  <c:v>0.11799999999999999</c:v>
                </c:pt>
                <c:pt idx="10">
                  <c:v>0.115</c:v>
                </c:pt>
                <c:pt idx="11">
                  <c:v>0.115</c:v>
                </c:pt>
                <c:pt idx="12">
                  <c:v>0.114</c:v>
                </c:pt>
                <c:pt idx="13">
                  <c:v>0.109</c:v>
                </c:pt>
                <c:pt idx="14">
                  <c:v>0.11899999999999999</c:v>
                </c:pt>
                <c:pt idx="15">
                  <c:v>0.11600000000000001</c:v>
                </c:pt>
              </c:numCache>
            </c:numRef>
          </c:val>
          <c:smooth val="0"/>
          <c:extLst>
            <c:ext xmlns:c16="http://schemas.microsoft.com/office/drawing/2014/chart" uri="{C3380CC4-5D6E-409C-BE32-E72D297353CC}">
              <c16:uniqueId val="{00000002-A7CA-4B2C-8025-7E397B4299AA}"/>
            </c:ext>
          </c:extLst>
        </c:ser>
        <c:ser>
          <c:idx val="4"/>
          <c:order val="1"/>
          <c:tx>
            <c:strRef>
              <c:f>'Figure 3.1.5.'!$B$10</c:f>
              <c:strCache>
                <c:ptCount val="1"/>
                <c:pt idx="0">
                  <c:v>median к1</c:v>
                </c:pt>
              </c:strCache>
            </c:strRef>
          </c:tx>
          <c:spPr>
            <a:ln w="25400">
              <a:solidFill>
                <a:srgbClr val="003366"/>
              </a:solidFill>
              <a:prstDash val="solid"/>
            </a:ln>
          </c:spPr>
          <c:marker>
            <c:symbol val="none"/>
          </c:marker>
          <c:cat>
            <c:strRef>
              <c:f>'Figure 3.1.5.'!$C$4:$R$4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'Figure 3.1.5.'!$C$10:$R$10</c:f>
              <c:numCache>
                <c:formatCode>0.00</c:formatCode>
                <c:ptCount val="16"/>
                <c:pt idx="0">
                  <c:v>0.29200000000000004</c:v>
                </c:pt>
                <c:pt idx="1">
                  <c:v>0.29099999999999998</c:v>
                </c:pt>
                <c:pt idx="2">
                  <c:v>0.30599999999999999</c:v>
                </c:pt>
                <c:pt idx="3">
                  <c:v>0.24299999999999999</c:v>
                </c:pt>
                <c:pt idx="4">
                  <c:v>0.29049999999999998</c:v>
                </c:pt>
                <c:pt idx="5">
                  <c:v>0.25900000000000001</c:v>
                </c:pt>
                <c:pt idx="6">
                  <c:v>0.2505</c:v>
                </c:pt>
                <c:pt idx="7">
                  <c:v>0.2455</c:v>
                </c:pt>
                <c:pt idx="8">
                  <c:v>0.23599999999999999</c:v>
                </c:pt>
                <c:pt idx="9">
                  <c:v>0.26600000000000001</c:v>
                </c:pt>
                <c:pt idx="10">
                  <c:v>0.24249999999999999</c:v>
                </c:pt>
                <c:pt idx="11">
                  <c:v>0.218</c:v>
                </c:pt>
                <c:pt idx="12">
                  <c:v>0.23299999999999998</c:v>
                </c:pt>
                <c:pt idx="13">
                  <c:v>0.22399999999999998</c:v>
                </c:pt>
                <c:pt idx="14">
                  <c:v>0.21099999999999999</c:v>
                </c:pt>
                <c:pt idx="15">
                  <c:v>0.185</c:v>
                </c:pt>
              </c:numCache>
            </c:numRef>
          </c:val>
          <c:smooth val="0"/>
          <c:extLst>
            <c:ext xmlns:c16="http://schemas.microsoft.com/office/drawing/2014/chart" uri="{C3380CC4-5D6E-409C-BE32-E72D297353CC}">
              <c16:uniqueId val="{00000003-A7CA-4B2C-8025-7E397B4299AA}"/>
            </c:ext>
          </c:extLst>
        </c:ser>
        <c:ser>
          <c:idx val="0"/>
          <c:order val="2"/>
          <c:tx>
            <c:v>interquartile range</c:v>
          </c:tx>
          <c:spPr>
            <a:ln w="12700">
              <a:solidFill>
                <a:srgbClr val="003366"/>
              </a:solidFill>
              <a:prstDash val="solid"/>
            </a:ln>
          </c:spPr>
          <c:marker>
            <c:symbol val="diamond"/>
            <c:size val="5"/>
            <c:spPr>
              <a:solidFill>
                <a:srgbClr val="003366"/>
              </a:solidFill>
              <a:ln>
                <a:solidFill>
                  <a:srgbClr val="003366"/>
                </a:solidFill>
                <a:prstDash val="solid"/>
              </a:ln>
            </c:spPr>
          </c:marker>
          <c:cat>
            <c:strRef>
              <c:f>'Figure 3.1.5.'!$C$4:$R$4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'Figure 3.1.5.'!$C$8:$R$8</c:f>
              <c:numCache>
                <c:formatCode>0.00</c:formatCode>
                <c:ptCount val="16"/>
                <c:pt idx="0">
                  <c:v>0.52424999999999999</c:v>
                </c:pt>
                <c:pt idx="1">
                  <c:v>0.51724999999999999</c:v>
                </c:pt>
                <c:pt idx="2">
                  <c:v>0.45550000000000002</c:v>
                </c:pt>
                <c:pt idx="3">
                  <c:v>0.496</c:v>
                </c:pt>
                <c:pt idx="4">
                  <c:v>0.51375000000000004</c:v>
                </c:pt>
                <c:pt idx="5">
                  <c:v>0.49924999999999997</c:v>
                </c:pt>
                <c:pt idx="6">
                  <c:v>0.47125</c:v>
                </c:pt>
                <c:pt idx="7">
                  <c:v>0.45824999999999999</c:v>
                </c:pt>
                <c:pt idx="8">
                  <c:v>0.46550000000000002</c:v>
                </c:pt>
                <c:pt idx="9">
                  <c:v>0.60075000000000001</c:v>
                </c:pt>
                <c:pt idx="10">
                  <c:v>0.56600000000000006</c:v>
                </c:pt>
                <c:pt idx="11">
                  <c:v>0.52550000000000008</c:v>
                </c:pt>
                <c:pt idx="12">
                  <c:v>0.52575000000000005</c:v>
                </c:pt>
                <c:pt idx="13">
                  <c:v>0.498</c:v>
                </c:pt>
                <c:pt idx="14">
                  <c:v>0.63075000000000003</c:v>
                </c:pt>
                <c:pt idx="15">
                  <c:v>0.59050000000000002</c:v>
                </c:pt>
              </c:numCache>
            </c:numRef>
          </c:val>
          <c:smooth val="0"/>
          <c:extLst>
            <c:ext xmlns:c16="http://schemas.microsoft.com/office/drawing/2014/chart" uri="{C3380CC4-5D6E-409C-BE32-E72D297353CC}">
              <c16:uniqueId val="{00000004-A7CA-4B2C-8025-7E397B4299AA}"/>
            </c:ext>
          </c:extLst>
        </c:ser>
        <c:ser>
          <c:idx val="1"/>
          <c:order val="3"/>
          <c:spPr>
            <a:ln w="12700">
              <a:solidFill>
                <a:srgbClr val="003366"/>
              </a:solidFill>
              <a:prstDash val="solid"/>
            </a:ln>
          </c:spPr>
          <c:marker>
            <c:symbol val="diamond"/>
            <c:size val="6"/>
            <c:spPr>
              <a:solidFill>
                <a:srgbClr val="003366"/>
              </a:solidFill>
              <a:ln>
                <a:solidFill>
                  <a:srgbClr val="003366"/>
                </a:solidFill>
                <a:prstDash val="solid"/>
              </a:ln>
            </c:spPr>
          </c:marker>
          <c:cat>
            <c:strRef>
              <c:f>'Figure 3.1.5.'!$C$4:$R$4</c:f>
              <c:strCache>
                <c:ptCount val="16"/>
                <c:pt idx="0">
                  <c:v>01.01.2008</c:v>
                </c:pt>
                <c:pt idx="1">
                  <c:v>01.04.2008</c:v>
                </c:pt>
                <c:pt idx="2">
                  <c:v>01.07.2008</c:v>
                </c:pt>
                <c:pt idx="3">
                  <c:v>01.10.2008</c:v>
                </c:pt>
                <c:pt idx="4">
                  <c:v>01.01.2009</c:v>
                </c:pt>
                <c:pt idx="5">
                  <c:v>01.04.2009</c:v>
                </c:pt>
                <c:pt idx="6">
                  <c:v>01.07.2009</c:v>
                </c:pt>
                <c:pt idx="7">
                  <c:v>01.10.2009</c:v>
                </c:pt>
                <c:pt idx="8">
                  <c:v>01.01.2010</c:v>
                </c:pt>
                <c:pt idx="9">
                  <c:v>01.04.2010</c:v>
                </c:pt>
                <c:pt idx="10">
                  <c:v>01.07.2010</c:v>
                </c:pt>
                <c:pt idx="11">
                  <c:v>01.10.2010</c:v>
                </c:pt>
                <c:pt idx="12">
                  <c:v>01.01.2011</c:v>
                </c:pt>
                <c:pt idx="13">
                  <c:v>01.01.2011</c:v>
                </c:pt>
                <c:pt idx="14">
                  <c:v>01.07.2011</c:v>
                </c:pt>
                <c:pt idx="15">
                  <c:v>01.10.2011</c:v>
                </c:pt>
              </c:strCache>
            </c:strRef>
          </c:cat>
          <c:val>
            <c:numRef>
              <c:f>'Figure 3.1.5.'!$C$9:$R$9</c:f>
              <c:numCache>
                <c:formatCode>0.00</c:formatCode>
                <c:ptCount val="16"/>
                <c:pt idx="0">
                  <c:v>0.10775</c:v>
                </c:pt>
                <c:pt idx="1">
                  <c:v>0.11225</c:v>
                </c:pt>
                <c:pt idx="2">
                  <c:v>0.112</c:v>
                </c:pt>
                <c:pt idx="3">
                  <c:v>0.115</c:v>
                </c:pt>
                <c:pt idx="4">
                  <c:v>0.107</c:v>
                </c:pt>
                <c:pt idx="5">
                  <c:v>0.10375</c:v>
                </c:pt>
                <c:pt idx="6">
                  <c:v>0.10825</c:v>
                </c:pt>
                <c:pt idx="7">
                  <c:v>9.9000000000000005E-2</c:v>
                </c:pt>
                <c:pt idx="8">
                  <c:v>0.11900000000000001</c:v>
                </c:pt>
                <c:pt idx="9">
                  <c:v>0.11</c:v>
                </c:pt>
                <c:pt idx="10">
                  <c:v>0.1305</c:v>
                </c:pt>
                <c:pt idx="11">
                  <c:v>0.11700000000000001</c:v>
                </c:pt>
                <c:pt idx="12">
                  <c:v>0.11899999999999999</c:v>
                </c:pt>
                <c:pt idx="13">
                  <c:v>0.10349999999999999</c:v>
                </c:pt>
                <c:pt idx="14">
                  <c:v>0.10200000000000001</c:v>
                </c:pt>
                <c:pt idx="15">
                  <c:v>0.1</c:v>
                </c:pt>
              </c:numCache>
            </c:numRef>
          </c:val>
          <c:smooth val="0"/>
          <c:extLst>
            <c:ext xmlns:c16="http://schemas.microsoft.com/office/drawing/2014/chart" uri="{C3380CC4-5D6E-409C-BE32-E72D297353CC}">
              <c16:uniqueId val="{00000005-A7CA-4B2C-8025-7E397B4299AA}"/>
            </c:ext>
          </c:extLst>
        </c:ser>
        <c:dLbls>
          <c:showLegendKey val="0"/>
          <c:showVal val="0"/>
          <c:showCatName val="0"/>
          <c:showSerName val="0"/>
          <c:showPercent val="0"/>
          <c:showBubbleSize val="0"/>
        </c:dLbls>
        <c:marker val="1"/>
        <c:smooth val="0"/>
        <c:axId val="3"/>
        <c:axId val="4"/>
      </c:lineChart>
      <c:catAx>
        <c:axId val="49887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5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385610400850431E-2"/>
              <c:y val="0.2513367662952165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7440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egendEntry>
        <c:idx val="5"/>
        <c:delete val="1"/>
      </c:legendEntry>
      <c:layout>
        <c:manualLayout>
          <c:xMode val="edge"/>
          <c:yMode val="edge"/>
          <c:wMode val="edge"/>
          <c:hMode val="edge"/>
          <c:x val="3.7634408602150539E-2"/>
          <c:y val="0.84775086505190311"/>
          <c:w val="0.96415770609318996"/>
          <c:h val="0.9896193771626297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32299709702177E-2"/>
          <c:y val="4.8000031250020406E-2"/>
          <c:w val="0.90754967814806431"/>
          <c:h val="0.63466707986138049"/>
        </c:manualLayout>
      </c:layout>
      <c:lineChart>
        <c:grouping val="standard"/>
        <c:varyColors val="0"/>
        <c:ser>
          <c:idx val="1"/>
          <c:order val="0"/>
          <c:tx>
            <c:strRef>
              <c:f>'Box 3 Figure 1'!$B$5</c:f>
              <c:strCache>
                <c:ptCount val="1"/>
                <c:pt idx="0">
                  <c:v>k2 baseline scenario</c:v>
                </c:pt>
              </c:strCache>
            </c:strRef>
          </c:tx>
          <c:spPr>
            <a:ln w="25400">
              <a:solidFill>
                <a:srgbClr val="000080"/>
              </a:solidFill>
              <a:prstDash val="solid"/>
            </a:ln>
          </c:spPr>
          <c:marker>
            <c:symbol val="none"/>
          </c:marker>
          <c:cat>
            <c:numRef>
              <c:f>'Box 3 Figure 1'!$C$4:$K$4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1'!$C$5:$K$5</c:f>
              <c:numCache>
                <c:formatCode>0.000</c:formatCode>
                <c:ptCount val="9"/>
                <c:pt idx="0">
                  <c:v>0.17084923790239942</c:v>
                </c:pt>
                <c:pt idx="1">
                  <c:v>0.1640175150400387</c:v>
                </c:pt>
                <c:pt idx="2">
                  <c:v>0.16325395979186494</c:v>
                </c:pt>
                <c:pt idx="3">
                  <c:v>0.16613909801090562</c:v>
                </c:pt>
                <c:pt idx="4">
                  <c:v>0.15985441109635948</c:v>
                </c:pt>
                <c:pt idx="5">
                  <c:v>0.15698570318256544</c:v>
                </c:pt>
                <c:pt idx="6">
                  <c:v>0.15643627022580062</c:v>
                </c:pt>
                <c:pt idx="7">
                  <c:v>0.15101526478312655</c:v>
                </c:pt>
                <c:pt idx="8">
                  <c:v>0.14541108428889454</c:v>
                </c:pt>
              </c:numCache>
            </c:numRef>
          </c:val>
          <c:smooth val="0"/>
          <c:extLst>
            <c:ext xmlns:c16="http://schemas.microsoft.com/office/drawing/2014/chart" uri="{C3380CC4-5D6E-409C-BE32-E72D297353CC}">
              <c16:uniqueId val="{00000000-C100-4D6C-9B41-08B8E55EB197}"/>
            </c:ext>
          </c:extLst>
        </c:ser>
        <c:ser>
          <c:idx val="2"/>
          <c:order val="1"/>
          <c:tx>
            <c:strRef>
              <c:f>'Box 3 Figure 1'!$B$6</c:f>
              <c:strCache>
                <c:ptCount val="1"/>
                <c:pt idx="0">
                  <c:v>k2 stress-scenario</c:v>
                </c:pt>
              </c:strCache>
            </c:strRef>
          </c:tx>
          <c:spPr>
            <a:ln w="25400">
              <a:solidFill>
                <a:srgbClr val="FF6600"/>
              </a:solidFill>
              <a:prstDash val="solid"/>
            </a:ln>
          </c:spPr>
          <c:marker>
            <c:symbol val="none"/>
          </c:marker>
          <c:cat>
            <c:numRef>
              <c:f>'Box 3 Figure 1'!$C$4:$K$4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1'!$C$6:$K$6</c:f>
              <c:numCache>
                <c:formatCode>0.000</c:formatCode>
                <c:ptCount val="9"/>
                <c:pt idx="0">
                  <c:v>0.17084923790239942</c:v>
                </c:pt>
                <c:pt idx="1">
                  <c:v>0.1640175150400387</c:v>
                </c:pt>
                <c:pt idx="2">
                  <c:v>0.16325395979186494</c:v>
                </c:pt>
                <c:pt idx="3">
                  <c:v>0.16613909801090562</c:v>
                </c:pt>
                <c:pt idx="4">
                  <c:v>0.15985441109635948</c:v>
                </c:pt>
                <c:pt idx="5">
                  <c:v>0.15433609918283028</c:v>
                </c:pt>
                <c:pt idx="6">
                  <c:v>0.14619334921078692</c:v>
                </c:pt>
                <c:pt idx="7">
                  <c:v>0.12883779468410916</c:v>
                </c:pt>
                <c:pt idx="8">
                  <c:v>0.10552922520626845</c:v>
                </c:pt>
              </c:numCache>
            </c:numRef>
          </c:val>
          <c:smooth val="0"/>
          <c:extLst>
            <c:ext xmlns:c16="http://schemas.microsoft.com/office/drawing/2014/chart" uri="{C3380CC4-5D6E-409C-BE32-E72D297353CC}">
              <c16:uniqueId val="{00000001-C100-4D6C-9B41-08B8E55EB197}"/>
            </c:ext>
          </c:extLst>
        </c:ser>
        <c:ser>
          <c:idx val="0"/>
          <c:order val="2"/>
          <c:tx>
            <c:strRef>
              <c:f>'Box 3 Figure 1'!$B$7</c:f>
              <c:strCache>
                <c:ptCount val="1"/>
                <c:pt idx="0">
                  <c:v>k2 shock scenario</c:v>
                </c:pt>
              </c:strCache>
            </c:strRef>
          </c:tx>
          <c:spPr>
            <a:ln w="25400">
              <a:solidFill>
                <a:srgbClr val="800000"/>
              </a:solidFill>
              <a:prstDash val="solid"/>
            </a:ln>
          </c:spPr>
          <c:marker>
            <c:symbol val="none"/>
          </c:marker>
          <c:cat>
            <c:numRef>
              <c:f>'Box 3 Figure 1'!$C$4:$K$4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1'!$C$7:$K$7</c:f>
              <c:numCache>
                <c:formatCode>0.000</c:formatCode>
                <c:ptCount val="9"/>
                <c:pt idx="0">
                  <c:v>0.17084923790239942</c:v>
                </c:pt>
                <c:pt idx="1">
                  <c:v>0.1640175150400387</c:v>
                </c:pt>
                <c:pt idx="2">
                  <c:v>0.16325395979186494</c:v>
                </c:pt>
                <c:pt idx="3">
                  <c:v>0.16613909801090562</c:v>
                </c:pt>
                <c:pt idx="4">
                  <c:v>0.15985441109635948</c:v>
                </c:pt>
                <c:pt idx="5">
                  <c:v>0.13555284447424873</c:v>
                </c:pt>
                <c:pt idx="6">
                  <c:v>0.11070826361878068</c:v>
                </c:pt>
                <c:pt idx="7">
                  <c:v>9.174265153207771E-2</c:v>
                </c:pt>
                <c:pt idx="8">
                  <c:v>7.447507717793149E-2</c:v>
                </c:pt>
              </c:numCache>
            </c:numRef>
          </c:val>
          <c:smooth val="0"/>
          <c:extLst>
            <c:ext xmlns:c16="http://schemas.microsoft.com/office/drawing/2014/chart" uri="{C3380CC4-5D6E-409C-BE32-E72D297353CC}">
              <c16:uniqueId val="{00000002-C100-4D6C-9B41-08B8E55EB197}"/>
            </c:ext>
          </c:extLst>
        </c:ser>
        <c:ser>
          <c:idx val="4"/>
          <c:order val="3"/>
          <c:tx>
            <c:strRef>
              <c:f>'Box 3 Figure 1'!$B$8</c:f>
              <c:strCache>
                <c:ptCount val="1"/>
                <c:pt idx="0">
                  <c:v>k1-1 baseline scenario</c:v>
                </c:pt>
              </c:strCache>
            </c:strRef>
          </c:tx>
          <c:spPr>
            <a:ln w="25400">
              <a:solidFill>
                <a:srgbClr val="3366FF"/>
              </a:solidFill>
              <a:prstDash val="solid"/>
            </a:ln>
          </c:spPr>
          <c:marker>
            <c:symbol val="none"/>
          </c:marker>
          <c:cat>
            <c:numRef>
              <c:f>'Box 3 Figure 1'!$C$4:$K$4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1'!$C$8:$K$8</c:f>
              <c:numCache>
                <c:formatCode>0.000</c:formatCode>
                <c:ptCount val="9"/>
                <c:pt idx="0">
                  <c:v>0.10627679434540242</c:v>
                </c:pt>
                <c:pt idx="1">
                  <c:v>0.10303512485802463</c:v>
                </c:pt>
                <c:pt idx="2">
                  <c:v>9.8353620354396279E-2</c:v>
                </c:pt>
                <c:pt idx="3">
                  <c:v>0.10076811828848536</c:v>
                </c:pt>
                <c:pt idx="4">
                  <c:v>9.8263567162616611E-2</c:v>
                </c:pt>
                <c:pt idx="5">
                  <c:v>0.10608909297516507</c:v>
                </c:pt>
                <c:pt idx="6">
                  <c:v>0.1055773966991763</c:v>
                </c:pt>
                <c:pt idx="7">
                  <c:v>0.10052872194645578</c:v>
                </c:pt>
                <c:pt idx="8">
                  <c:v>9.5309453146577724E-2</c:v>
                </c:pt>
              </c:numCache>
            </c:numRef>
          </c:val>
          <c:smooth val="0"/>
          <c:extLst>
            <c:ext xmlns:c16="http://schemas.microsoft.com/office/drawing/2014/chart" uri="{C3380CC4-5D6E-409C-BE32-E72D297353CC}">
              <c16:uniqueId val="{00000003-C100-4D6C-9B41-08B8E55EB197}"/>
            </c:ext>
          </c:extLst>
        </c:ser>
        <c:ser>
          <c:idx val="5"/>
          <c:order val="4"/>
          <c:tx>
            <c:strRef>
              <c:f>'Box 3 Figure 1'!$B$9</c:f>
              <c:strCache>
                <c:ptCount val="1"/>
                <c:pt idx="0">
                  <c:v>k1-1 stress scenario</c:v>
                </c:pt>
              </c:strCache>
            </c:strRef>
          </c:tx>
          <c:spPr>
            <a:ln w="25400">
              <a:solidFill>
                <a:srgbClr val="00FF00"/>
              </a:solidFill>
              <a:prstDash val="solid"/>
            </a:ln>
          </c:spPr>
          <c:marker>
            <c:symbol val="none"/>
          </c:marker>
          <c:cat>
            <c:numRef>
              <c:f>'Box 3 Figure 1'!$C$4:$K$4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1'!$C$9:$K$9</c:f>
              <c:numCache>
                <c:formatCode>0.000</c:formatCode>
                <c:ptCount val="9"/>
                <c:pt idx="0">
                  <c:v>0.10627679434540242</c:v>
                </c:pt>
                <c:pt idx="1">
                  <c:v>0.10303512485802463</c:v>
                </c:pt>
                <c:pt idx="2">
                  <c:v>9.8353620354396279E-2</c:v>
                </c:pt>
                <c:pt idx="3">
                  <c:v>0.10076811828848536</c:v>
                </c:pt>
                <c:pt idx="4">
                  <c:v>9.8263567162616611E-2</c:v>
                </c:pt>
                <c:pt idx="5">
                  <c:v>0.10362147161605946</c:v>
                </c:pt>
                <c:pt idx="6">
                  <c:v>9.6037989799577034E-2</c:v>
                </c:pt>
                <c:pt idx="7">
                  <c:v>7.9874466098136157E-2</c:v>
                </c:pt>
                <c:pt idx="8">
                  <c:v>5.8166798122293119E-2</c:v>
                </c:pt>
              </c:numCache>
            </c:numRef>
          </c:val>
          <c:smooth val="0"/>
          <c:extLst>
            <c:ext xmlns:c16="http://schemas.microsoft.com/office/drawing/2014/chart" uri="{C3380CC4-5D6E-409C-BE32-E72D297353CC}">
              <c16:uniqueId val="{00000004-C100-4D6C-9B41-08B8E55EB197}"/>
            </c:ext>
          </c:extLst>
        </c:ser>
        <c:ser>
          <c:idx val="3"/>
          <c:order val="5"/>
          <c:tx>
            <c:strRef>
              <c:f>'Box 3 Figure 1'!$B$10</c:f>
              <c:strCache>
                <c:ptCount val="1"/>
                <c:pt idx="0">
                  <c:v>k1-1 shock scenario</c:v>
                </c:pt>
              </c:strCache>
            </c:strRef>
          </c:tx>
          <c:spPr>
            <a:ln w="25400">
              <a:solidFill>
                <a:srgbClr val="800080"/>
              </a:solidFill>
              <a:prstDash val="solid"/>
            </a:ln>
          </c:spPr>
          <c:marker>
            <c:symbol val="none"/>
          </c:marker>
          <c:cat>
            <c:numRef>
              <c:f>'Box 3 Figure 1'!$C$4:$K$4</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1'!$C$10:$K$10</c:f>
              <c:numCache>
                <c:formatCode>0.000</c:formatCode>
                <c:ptCount val="9"/>
                <c:pt idx="0">
                  <c:v>0.10627679434540242</c:v>
                </c:pt>
                <c:pt idx="1">
                  <c:v>0.10303512485802463</c:v>
                </c:pt>
                <c:pt idx="2">
                  <c:v>9.8353620354396279E-2</c:v>
                </c:pt>
                <c:pt idx="3">
                  <c:v>0.10076811828848536</c:v>
                </c:pt>
                <c:pt idx="4">
                  <c:v>9.8263567162616611E-2</c:v>
                </c:pt>
                <c:pt idx="5">
                  <c:v>8.6128306404560137E-2</c:v>
                </c:pt>
                <c:pt idx="6">
                  <c:v>6.2990124856258253E-2</c:v>
                </c:pt>
                <c:pt idx="7">
                  <c:v>4.5327127110807448E-2</c:v>
                </c:pt>
                <c:pt idx="8">
                  <c:v>2.9245540843390032E-2</c:v>
                </c:pt>
              </c:numCache>
            </c:numRef>
          </c:val>
          <c:smooth val="0"/>
          <c:extLst>
            <c:ext xmlns:c16="http://schemas.microsoft.com/office/drawing/2014/chart" uri="{C3380CC4-5D6E-409C-BE32-E72D297353CC}">
              <c16:uniqueId val="{00000005-C100-4D6C-9B41-08B8E55EB197}"/>
            </c:ext>
          </c:extLst>
        </c:ser>
        <c:dLbls>
          <c:showLegendKey val="0"/>
          <c:showVal val="0"/>
          <c:showCatName val="0"/>
          <c:showSerName val="0"/>
          <c:showPercent val="0"/>
          <c:showBubbleSize val="0"/>
        </c:dLbls>
        <c:smooth val="0"/>
        <c:axId val="479965440"/>
        <c:axId val="1"/>
      </c:lineChart>
      <c:catAx>
        <c:axId val="479965440"/>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18000000000000008"/>
          <c:min val="2.0000000000000011E-2"/>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965440"/>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36890172587956E-2"/>
          <c:y val="4.9608402525168682E-2"/>
          <c:w val="0.9068923980465976"/>
          <c:h val="0.61096664162576142"/>
        </c:manualLayout>
      </c:layout>
      <c:lineChart>
        <c:grouping val="standard"/>
        <c:varyColors val="0"/>
        <c:ser>
          <c:idx val="1"/>
          <c:order val="0"/>
          <c:tx>
            <c:strRef>
              <c:f>'Box 3 Figure 1'!$B$22</c:f>
              <c:strCache>
                <c:ptCount val="1"/>
                <c:pt idx="0">
                  <c:v>k2 baseline scenario</c:v>
                </c:pt>
              </c:strCache>
            </c:strRef>
          </c:tx>
          <c:spPr>
            <a:ln w="25400">
              <a:solidFill>
                <a:srgbClr val="000080"/>
              </a:solidFill>
              <a:prstDash val="solid"/>
            </a:ln>
          </c:spPr>
          <c:marker>
            <c:symbol val="none"/>
          </c:marker>
          <c:cat>
            <c:numRef>
              <c:f>'Box 3 Figure 1'!$C$21:$K$21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1'!$C$22:$K$22</c:f>
              <c:numCache>
                <c:formatCode>0.000</c:formatCode>
                <c:ptCount val="9"/>
                <c:pt idx="0">
                  <c:v>0.17084923790239942</c:v>
                </c:pt>
                <c:pt idx="1">
                  <c:v>0.1640175150400387</c:v>
                </c:pt>
                <c:pt idx="2">
                  <c:v>0.16325395979186494</c:v>
                </c:pt>
                <c:pt idx="3">
                  <c:v>0.16613909801090562</c:v>
                </c:pt>
                <c:pt idx="4">
                  <c:v>0.15985441109635948</c:v>
                </c:pt>
                <c:pt idx="5">
                  <c:v>0.15698570318256544</c:v>
                </c:pt>
                <c:pt idx="6">
                  <c:v>0.15643627022580062</c:v>
                </c:pt>
                <c:pt idx="7">
                  <c:v>0.15101526478312655</c:v>
                </c:pt>
                <c:pt idx="8">
                  <c:v>0.14541108428889454</c:v>
                </c:pt>
              </c:numCache>
            </c:numRef>
          </c:val>
          <c:smooth val="0"/>
          <c:extLst>
            <c:ext xmlns:c16="http://schemas.microsoft.com/office/drawing/2014/chart" uri="{C3380CC4-5D6E-409C-BE32-E72D297353CC}">
              <c16:uniqueId val="{00000000-7F1B-4D65-93F0-B3425E93D905}"/>
            </c:ext>
          </c:extLst>
        </c:ser>
        <c:ser>
          <c:idx val="2"/>
          <c:order val="1"/>
          <c:tx>
            <c:strRef>
              <c:f>'Box 3 Figure 1'!$B$23</c:f>
              <c:strCache>
                <c:ptCount val="1"/>
                <c:pt idx="0">
                  <c:v>k2 stress scenario</c:v>
                </c:pt>
              </c:strCache>
            </c:strRef>
          </c:tx>
          <c:spPr>
            <a:ln w="25400">
              <a:solidFill>
                <a:srgbClr val="FF6600"/>
              </a:solidFill>
              <a:prstDash val="solid"/>
            </a:ln>
          </c:spPr>
          <c:marker>
            <c:symbol val="none"/>
          </c:marker>
          <c:cat>
            <c:numRef>
              <c:f>'Box 3 Figure 1'!$C$21:$K$21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1'!$C$23:$K$23</c:f>
              <c:numCache>
                <c:formatCode>0.000</c:formatCode>
                <c:ptCount val="9"/>
                <c:pt idx="0">
                  <c:v>0.17084923790239942</c:v>
                </c:pt>
                <c:pt idx="1">
                  <c:v>0.1640175150400387</c:v>
                </c:pt>
                <c:pt idx="2">
                  <c:v>0.16325395979186494</c:v>
                </c:pt>
                <c:pt idx="3">
                  <c:v>0.16613909801090562</c:v>
                </c:pt>
                <c:pt idx="4">
                  <c:v>0.15985441109635948</c:v>
                </c:pt>
                <c:pt idx="5">
                  <c:v>0.15779400029466423</c:v>
                </c:pt>
                <c:pt idx="6">
                  <c:v>0.15311936733365775</c:v>
                </c:pt>
                <c:pt idx="7">
                  <c:v>0.14130569844267865</c:v>
                </c:pt>
                <c:pt idx="8">
                  <c:v>0.11945362976782586</c:v>
                </c:pt>
              </c:numCache>
            </c:numRef>
          </c:val>
          <c:smooth val="0"/>
          <c:extLst>
            <c:ext xmlns:c16="http://schemas.microsoft.com/office/drawing/2014/chart" uri="{C3380CC4-5D6E-409C-BE32-E72D297353CC}">
              <c16:uniqueId val="{00000001-7F1B-4D65-93F0-B3425E93D905}"/>
            </c:ext>
          </c:extLst>
        </c:ser>
        <c:ser>
          <c:idx val="0"/>
          <c:order val="2"/>
          <c:tx>
            <c:strRef>
              <c:f>'Box 3 Figure 1'!$B$24</c:f>
              <c:strCache>
                <c:ptCount val="1"/>
                <c:pt idx="0">
                  <c:v>k2 shock scenario</c:v>
                </c:pt>
              </c:strCache>
            </c:strRef>
          </c:tx>
          <c:spPr>
            <a:ln w="25400">
              <a:solidFill>
                <a:srgbClr val="800000"/>
              </a:solidFill>
              <a:prstDash val="solid"/>
            </a:ln>
          </c:spPr>
          <c:marker>
            <c:symbol val="none"/>
          </c:marker>
          <c:cat>
            <c:numRef>
              <c:f>'Box 3 Figure 1'!$C$21:$K$21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1'!$C$24:$K$24</c:f>
              <c:numCache>
                <c:formatCode>0.000</c:formatCode>
                <c:ptCount val="9"/>
                <c:pt idx="0">
                  <c:v>0.17084923790239942</c:v>
                </c:pt>
                <c:pt idx="1">
                  <c:v>0.1640175150400387</c:v>
                </c:pt>
                <c:pt idx="2">
                  <c:v>0.16325395979186494</c:v>
                </c:pt>
                <c:pt idx="3">
                  <c:v>0.16613909801090562</c:v>
                </c:pt>
                <c:pt idx="4">
                  <c:v>0.15985441109635948</c:v>
                </c:pt>
                <c:pt idx="5">
                  <c:v>0.1547867820717693</c:v>
                </c:pt>
                <c:pt idx="6">
                  <c:v>0.13612171362177147</c:v>
                </c:pt>
                <c:pt idx="7">
                  <c:v>0.10312736916579615</c:v>
                </c:pt>
                <c:pt idx="8">
                  <c:v>6.3140709019494673E-2</c:v>
                </c:pt>
              </c:numCache>
            </c:numRef>
          </c:val>
          <c:smooth val="0"/>
          <c:extLst>
            <c:ext xmlns:c16="http://schemas.microsoft.com/office/drawing/2014/chart" uri="{C3380CC4-5D6E-409C-BE32-E72D297353CC}">
              <c16:uniqueId val="{00000002-7F1B-4D65-93F0-B3425E93D905}"/>
            </c:ext>
          </c:extLst>
        </c:ser>
        <c:ser>
          <c:idx val="4"/>
          <c:order val="3"/>
          <c:tx>
            <c:strRef>
              <c:f>'Box 3 Figure 1'!$B$25</c:f>
              <c:strCache>
                <c:ptCount val="1"/>
                <c:pt idx="0">
                  <c:v>k1-1 baseline scenario</c:v>
                </c:pt>
              </c:strCache>
            </c:strRef>
          </c:tx>
          <c:spPr>
            <a:ln w="25400">
              <a:solidFill>
                <a:srgbClr val="3366FF"/>
              </a:solidFill>
              <a:prstDash val="solid"/>
            </a:ln>
          </c:spPr>
          <c:marker>
            <c:symbol val="none"/>
          </c:marker>
          <c:cat>
            <c:numRef>
              <c:f>'Box 3 Figure 1'!$C$21:$K$21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1'!$C$25:$K$25</c:f>
              <c:numCache>
                <c:formatCode>0.000</c:formatCode>
                <c:ptCount val="9"/>
                <c:pt idx="0">
                  <c:v>0.10627679434540242</c:v>
                </c:pt>
                <c:pt idx="1">
                  <c:v>0.10303512485802463</c:v>
                </c:pt>
                <c:pt idx="2">
                  <c:v>9.8353620354396279E-2</c:v>
                </c:pt>
                <c:pt idx="3">
                  <c:v>0.10076811828848536</c:v>
                </c:pt>
                <c:pt idx="4">
                  <c:v>9.8263567162616611E-2</c:v>
                </c:pt>
                <c:pt idx="5">
                  <c:v>0.10608909297516507</c:v>
                </c:pt>
                <c:pt idx="6">
                  <c:v>0.1055773966991763</c:v>
                </c:pt>
                <c:pt idx="7">
                  <c:v>0.10052872194645578</c:v>
                </c:pt>
                <c:pt idx="8">
                  <c:v>9.5309453146577724E-2</c:v>
                </c:pt>
              </c:numCache>
            </c:numRef>
          </c:val>
          <c:smooth val="0"/>
          <c:extLst>
            <c:ext xmlns:c16="http://schemas.microsoft.com/office/drawing/2014/chart" uri="{C3380CC4-5D6E-409C-BE32-E72D297353CC}">
              <c16:uniqueId val="{00000003-7F1B-4D65-93F0-B3425E93D905}"/>
            </c:ext>
          </c:extLst>
        </c:ser>
        <c:ser>
          <c:idx val="5"/>
          <c:order val="4"/>
          <c:tx>
            <c:strRef>
              <c:f>'Box 3 Figure 1'!$B$26</c:f>
              <c:strCache>
                <c:ptCount val="1"/>
                <c:pt idx="0">
                  <c:v>k1-1 stress scenario</c:v>
                </c:pt>
              </c:strCache>
            </c:strRef>
          </c:tx>
          <c:spPr>
            <a:ln w="25400">
              <a:solidFill>
                <a:srgbClr val="00FF00"/>
              </a:solidFill>
              <a:prstDash val="solid"/>
            </a:ln>
          </c:spPr>
          <c:marker>
            <c:symbol val="none"/>
          </c:marker>
          <c:cat>
            <c:numRef>
              <c:f>'Box 3 Figure 1'!$C$21:$K$21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1'!$C$26:$K$26</c:f>
              <c:numCache>
                <c:formatCode>0.000</c:formatCode>
                <c:ptCount val="9"/>
                <c:pt idx="0">
                  <c:v>0.10627679434540242</c:v>
                </c:pt>
                <c:pt idx="1">
                  <c:v>0.10303512485802463</c:v>
                </c:pt>
                <c:pt idx="2">
                  <c:v>9.8353620354396279E-2</c:v>
                </c:pt>
                <c:pt idx="3">
                  <c:v>0.10076811828848536</c:v>
                </c:pt>
                <c:pt idx="4">
                  <c:v>9.8263567162616611E-2</c:v>
                </c:pt>
                <c:pt idx="5">
                  <c:v>0.10728919309145722</c:v>
                </c:pt>
                <c:pt idx="6">
                  <c:v>0.10293280903153652</c:v>
                </c:pt>
                <c:pt idx="7">
                  <c:v>9.1923414438391499E-2</c:v>
                </c:pt>
                <c:pt idx="8">
                  <c:v>7.1559034080511091E-2</c:v>
                </c:pt>
              </c:numCache>
            </c:numRef>
          </c:val>
          <c:smooth val="0"/>
          <c:extLst>
            <c:ext xmlns:c16="http://schemas.microsoft.com/office/drawing/2014/chart" uri="{C3380CC4-5D6E-409C-BE32-E72D297353CC}">
              <c16:uniqueId val="{00000004-7F1B-4D65-93F0-B3425E93D905}"/>
            </c:ext>
          </c:extLst>
        </c:ser>
        <c:ser>
          <c:idx val="3"/>
          <c:order val="5"/>
          <c:tx>
            <c:strRef>
              <c:f>'Box 3 Figure 1'!$B$27</c:f>
              <c:strCache>
                <c:ptCount val="1"/>
                <c:pt idx="0">
                  <c:v>k1-1 shock scenario</c:v>
                </c:pt>
              </c:strCache>
            </c:strRef>
          </c:tx>
          <c:spPr>
            <a:ln w="25400">
              <a:solidFill>
                <a:srgbClr val="993366"/>
              </a:solidFill>
              <a:prstDash val="solid"/>
            </a:ln>
          </c:spPr>
          <c:marker>
            <c:symbol val="none"/>
          </c:marker>
          <c:cat>
            <c:numRef>
              <c:f>'Box 3 Figure 1'!$C$21:$K$21</c:f>
              <c:numCache>
                <c:formatCode>m/d/yyyy</c:formatCode>
                <c:ptCount val="9"/>
                <c:pt idx="0">
                  <c:v>40452</c:v>
                </c:pt>
                <c:pt idx="1">
                  <c:v>40544</c:v>
                </c:pt>
                <c:pt idx="2">
                  <c:v>40634</c:v>
                </c:pt>
                <c:pt idx="3">
                  <c:v>40725</c:v>
                </c:pt>
                <c:pt idx="4">
                  <c:v>40817</c:v>
                </c:pt>
                <c:pt idx="5">
                  <c:v>40909</c:v>
                </c:pt>
                <c:pt idx="6">
                  <c:v>41000</c:v>
                </c:pt>
                <c:pt idx="7">
                  <c:v>41091</c:v>
                </c:pt>
                <c:pt idx="8">
                  <c:v>41183</c:v>
                </c:pt>
              </c:numCache>
            </c:numRef>
          </c:cat>
          <c:val>
            <c:numRef>
              <c:f>'Box 3 Figure 1'!$C$27:$K$27</c:f>
              <c:numCache>
                <c:formatCode>0.000</c:formatCode>
                <c:ptCount val="9"/>
                <c:pt idx="0">
                  <c:v>0.10627679434540242</c:v>
                </c:pt>
                <c:pt idx="1">
                  <c:v>0.10303512485802463</c:v>
                </c:pt>
                <c:pt idx="2">
                  <c:v>9.8353620354396279E-2</c:v>
                </c:pt>
                <c:pt idx="3">
                  <c:v>0.10076811828848536</c:v>
                </c:pt>
                <c:pt idx="4">
                  <c:v>9.8263567162616611E-2</c:v>
                </c:pt>
                <c:pt idx="5">
                  <c:v>0.10448670621383464</c:v>
                </c:pt>
                <c:pt idx="6">
                  <c:v>8.7092355181108458E-2</c:v>
                </c:pt>
                <c:pt idx="7">
                  <c:v>5.6344264912948479E-2</c:v>
                </c:pt>
                <c:pt idx="8">
                  <c:v>1.9079895640776251E-2</c:v>
                </c:pt>
              </c:numCache>
            </c:numRef>
          </c:val>
          <c:smooth val="0"/>
          <c:extLst>
            <c:ext xmlns:c16="http://schemas.microsoft.com/office/drawing/2014/chart" uri="{C3380CC4-5D6E-409C-BE32-E72D297353CC}">
              <c16:uniqueId val="{00000005-7F1B-4D65-93F0-B3425E93D905}"/>
            </c:ext>
          </c:extLst>
        </c:ser>
        <c:dLbls>
          <c:showLegendKey val="0"/>
          <c:showVal val="0"/>
          <c:showCatName val="0"/>
          <c:showSerName val="0"/>
          <c:showPercent val="0"/>
          <c:showBubbleSize val="0"/>
        </c:dLbls>
        <c:smooth val="0"/>
        <c:axId val="479969704"/>
        <c:axId val="1"/>
      </c:lineChart>
      <c:catAx>
        <c:axId val="479969704"/>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0.18000000000000008"/>
          <c:min val="1.0000000000000005E-2"/>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479969704"/>
        <c:crosses val="autoZero"/>
        <c:crossBetween val="between"/>
      </c:valAx>
      <c:spPr>
        <a:noFill/>
        <a:ln w="25400">
          <a:noFill/>
        </a:ln>
      </c:spPr>
    </c:plotArea>
    <c:legend>
      <c:legendPos val="b"/>
      <c:layout>
        <c:manualLayout>
          <c:xMode val="edge"/>
          <c:yMode val="edge"/>
          <c:wMode val="edge"/>
          <c:hMode val="edge"/>
          <c:x val="7.4462821333936124E-3"/>
          <c:y val="0.85378677127724623"/>
          <c:w val="0.99999999999999989"/>
          <c:h val="0.98694625537399217"/>
        </c:manualLayout>
      </c:layout>
      <c:overlay val="0"/>
      <c:spPr>
        <a:solidFill>
          <a:srgbClr val="FFFFFF"/>
        </a:solidFill>
        <a:ln w="25400">
          <a:noFill/>
        </a:ln>
      </c:spPr>
      <c:txPr>
        <a:bodyPr/>
        <a:lstStyle/>
        <a:p>
          <a:pPr>
            <a:defRPr sz="735" b="1"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6"/>
          <c:tx>
            <c:v>*- предстоящие платежи в течение одного года</c:v>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0-458A-4FCA-9133-7901A946A7E2}"/>
            </c:ext>
          </c:extLst>
        </c:ser>
        <c:ser>
          <c:idx val="7"/>
          <c:order val="7"/>
          <c:tx>
            <c:v>Ссудный портфель банка, изменение (4кв.2007=100)</c:v>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1-458A-4FCA-9133-7901A946A7E2}"/>
            </c:ext>
          </c:extLst>
        </c:ser>
        <c:ser>
          <c:idx val="8"/>
          <c:order val="8"/>
          <c:tx>
            <c:v>Высоколиквидные активы банка, изменение (4кв.2007=100)</c:v>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2-458A-4FCA-9133-7901A946A7E2}"/>
            </c:ext>
          </c:extLst>
        </c:ser>
        <c:dLbls>
          <c:showLegendKey val="0"/>
          <c:showVal val="0"/>
          <c:showCatName val="0"/>
          <c:showSerName val="0"/>
          <c:showPercent val="0"/>
          <c:showBubbleSize val="0"/>
        </c:dLbls>
        <c:gapWidth val="80"/>
        <c:overlap val="100"/>
        <c:axId val="498878008"/>
        <c:axId val="1"/>
      </c:barChart>
      <c:lineChart>
        <c:grouping val="standard"/>
        <c:varyColors val="0"/>
        <c:ser>
          <c:idx val="3"/>
          <c:order val="0"/>
          <c:spPr>
            <a:ln w="25400">
              <a:solidFill>
                <a:srgbClr val="333399"/>
              </a:solidFill>
              <a:prstDash val="solid"/>
            </a:ln>
          </c:spPr>
          <c:marker>
            <c:symbol val="diamond"/>
            <c:size val="4"/>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3-458A-4FCA-9133-7901A946A7E2}"/>
            </c:ext>
          </c:extLst>
        </c:ser>
        <c:ser>
          <c:idx val="0"/>
          <c:order val="1"/>
          <c:spPr>
            <a:ln w="25400">
              <a:solidFill>
                <a:srgbClr val="3366FF"/>
              </a:solidFill>
              <a:prstDash val="solid"/>
            </a:ln>
          </c:spPr>
          <c:marker>
            <c:symbol val="diamond"/>
            <c:size val="4"/>
            <c:spPr>
              <a:solidFill>
                <a:srgbClr val="3366FF"/>
              </a:solidFill>
              <a:ln>
                <a:solidFill>
                  <a:srgbClr val="3366FF"/>
                </a:solidFill>
                <a:prstDash val="solid"/>
              </a:ln>
            </c:spPr>
          </c:marker>
          <c:val>
            <c:numLit>
              <c:formatCode>General</c:formatCode>
              <c:ptCount val="1"/>
              <c:pt idx="0">
                <c:v>0</c:v>
              </c:pt>
            </c:numLit>
          </c:val>
          <c:smooth val="0"/>
          <c:extLst>
            <c:ext xmlns:c16="http://schemas.microsoft.com/office/drawing/2014/chart" uri="{C3380CC4-5D6E-409C-BE32-E72D297353CC}">
              <c16:uniqueId val="{00000004-458A-4FCA-9133-7901A946A7E2}"/>
            </c:ext>
          </c:extLst>
        </c:ser>
        <c:ser>
          <c:idx val="5"/>
          <c:order val="2"/>
          <c:spPr>
            <a:ln w="25400">
              <a:solidFill>
                <a:srgbClr val="003300"/>
              </a:solidFill>
              <a:prstDash val="solid"/>
            </a:ln>
          </c:spPr>
          <c:marker>
            <c:symbol val="square"/>
            <c:size val="4"/>
            <c:spPr>
              <a:solidFill>
                <a:srgbClr val="003300"/>
              </a:solidFill>
              <a:ln>
                <a:solidFill>
                  <a:srgbClr val="003300"/>
                </a:solidFill>
                <a:prstDash val="solid"/>
              </a:ln>
            </c:spPr>
          </c:marker>
          <c:val>
            <c:numLit>
              <c:formatCode>General</c:formatCode>
              <c:ptCount val="1"/>
              <c:pt idx="0">
                <c:v>0</c:v>
              </c:pt>
            </c:numLit>
          </c:val>
          <c:smooth val="0"/>
          <c:extLst>
            <c:ext xmlns:c16="http://schemas.microsoft.com/office/drawing/2014/chart" uri="{C3380CC4-5D6E-409C-BE32-E72D297353CC}">
              <c16:uniqueId val="{00000005-458A-4FCA-9133-7901A946A7E2}"/>
            </c:ext>
          </c:extLst>
        </c:ser>
        <c:ser>
          <c:idx val="1"/>
          <c:order val="3"/>
          <c:spPr>
            <a:ln w="25400">
              <a:solidFill>
                <a:srgbClr val="008000"/>
              </a:solidFill>
              <a:prstDash val="solid"/>
            </a:ln>
          </c:spPr>
          <c:marker>
            <c:symbol val="square"/>
            <c:size val="4"/>
            <c:spPr>
              <a:solidFill>
                <a:srgbClr val="008000"/>
              </a:solidFill>
              <a:ln>
                <a:solidFill>
                  <a:srgbClr val="008000"/>
                </a:solidFill>
                <a:prstDash val="solid"/>
              </a:ln>
            </c:spPr>
          </c:marker>
          <c:val>
            <c:numLit>
              <c:formatCode>General</c:formatCode>
              <c:ptCount val="1"/>
              <c:pt idx="0">
                <c:v>0</c:v>
              </c:pt>
            </c:numLit>
          </c:val>
          <c:smooth val="0"/>
          <c:extLst>
            <c:ext xmlns:c16="http://schemas.microsoft.com/office/drawing/2014/chart" uri="{C3380CC4-5D6E-409C-BE32-E72D297353CC}">
              <c16:uniqueId val="{00000006-458A-4FCA-9133-7901A946A7E2}"/>
            </c:ext>
          </c:extLst>
        </c:ser>
        <c:ser>
          <c:idx val="6"/>
          <c:order val="4"/>
          <c:spPr>
            <a:ln w="25400">
              <a:solidFill>
                <a:srgbClr val="FF00FF"/>
              </a:solidFill>
              <a:prstDash val="solid"/>
            </a:ln>
          </c:spPr>
          <c:marker>
            <c:symbol val="circle"/>
            <c:size val="4"/>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7-458A-4FCA-9133-7901A946A7E2}"/>
            </c:ext>
          </c:extLst>
        </c:ser>
        <c:ser>
          <c:idx val="2"/>
          <c:order val="5"/>
          <c:spPr>
            <a:ln w="25400">
              <a:solidFill>
                <a:srgbClr val="FF99CC"/>
              </a:solidFill>
              <a:prstDash val="solid"/>
            </a:ln>
          </c:spPr>
          <c:marker>
            <c:symbol val="circle"/>
            <c:size val="5"/>
            <c:spPr>
              <a:solidFill>
                <a:srgbClr val="FF99CC"/>
              </a:solidFill>
              <a:ln>
                <a:solidFill>
                  <a:srgbClr val="FF99CC"/>
                </a:solidFill>
                <a:prstDash val="solid"/>
              </a:ln>
            </c:spPr>
          </c:marker>
          <c:val>
            <c:numLit>
              <c:formatCode>General</c:formatCode>
              <c:ptCount val="1"/>
              <c:pt idx="0">
                <c:v>0</c:v>
              </c:pt>
            </c:numLit>
          </c:val>
          <c:smooth val="0"/>
          <c:extLst>
            <c:ext xmlns:c16="http://schemas.microsoft.com/office/drawing/2014/chart" uri="{C3380CC4-5D6E-409C-BE32-E72D297353CC}">
              <c16:uniqueId val="{00000008-458A-4FCA-9133-7901A946A7E2}"/>
            </c:ext>
          </c:extLst>
        </c:ser>
        <c:dLbls>
          <c:showLegendKey val="0"/>
          <c:showVal val="0"/>
          <c:showCatName val="0"/>
          <c:showSerName val="0"/>
          <c:showPercent val="0"/>
          <c:showBubbleSize val="0"/>
        </c:dLbls>
        <c:marker val="1"/>
        <c:smooth val="0"/>
        <c:axId val="498878008"/>
        <c:axId val="1"/>
      </c:lineChart>
      <c:catAx>
        <c:axId val="49887800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0"/>
        </c:scaling>
        <c:delete val="0"/>
        <c:axPos val="l"/>
        <c:majorGridlines>
          <c:spPr>
            <a:ln w="3175">
              <a:solidFill>
                <a:srgbClr val="80808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ru-RU"/>
                  <a:t>индекс, 4кв.2007=100</a:t>
                </a:r>
              </a:p>
            </c:rich>
          </c:tx>
          <c:layout>
            <c:manualLayout>
              <c:xMode val="edge"/>
              <c:yMode val="edge"/>
              <c:x val="1.1682242990654198E-2"/>
              <c:y val="6.185603088273764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78008"/>
        <c:crosses val="autoZero"/>
        <c:crossBetween val="between"/>
        <c:majorUnit val="50"/>
        <c:minorUnit val="10"/>
      </c:valAx>
      <c:spPr>
        <a:solidFill>
          <a:srgbClr val="FFFFFF"/>
        </a:solidFill>
        <a:ln w="25400">
          <a:noFill/>
        </a:ln>
      </c:spPr>
    </c:plotArea>
    <c:legend>
      <c:legendPos val="b"/>
      <c:legendEntry>
        <c:idx val="0"/>
        <c:delete val="1"/>
      </c:legendEntry>
      <c:legendEntry>
        <c:idx val="1"/>
        <c:delete val="1"/>
      </c:legendEntry>
      <c:legendEntry>
        <c:idx val="2"/>
        <c:delete val="1"/>
      </c:legendEntry>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8161760269881"/>
          <c:y val="4.1666822824449924E-2"/>
          <c:w val="0.79190835261705261"/>
          <c:h val="0.5785861448406715"/>
        </c:manualLayout>
      </c:layout>
      <c:barChart>
        <c:barDir val="col"/>
        <c:grouping val="stacked"/>
        <c:varyColors val="0"/>
        <c:ser>
          <c:idx val="10"/>
          <c:order val="0"/>
          <c:tx>
            <c:strRef>
              <c:f>'Figure 3.1.6'!$B$17</c:f>
              <c:strCache>
                <c:ptCount val="1"/>
                <c:pt idx="0">
                  <c:v>Other non-interest expense</c:v>
                </c:pt>
              </c:strCache>
            </c:strRef>
          </c:tx>
          <c:spPr>
            <a:solidFill>
              <a:srgbClr val="CC99FF"/>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3.1.6'!$C$17:$R$17</c:f>
              <c:numCache>
                <c:formatCode>#,##0</c:formatCode>
                <c:ptCount val="16"/>
                <c:pt idx="0">
                  <c:v>-206.35977599999998</c:v>
                </c:pt>
                <c:pt idx="1">
                  <c:v>-220.60775300000012</c:v>
                </c:pt>
                <c:pt idx="2">
                  <c:v>-336.01985500000001</c:v>
                </c:pt>
                <c:pt idx="3">
                  <c:v>-338.94147600000002</c:v>
                </c:pt>
                <c:pt idx="4">
                  <c:v>-58.810939999999846</c:v>
                </c:pt>
                <c:pt idx="5">
                  <c:v>-167.75749099999973</c:v>
                </c:pt>
                <c:pt idx="6">
                  <c:v>-415.99926900000065</c:v>
                </c:pt>
                <c:pt idx="7">
                  <c:v>-403.31087799999943</c:v>
                </c:pt>
                <c:pt idx="8">
                  <c:v>-166.36549400000027</c:v>
                </c:pt>
                <c:pt idx="9">
                  <c:v>-60.811941000000203</c:v>
                </c:pt>
                <c:pt idx="10">
                  <c:v>0</c:v>
                </c:pt>
                <c:pt idx="11">
                  <c:v>0</c:v>
                </c:pt>
                <c:pt idx="12">
                  <c:v>-73.748298000000261</c:v>
                </c:pt>
                <c:pt idx="13">
                  <c:v>-69.7255159999998</c:v>
                </c:pt>
                <c:pt idx="14">
                  <c:v>-1.3384820000000133</c:v>
                </c:pt>
                <c:pt idx="15">
                  <c:v>0</c:v>
                </c:pt>
              </c:numCache>
            </c:numRef>
          </c:val>
          <c:extLst>
            <c:ext xmlns:c16="http://schemas.microsoft.com/office/drawing/2014/chart" uri="{C3380CC4-5D6E-409C-BE32-E72D297353CC}">
              <c16:uniqueId val="{00000000-6230-41D4-974D-F8BCD8722D4D}"/>
            </c:ext>
          </c:extLst>
        </c:ser>
        <c:ser>
          <c:idx val="9"/>
          <c:order val="1"/>
          <c:tx>
            <c:strRef>
              <c:f>'Figure 3.1.6'!$B$16</c:f>
              <c:strCache>
                <c:ptCount val="1"/>
                <c:pt idx="0">
                  <c:v>   Realized revaluation expenses</c:v>
                </c:pt>
              </c:strCache>
            </c:strRef>
          </c:tx>
          <c:spPr>
            <a:solidFill>
              <a:srgbClr val="80008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3.1.6'!$C$16:$R$16</c:f>
              <c:numCache>
                <c:formatCode>#,##0</c:formatCode>
                <c:ptCount val="16"/>
                <c:pt idx="0">
                  <c:v>-20.425531000000003</c:v>
                </c:pt>
                <c:pt idx="1">
                  <c:v>-26.576369000000003</c:v>
                </c:pt>
                <c:pt idx="2">
                  <c:v>-30.446966</c:v>
                </c:pt>
                <c:pt idx="3">
                  <c:v>-42.893649999999994</c:v>
                </c:pt>
                <c:pt idx="4">
                  <c:v>-49.374124000000009</c:v>
                </c:pt>
                <c:pt idx="5">
                  <c:v>-71.306083000000001</c:v>
                </c:pt>
                <c:pt idx="6">
                  <c:v>-76.754568000000006</c:v>
                </c:pt>
                <c:pt idx="7">
                  <c:v>-76.29962900000001</c:v>
                </c:pt>
                <c:pt idx="8">
                  <c:v>-82.459236000000004</c:v>
                </c:pt>
                <c:pt idx="9">
                  <c:v>-62.545147</c:v>
                </c:pt>
                <c:pt idx="10">
                  <c:v>-64.177474999999987</c:v>
                </c:pt>
                <c:pt idx="11">
                  <c:v>-84.577891000000008</c:v>
                </c:pt>
                <c:pt idx="12">
                  <c:v>-85.347421999999995</c:v>
                </c:pt>
                <c:pt idx="13">
                  <c:v>-88.226743999999997</c:v>
                </c:pt>
                <c:pt idx="14">
                  <c:v>-90.276787999999996</c:v>
                </c:pt>
                <c:pt idx="15">
                  <c:v>-80.055809999999994</c:v>
                </c:pt>
              </c:numCache>
            </c:numRef>
          </c:val>
          <c:extLst>
            <c:ext xmlns:c16="http://schemas.microsoft.com/office/drawing/2014/chart" uri="{C3380CC4-5D6E-409C-BE32-E72D297353CC}">
              <c16:uniqueId val="{00000001-6230-41D4-974D-F8BCD8722D4D}"/>
            </c:ext>
          </c:extLst>
        </c:ser>
        <c:ser>
          <c:idx val="8"/>
          <c:order val="2"/>
          <c:tx>
            <c:strRef>
              <c:f>'Figure 3.1.6'!$B$15</c:f>
              <c:strCache>
                <c:ptCount val="1"/>
                <c:pt idx="0">
                  <c:v>   Revaluation expenses</c:v>
                </c:pt>
              </c:strCache>
            </c:strRef>
          </c:tx>
          <c:spPr>
            <a:solidFill>
              <a:srgbClr val="FFCC0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3.1.6'!$C$15:$R$15</c:f>
              <c:numCache>
                <c:formatCode>#,##0</c:formatCode>
                <c:ptCount val="16"/>
                <c:pt idx="0">
                  <c:v>-22.070486000000002</c:v>
                </c:pt>
                <c:pt idx="1">
                  <c:v>-44.452002999999991</c:v>
                </c:pt>
                <c:pt idx="2">
                  <c:v>-37.034031999999996</c:v>
                </c:pt>
                <c:pt idx="3">
                  <c:v>-17.358447999999999</c:v>
                </c:pt>
                <c:pt idx="4">
                  <c:v>-23.753753000000003</c:v>
                </c:pt>
                <c:pt idx="5">
                  <c:v>-27.316099999999992</c:v>
                </c:pt>
                <c:pt idx="6">
                  <c:v>-57.540216000000001</c:v>
                </c:pt>
                <c:pt idx="7">
                  <c:v>-1848.945107</c:v>
                </c:pt>
                <c:pt idx="8">
                  <c:v>-2235.4017549999999</c:v>
                </c:pt>
                <c:pt idx="9">
                  <c:v>-2207.1439299999997</c:v>
                </c:pt>
                <c:pt idx="10">
                  <c:v>-2184.9517850000002</c:v>
                </c:pt>
                <c:pt idx="11">
                  <c:v>-1267.11069</c:v>
                </c:pt>
                <c:pt idx="12">
                  <c:v>-1238.903313</c:v>
                </c:pt>
                <c:pt idx="13">
                  <c:v>-1532.7843289999998</c:v>
                </c:pt>
                <c:pt idx="14">
                  <c:v>-1585.4392890000001</c:v>
                </c:pt>
                <c:pt idx="15">
                  <c:v>-819.919668</c:v>
                </c:pt>
              </c:numCache>
            </c:numRef>
          </c:val>
          <c:extLst>
            <c:ext xmlns:c16="http://schemas.microsoft.com/office/drawing/2014/chart" uri="{C3380CC4-5D6E-409C-BE32-E72D297353CC}">
              <c16:uniqueId val="{00000002-6230-41D4-974D-F8BCD8722D4D}"/>
            </c:ext>
          </c:extLst>
        </c:ser>
        <c:ser>
          <c:idx val="7"/>
          <c:order val="3"/>
          <c:tx>
            <c:strRef>
              <c:f>'Figure 3.1.6'!$B$14</c:f>
              <c:strCache>
                <c:ptCount val="1"/>
                <c:pt idx="0">
                  <c:v>Operating expenses</c:v>
                </c:pt>
              </c:strCache>
            </c:strRef>
          </c:tx>
          <c:spPr>
            <a:solidFill>
              <a:srgbClr val="FF990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3.1.6'!$C$14:$R$14</c:f>
              <c:numCache>
                <c:formatCode>#,##0</c:formatCode>
                <c:ptCount val="16"/>
                <c:pt idx="0">
                  <c:v>-170.319445</c:v>
                </c:pt>
                <c:pt idx="1">
                  <c:v>-177.53154799999999</c:v>
                </c:pt>
                <c:pt idx="2">
                  <c:v>-185.85155500000002</c:v>
                </c:pt>
                <c:pt idx="3">
                  <c:v>-170.319445</c:v>
                </c:pt>
                <c:pt idx="4">
                  <c:v>-440.74429500000008</c:v>
                </c:pt>
                <c:pt idx="5">
                  <c:v>-441.04787300000004</c:v>
                </c:pt>
                <c:pt idx="6">
                  <c:v>-440.70160999999996</c:v>
                </c:pt>
                <c:pt idx="7">
                  <c:v>-439.459383</c:v>
                </c:pt>
                <c:pt idx="8">
                  <c:v>-640.81803599999989</c:v>
                </c:pt>
                <c:pt idx="9">
                  <c:v>-643.11434799999995</c:v>
                </c:pt>
                <c:pt idx="10">
                  <c:v>-648.31160399999999</c:v>
                </c:pt>
                <c:pt idx="11">
                  <c:v>-653.74236699999994</c:v>
                </c:pt>
                <c:pt idx="12">
                  <c:v>-589.04475200000002</c:v>
                </c:pt>
                <c:pt idx="13">
                  <c:v>-595.15383999999995</c:v>
                </c:pt>
                <c:pt idx="14">
                  <c:v>-601.52280400000006</c:v>
                </c:pt>
                <c:pt idx="15">
                  <c:v>-606.9680699999999</c:v>
                </c:pt>
              </c:numCache>
            </c:numRef>
          </c:val>
          <c:extLst>
            <c:ext xmlns:c16="http://schemas.microsoft.com/office/drawing/2014/chart" uri="{C3380CC4-5D6E-409C-BE32-E72D297353CC}">
              <c16:uniqueId val="{00000003-6230-41D4-974D-F8BCD8722D4D}"/>
            </c:ext>
          </c:extLst>
        </c:ser>
        <c:ser>
          <c:idx val="6"/>
          <c:order val="4"/>
          <c:tx>
            <c:strRef>
              <c:f>'Figure 3.1.6'!$B$13</c:f>
              <c:strCache>
                <c:ptCount val="1"/>
                <c:pt idx="0">
                  <c:v>   Allocations to provisions</c:v>
                </c:pt>
              </c:strCache>
            </c:strRef>
          </c:tx>
          <c:spPr>
            <a:solidFill>
              <a:srgbClr val="FF660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3.1.6'!$C$13:$R$13</c:f>
              <c:numCache>
                <c:formatCode>#,##0</c:formatCode>
                <c:ptCount val="16"/>
                <c:pt idx="0">
                  <c:v>-163.630743</c:v>
                </c:pt>
                <c:pt idx="1">
                  <c:v>-300.63006000000001</c:v>
                </c:pt>
                <c:pt idx="2">
                  <c:v>-308.95006699999999</c:v>
                </c:pt>
                <c:pt idx="3">
                  <c:v>-470.84386499999999</c:v>
                </c:pt>
                <c:pt idx="4">
                  <c:v>-741.26871499999993</c:v>
                </c:pt>
                <c:pt idx="5">
                  <c:v>-1165.7700330000002</c:v>
                </c:pt>
                <c:pt idx="6">
                  <c:v>-1165.4237699999999</c:v>
                </c:pt>
                <c:pt idx="7">
                  <c:v>-1457.5124880000001</c:v>
                </c:pt>
                <c:pt idx="8">
                  <c:v>-1658.8711409999999</c:v>
                </c:pt>
                <c:pt idx="9">
                  <c:v>-1361.149641</c:v>
                </c:pt>
                <c:pt idx="10">
                  <c:v>-1366.3468969999999</c:v>
                </c:pt>
                <c:pt idx="11">
                  <c:v>-1198.2393889999998</c:v>
                </c:pt>
                <c:pt idx="12">
                  <c:v>-1133.5417739999998</c:v>
                </c:pt>
                <c:pt idx="13">
                  <c:v>-1066.9242650000001</c:v>
                </c:pt>
                <c:pt idx="14">
                  <c:v>-1073.2932290000001</c:v>
                </c:pt>
                <c:pt idx="15">
                  <c:v>-985.27242999999999</c:v>
                </c:pt>
              </c:numCache>
            </c:numRef>
          </c:val>
          <c:extLst>
            <c:ext xmlns:c16="http://schemas.microsoft.com/office/drawing/2014/chart" uri="{C3380CC4-5D6E-409C-BE32-E72D297353CC}">
              <c16:uniqueId val="{00000004-6230-41D4-974D-F8BCD8722D4D}"/>
            </c:ext>
          </c:extLst>
        </c:ser>
        <c:ser>
          <c:idx val="5"/>
          <c:order val="5"/>
          <c:tx>
            <c:strRef>
              <c:f>'Figure 3.1.6'!$B$11</c:f>
              <c:strCache>
                <c:ptCount val="1"/>
                <c:pt idx="0">
                  <c:v>Interest expense</c:v>
                </c:pt>
              </c:strCache>
            </c:strRef>
          </c:tx>
          <c:spPr>
            <a:solidFill>
              <a:srgbClr val="800000"/>
            </a:solidFill>
            <a:ln w="25400">
              <a:noFill/>
            </a:ln>
          </c:spPr>
          <c:invertIfNegative val="0"/>
          <c:dPt>
            <c:idx val="8"/>
            <c:invertIfNegative val="0"/>
            <c:bubble3D val="0"/>
            <c:spPr>
              <a:solidFill>
                <a:srgbClr val="993300"/>
              </a:solidFill>
              <a:ln w="25400">
                <a:noFill/>
              </a:ln>
            </c:spPr>
            <c:extLst>
              <c:ext xmlns:c16="http://schemas.microsoft.com/office/drawing/2014/chart" uri="{C3380CC4-5D6E-409C-BE32-E72D297353CC}">
                <c16:uniqueId val="{00000005-6230-41D4-974D-F8BCD8722D4D}"/>
              </c:ext>
            </c:extLst>
          </c:dPt>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3.1.6'!$C$11:$R$11</c:f>
              <c:numCache>
                <c:formatCode>#,##0</c:formatCode>
                <c:ptCount val="16"/>
                <c:pt idx="0">
                  <c:v>-398.39068800000001</c:v>
                </c:pt>
                <c:pt idx="1">
                  <c:v>-431.53828700000008</c:v>
                </c:pt>
                <c:pt idx="2">
                  <c:v>-458.40386000000001</c:v>
                </c:pt>
                <c:pt idx="3">
                  <c:v>-477.400218</c:v>
                </c:pt>
                <c:pt idx="4">
                  <c:v>-484.77522600000003</c:v>
                </c:pt>
                <c:pt idx="5">
                  <c:v>-497.02221399999996</c:v>
                </c:pt>
                <c:pt idx="6">
                  <c:v>-507.53876000000002</c:v>
                </c:pt>
                <c:pt idx="7">
                  <c:v>-514.70614699999999</c:v>
                </c:pt>
                <c:pt idx="8">
                  <c:v>-521.56577200000004</c:v>
                </c:pt>
                <c:pt idx="9">
                  <c:v>-511.827606</c:v>
                </c:pt>
                <c:pt idx="10">
                  <c:v>-504.93456099999997</c:v>
                </c:pt>
                <c:pt idx="11">
                  <c:v>-492.679914</c:v>
                </c:pt>
                <c:pt idx="12">
                  <c:v>-475.890331</c:v>
                </c:pt>
                <c:pt idx="13">
                  <c:v>-460.46060199999999</c:v>
                </c:pt>
                <c:pt idx="14">
                  <c:v>-448.415999</c:v>
                </c:pt>
                <c:pt idx="15">
                  <c:v>-436.47750500000006</c:v>
                </c:pt>
              </c:numCache>
            </c:numRef>
          </c:val>
          <c:extLst>
            <c:ext xmlns:c16="http://schemas.microsoft.com/office/drawing/2014/chart" uri="{C3380CC4-5D6E-409C-BE32-E72D297353CC}">
              <c16:uniqueId val="{00000006-6230-41D4-974D-F8BCD8722D4D}"/>
            </c:ext>
          </c:extLst>
        </c:ser>
        <c:ser>
          <c:idx val="4"/>
          <c:order val="6"/>
          <c:tx>
            <c:strRef>
              <c:f>'Figure 3.1.6'!$B$10</c:f>
              <c:strCache>
                <c:ptCount val="1"/>
                <c:pt idx="0">
                  <c:v>Other non-interest income</c:v>
                </c:pt>
              </c:strCache>
            </c:strRef>
          </c:tx>
          <c:spPr>
            <a:solidFill>
              <a:srgbClr val="99CC0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3.1.6'!$C$10:$R$10</c:f>
              <c:numCache>
                <c:formatCode>#,##0</c:formatCode>
                <c:ptCount val="16"/>
                <c:pt idx="0">
                  <c:v>270.72474999999997</c:v>
                </c:pt>
                <c:pt idx="1">
                  <c:v>401.88919900000008</c:v>
                </c:pt>
                <c:pt idx="2">
                  <c:v>484.78585799999996</c:v>
                </c:pt>
                <c:pt idx="3">
                  <c:v>546.56841400000008</c:v>
                </c:pt>
                <c:pt idx="4">
                  <c:v>719.66271999999981</c:v>
                </c:pt>
                <c:pt idx="5">
                  <c:v>1164.7366480000001</c:v>
                </c:pt>
                <c:pt idx="6">
                  <c:v>1402.799444</c:v>
                </c:pt>
                <c:pt idx="7">
                  <c:v>1720.6789219999996</c:v>
                </c:pt>
                <c:pt idx="8">
                  <c:v>1952.1766169999994</c:v>
                </c:pt>
                <c:pt idx="9">
                  <c:v>1612.0311630000001</c:v>
                </c:pt>
                <c:pt idx="10">
                  <c:v>1535.3701499999995</c:v>
                </c:pt>
                <c:pt idx="11">
                  <c:v>1376.7444899999998</c:v>
                </c:pt>
                <c:pt idx="12">
                  <c:v>1225.6208819999997</c:v>
                </c:pt>
                <c:pt idx="13">
                  <c:v>1148.8871770000003</c:v>
                </c:pt>
                <c:pt idx="14">
                  <c:v>1101.3646180000001</c:v>
                </c:pt>
                <c:pt idx="15">
                  <c:v>1034.1826540000002</c:v>
                </c:pt>
              </c:numCache>
            </c:numRef>
          </c:val>
          <c:extLst>
            <c:ext xmlns:c16="http://schemas.microsoft.com/office/drawing/2014/chart" uri="{C3380CC4-5D6E-409C-BE32-E72D297353CC}">
              <c16:uniqueId val="{00000007-6230-41D4-974D-F8BCD8722D4D}"/>
            </c:ext>
          </c:extLst>
        </c:ser>
        <c:ser>
          <c:idx val="3"/>
          <c:order val="7"/>
          <c:tx>
            <c:strRef>
              <c:f>'Figure 3.1.6'!$B$9</c:f>
              <c:strCache>
                <c:ptCount val="1"/>
                <c:pt idx="0">
                  <c:v>  Realized revaluation gains</c:v>
                </c:pt>
              </c:strCache>
            </c:strRef>
          </c:tx>
          <c:spPr>
            <a:solidFill>
              <a:srgbClr val="FFFF0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3.1.6'!$C$9:$R$9</c:f>
              <c:numCache>
                <c:formatCode>#,##0</c:formatCode>
                <c:ptCount val="16"/>
                <c:pt idx="0">
                  <c:v>21.289328000000001</c:v>
                </c:pt>
                <c:pt idx="1">
                  <c:v>30.049189999999999</c:v>
                </c:pt>
                <c:pt idx="2">
                  <c:v>35.557693999999998</c:v>
                </c:pt>
                <c:pt idx="3">
                  <c:v>45.412514999999999</c:v>
                </c:pt>
                <c:pt idx="4">
                  <c:v>56.446801000000008</c:v>
                </c:pt>
                <c:pt idx="5">
                  <c:v>88.063510000000008</c:v>
                </c:pt>
                <c:pt idx="6">
                  <c:v>93.224434000000002</c:v>
                </c:pt>
                <c:pt idx="7">
                  <c:v>92.14785599999999</c:v>
                </c:pt>
                <c:pt idx="8">
                  <c:v>93.815735000000004</c:v>
                </c:pt>
                <c:pt idx="9">
                  <c:v>63.243295999999994</c:v>
                </c:pt>
                <c:pt idx="10">
                  <c:v>68.675715999999994</c:v>
                </c:pt>
                <c:pt idx="11">
                  <c:v>88.379300999999998</c:v>
                </c:pt>
                <c:pt idx="12">
                  <c:v>89.574087000000006</c:v>
                </c:pt>
                <c:pt idx="13">
                  <c:v>91.103059999999999</c:v>
                </c:pt>
                <c:pt idx="14">
                  <c:v>92.636528999999996</c:v>
                </c:pt>
                <c:pt idx="15">
                  <c:v>81.41158200000001</c:v>
                </c:pt>
              </c:numCache>
            </c:numRef>
          </c:val>
          <c:extLst>
            <c:ext xmlns:c16="http://schemas.microsoft.com/office/drawing/2014/chart" uri="{C3380CC4-5D6E-409C-BE32-E72D297353CC}">
              <c16:uniqueId val="{00000008-6230-41D4-974D-F8BCD8722D4D}"/>
            </c:ext>
          </c:extLst>
        </c:ser>
        <c:ser>
          <c:idx val="2"/>
          <c:order val="8"/>
          <c:tx>
            <c:strRef>
              <c:f>'Figure 3.1.6'!$B$8</c:f>
              <c:strCache>
                <c:ptCount val="1"/>
                <c:pt idx="0">
                  <c:v>Revaluation gains</c:v>
                </c:pt>
              </c:strCache>
            </c:strRef>
          </c:tx>
          <c:spPr>
            <a:solidFill>
              <a:srgbClr val="0066CC"/>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3.1.6'!$C$8:$R$8</c:f>
              <c:numCache>
                <c:formatCode>#,##0</c:formatCode>
                <c:ptCount val="16"/>
                <c:pt idx="0">
                  <c:v>5.7793159999999979</c:v>
                </c:pt>
                <c:pt idx="1">
                  <c:v>6.4906990000000011</c:v>
                </c:pt>
                <c:pt idx="2">
                  <c:v>3.9436590000000002</c:v>
                </c:pt>
                <c:pt idx="3">
                  <c:v>9.842531000000001</c:v>
                </c:pt>
                <c:pt idx="4">
                  <c:v>28.942308999999998</c:v>
                </c:pt>
                <c:pt idx="5">
                  <c:v>41.498249999999999</c:v>
                </c:pt>
                <c:pt idx="6">
                  <c:v>43.460369000000007</c:v>
                </c:pt>
                <c:pt idx="7">
                  <c:v>1805.6435099999999</c:v>
                </c:pt>
                <c:pt idx="8">
                  <c:v>2190.0425640000003</c:v>
                </c:pt>
                <c:pt idx="9">
                  <c:v>2189.4844669999998</c:v>
                </c:pt>
                <c:pt idx="10">
                  <c:v>2175.5572590000002</c:v>
                </c:pt>
                <c:pt idx="11">
                  <c:v>1265.7680929999999</c:v>
                </c:pt>
                <c:pt idx="12">
                  <c:v>1230.2872400000001</c:v>
                </c:pt>
                <c:pt idx="13">
                  <c:v>1515.4877640000002</c:v>
                </c:pt>
                <c:pt idx="14">
                  <c:v>1584.033025</c:v>
                </c:pt>
                <c:pt idx="15">
                  <c:v>817.27614300000005</c:v>
                </c:pt>
              </c:numCache>
            </c:numRef>
          </c:val>
          <c:extLst>
            <c:ext xmlns:c16="http://schemas.microsoft.com/office/drawing/2014/chart" uri="{C3380CC4-5D6E-409C-BE32-E72D297353CC}">
              <c16:uniqueId val="{00000009-6230-41D4-974D-F8BCD8722D4D}"/>
            </c:ext>
          </c:extLst>
        </c:ser>
        <c:ser>
          <c:idx val="1"/>
          <c:order val="9"/>
          <c:tx>
            <c:strRef>
              <c:f>'Figure 3.1.6'!$B$7</c:f>
              <c:strCache>
                <c:ptCount val="1"/>
                <c:pt idx="0">
                  <c:v>Fee and commission income</c:v>
                </c:pt>
              </c:strCache>
            </c:strRef>
          </c:tx>
          <c:spPr>
            <a:solidFill>
              <a:srgbClr val="00FF0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3.1.6'!$C$7:$R$7</c:f>
              <c:numCache>
                <c:formatCode>#,##0</c:formatCode>
                <c:ptCount val="16"/>
                <c:pt idx="0">
                  <c:v>75.891548999999998</c:v>
                </c:pt>
                <c:pt idx="1">
                  <c:v>76.080068999999995</c:v>
                </c:pt>
                <c:pt idx="2">
                  <c:v>76.860084000000001</c:v>
                </c:pt>
                <c:pt idx="3">
                  <c:v>78.248746000000011</c:v>
                </c:pt>
                <c:pt idx="4">
                  <c:v>78.968457000000001</c:v>
                </c:pt>
                <c:pt idx="5">
                  <c:v>79.604255000000009</c:v>
                </c:pt>
                <c:pt idx="6">
                  <c:v>80.240566000000001</c:v>
                </c:pt>
                <c:pt idx="7">
                  <c:v>81.536428999999998</c:v>
                </c:pt>
                <c:pt idx="8">
                  <c:v>84.817414999999997</c:v>
                </c:pt>
                <c:pt idx="9">
                  <c:v>86.840417000000002</c:v>
                </c:pt>
                <c:pt idx="10">
                  <c:v>90.522216</c:v>
                </c:pt>
                <c:pt idx="11">
                  <c:v>93.935378999999998</c:v>
                </c:pt>
                <c:pt idx="12">
                  <c:v>97.334085000000002</c:v>
                </c:pt>
                <c:pt idx="13">
                  <c:v>101.41726300000001</c:v>
                </c:pt>
                <c:pt idx="14">
                  <c:v>107.830944</c:v>
                </c:pt>
                <c:pt idx="15">
                  <c:v>117.33613</c:v>
                </c:pt>
              </c:numCache>
            </c:numRef>
          </c:val>
          <c:extLst>
            <c:ext xmlns:c16="http://schemas.microsoft.com/office/drawing/2014/chart" uri="{C3380CC4-5D6E-409C-BE32-E72D297353CC}">
              <c16:uniqueId val="{0000000A-6230-41D4-974D-F8BCD8722D4D}"/>
            </c:ext>
          </c:extLst>
        </c:ser>
        <c:ser>
          <c:idx val="0"/>
          <c:order val="10"/>
          <c:tx>
            <c:strRef>
              <c:f>'Figure 3.1.6'!$B$5</c:f>
              <c:strCache>
                <c:ptCount val="1"/>
                <c:pt idx="0">
                  <c:v>Interest income</c:v>
                </c:pt>
              </c:strCache>
            </c:strRef>
          </c:tx>
          <c:spPr>
            <a:solidFill>
              <a:srgbClr val="008000"/>
            </a:solidFill>
            <a:ln w="25400">
              <a:noFill/>
            </a:ln>
          </c:spPr>
          <c:invertIfNegative val="0"/>
          <c:cat>
            <c:numRef>
              <c:f>'Figure 3.1.6'!$C$4:$R$4</c:f>
              <c:numCache>
                <c:formatCode>m/d/yyyy</c:formatCode>
                <c:ptCount val="1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numCache>
            </c:numRef>
          </c:cat>
          <c:val>
            <c:numRef>
              <c:f>'Figure 3.1.6'!$C$5:$R$5</c:f>
              <c:numCache>
                <c:formatCode>#,##0</c:formatCode>
                <c:ptCount val="16"/>
                <c:pt idx="0">
                  <c:v>752.92873800000007</c:v>
                </c:pt>
                <c:pt idx="1">
                  <c:v>816.4704463441999</c:v>
                </c:pt>
                <c:pt idx="2">
                  <c:v>875.12243999999998</c:v>
                </c:pt>
                <c:pt idx="3">
                  <c:v>909.73760200000004</c:v>
                </c:pt>
                <c:pt idx="4">
                  <c:v>925.61786999999993</c:v>
                </c:pt>
                <c:pt idx="5">
                  <c:v>986.56077600000003</c:v>
                </c:pt>
                <c:pt idx="6">
                  <c:v>1006.6969590000001</c:v>
                </c:pt>
                <c:pt idx="7">
                  <c:v>1001.4758890000001</c:v>
                </c:pt>
                <c:pt idx="8">
                  <c:v>1002.4488679999999</c:v>
                </c:pt>
                <c:pt idx="9">
                  <c:v>924.48029300000007</c:v>
                </c:pt>
                <c:pt idx="10">
                  <c:v>902.62896699999988</c:v>
                </c:pt>
                <c:pt idx="11">
                  <c:v>875.73453600000005</c:v>
                </c:pt>
                <c:pt idx="12">
                  <c:v>840.20735300000001</c:v>
                </c:pt>
                <c:pt idx="13">
                  <c:v>835.7529229999999</c:v>
                </c:pt>
                <c:pt idx="14">
                  <c:v>812.50242500000002</c:v>
                </c:pt>
                <c:pt idx="15">
                  <c:v>815.26013299999988</c:v>
                </c:pt>
              </c:numCache>
            </c:numRef>
          </c:val>
          <c:extLst>
            <c:ext xmlns:c16="http://schemas.microsoft.com/office/drawing/2014/chart" uri="{C3380CC4-5D6E-409C-BE32-E72D297353CC}">
              <c16:uniqueId val="{0000000B-6230-41D4-974D-F8BCD8722D4D}"/>
            </c:ext>
          </c:extLst>
        </c:ser>
        <c:dLbls>
          <c:showLegendKey val="0"/>
          <c:showVal val="0"/>
          <c:showCatName val="0"/>
          <c:showSerName val="0"/>
          <c:showPercent val="0"/>
          <c:showBubbleSize val="0"/>
        </c:dLbls>
        <c:gapWidth val="150"/>
        <c:overlap val="100"/>
        <c:axId val="498882272"/>
        <c:axId val="1"/>
      </c:barChart>
      <c:lineChart>
        <c:grouping val="standard"/>
        <c:varyColors val="0"/>
        <c:ser>
          <c:idx val="11"/>
          <c:order val="11"/>
          <c:tx>
            <c:strRef>
              <c:f>'Figure 3.1.6'!$B$18</c:f>
              <c:strCache>
                <c:ptCount val="1"/>
                <c:pt idx="0">
                  <c:v>ROA (right axis)</c:v>
                </c:pt>
              </c:strCache>
            </c:strRef>
          </c:tx>
          <c:spPr>
            <a:ln w="38100">
              <a:pattFill prst="pct50">
                <a:fgClr>
                  <a:srgbClr val="800000"/>
                </a:fgClr>
                <a:bgClr>
                  <a:srgbClr val="FFFFFF"/>
                </a:bgClr>
              </a:pattFill>
              <a:prstDash val="solid"/>
            </a:ln>
          </c:spPr>
          <c:marker>
            <c:symbol val="none"/>
          </c:marker>
          <c:val>
            <c:numRef>
              <c:f>'Figure 3.1.6'!$C$18:$R$18</c:f>
              <c:numCache>
                <c:formatCode>0.00</c:formatCode>
                <c:ptCount val="16"/>
                <c:pt idx="0">
                  <c:v>1.9589639117643423</c:v>
                </c:pt>
                <c:pt idx="1">
                  <c:v>1.6588756874300195</c:v>
                </c:pt>
                <c:pt idx="2">
                  <c:v>1.4816508571219877</c:v>
                </c:pt>
                <c:pt idx="3">
                  <c:v>0.8761206903703016</c:v>
                </c:pt>
                <c:pt idx="4">
                  <c:v>0.13704105368909586</c:v>
                </c:pt>
                <c:pt idx="5">
                  <c:v>-0.10724230216060519</c:v>
                </c:pt>
                <c:pt idx="6">
                  <c:v>-0.42440605672772874</c:v>
                </c:pt>
                <c:pt idx="7">
                  <c:v>-0.42456826112224155</c:v>
                </c:pt>
                <c:pt idx="8">
                  <c:v>0.19145230913350605</c:v>
                </c:pt>
                <c:pt idx="9">
                  <c:v>0.31200242787757393</c:v>
                </c:pt>
                <c:pt idx="10">
                  <c:v>0.31654719933553166</c:v>
                </c:pt>
                <c:pt idx="11">
                  <c:v>0.2330051478833908</c:v>
                </c:pt>
                <c:pt idx="12">
                  <c:v>-1.1753177136589239</c:v>
                </c:pt>
                <c:pt idx="13">
                  <c:v>-1.2393830577645955</c:v>
                </c:pt>
                <c:pt idx="14">
                  <c:v>-1.031698470219101</c:v>
                </c:pt>
                <c:pt idx="15">
                  <c:v>-0.40931663623980608</c:v>
                </c:pt>
              </c:numCache>
            </c:numRef>
          </c:val>
          <c:smooth val="0"/>
          <c:extLst>
            <c:ext xmlns:c16="http://schemas.microsoft.com/office/drawing/2014/chart" uri="{C3380CC4-5D6E-409C-BE32-E72D297353CC}">
              <c16:uniqueId val="{0000000C-6230-41D4-974D-F8BCD8722D4D}"/>
            </c:ext>
          </c:extLst>
        </c:ser>
        <c:dLbls>
          <c:showLegendKey val="0"/>
          <c:showVal val="0"/>
          <c:showCatName val="0"/>
          <c:showSerName val="0"/>
          <c:showPercent val="0"/>
          <c:showBubbleSize val="0"/>
        </c:dLbls>
        <c:marker val="1"/>
        <c:smooth val="0"/>
        <c:axId val="3"/>
        <c:axId val="4"/>
      </c:lineChart>
      <c:catAx>
        <c:axId val="49888227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At val="-6000"/>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115543675121789E-2"/>
              <c:y val="0.206141008236039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888227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2"/>
          <c:min val="-2"/>
        </c:scaling>
        <c:delete val="0"/>
        <c:axPos val="r"/>
        <c:title>
          <c:tx>
            <c:rich>
              <a:bodyPr/>
              <a:lstStyle/>
              <a:p>
                <a:pPr>
                  <a:defRPr sz="825" b="1" i="0" u="none" strike="noStrike" baseline="0">
                    <a:solidFill>
                      <a:srgbClr val="000000"/>
                    </a:solidFill>
                    <a:latin typeface="Times New Roman"/>
                    <a:ea typeface="Times New Roman"/>
                    <a:cs typeface="Times New Roman"/>
                  </a:defRPr>
                </a:pPr>
                <a:r>
                  <a:rPr lang="ru-RU"/>
                  <a:t>%</a:t>
                </a:r>
              </a:p>
            </c:rich>
          </c:tx>
          <c:layout>
            <c:manualLayout>
              <c:xMode val="edge"/>
              <c:yMode val="edge"/>
              <c:x val="0.9566483617592082"/>
              <c:y val="0.26754493619332065"/>
            </c:manualLayout>
          </c:layout>
          <c:overlay val="0"/>
          <c:spPr>
            <a:noFill/>
            <a:ln w="25400">
              <a:noFill/>
            </a:ln>
          </c:spPr>
        </c:title>
        <c:numFmt formatCode="0.00" sourceLinked="1"/>
        <c:majorTickMark val="cross"/>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egendEntry>
        <c:idx val="8"/>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wMode val="edge"/>
          <c:hMode val="edge"/>
          <c:x val="4.4280442804428041E-2"/>
          <c:y val="0.71379310344827585"/>
          <c:w val="0.95018450184501846"/>
          <c:h val="0.9896551724137930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02CA-43BD-A2B9-72FBBD2BB0EA}"/>
            </c:ext>
          </c:extLst>
        </c:ser>
        <c:ser>
          <c:idx val="1"/>
          <c:order val="1"/>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02CA-43BD-A2B9-72FBBD2BB0EA}"/>
            </c:ext>
          </c:extLst>
        </c:ser>
        <c:ser>
          <c:idx val="2"/>
          <c:order val="2"/>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02CA-43BD-A2B9-72FBBD2BB0EA}"/>
            </c:ext>
          </c:extLst>
        </c:ser>
        <c:dLbls>
          <c:showLegendKey val="0"/>
          <c:showVal val="0"/>
          <c:showCatName val="0"/>
          <c:showSerName val="0"/>
          <c:showPercent val="0"/>
          <c:showBubbleSize val="0"/>
        </c:dLbls>
        <c:gapWidth val="150"/>
        <c:axId val="498891128"/>
        <c:axId val="1"/>
      </c:barChart>
      <c:catAx>
        <c:axId val="498891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max val="100"/>
          <c:min val="-100"/>
        </c:scaling>
        <c:delete val="0"/>
        <c:axPos val="l"/>
        <c:majorGridlines>
          <c:spPr>
            <a:ln w="3175">
              <a:solidFill>
                <a:srgbClr val="80808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91128"/>
        <c:crosses val="autoZero"/>
        <c:crossBetween val="between"/>
        <c:majorUnit val="40"/>
      </c:valAx>
    </c:plotArea>
    <c:legend>
      <c:legendPos val="r"/>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56" l="0.70000000000000051" r="0.70000000000000051" t="0.75000000000000056" header="0.30000000000000027" footer="0.30000000000000027"/>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17903414530873E-2"/>
          <c:y val="5.1136381369983108E-2"/>
          <c:w val="0.89198795967332722"/>
          <c:h val="0.81250028176750899"/>
        </c:manualLayout>
      </c:layout>
      <c:barChart>
        <c:barDir val="col"/>
        <c:grouping val="clustered"/>
        <c:varyColors val="0"/>
        <c:ser>
          <c:idx val="2"/>
          <c:order val="2"/>
          <c:spPr>
            <a:solidFill>
              <a:srgbClr val="C0C0C0"/>
            </a:solidFill>
            <a:ln w="25400">
              <a:noFill/>
            </a:ln>
          </c:spPr>
          <c:invertIfNegative val="0"/>
          <c:val>
            <c:numRef>
              <c:f>'Figure 3.1.7.'!$E$5:$E$124</c:f>
              <c:numCache>
                <c:formatCode>General</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numCache>
            </c:numRef>
          </c:val>
          <c:extLst>
            <c:ext xmlns:c16="http://schemas.microsoft.com/office/drawing/2014/chart" uri="{C3380CC4-5D6E-409C-BE32-E72D297353CC}">
              <c16:uniqueId val="{00000000-36BC-45A1-96EF-D08AE0A49457}"/>
            </c:ext>
          </c:extLst>
        </c:ser>
        <c:dLbls>
          <c:showLegendKey val="0"/>
          <c:showVal val="0"/>
          <c:showCatName val="0"/>
          <c:showSerName val="0"/>
          <c:showPercent val="0"/>
          <c:showBubbleSize val="0"/>
        </c:dLbls>
        <c:gapWidth val="0"/>
        <c:overlap val="100"/>
        <c:axId val="498889488"/>
        <c:axId val="1"/>
      </c:barChart>
      <c:lineChart>
        <c:grouping val="standard"/>
        <c:varyColors val="0"/>
        <c:ser>
          <c:idx val="0"/>
          <c:order val="0"/>
          <c:tx>
            <c:strRef>
              <c:f>'Figure 3.1.7.'!$C$4</c:f>
              <c:strCache>
                <c:ptCount val="1"/>
                <c:pt idx="0">
                  <c:v>CBI</c:v>
                </c:pt>
              </c:strCache>
            </c:strRef>
          </c:tx>
          <c:spPr>
            <a:ln w="25400">
              <a:solidFill>
                <a:srgbClr val="0000FF"/>
              </a:solidFill>
              <a:prstDash val="solid"/>
            </a:ln>
          </c:spPr>
          <c:marker>
            <c:symbol val="diamond"/>
            <c:size val="2"/>
            <c:spPr>
              <a:solidFill>
                <a:srgbClr val="000080"/>
              </a:solidFill>
              <a:ln>
                <a:solidFill>
                  <a:srgbClr val="000080"/>
                </a:solidFill>
                <a:prstDash val="solid"/>
              </a:ln>
            </c:spPr>
          </c:marker>
          <c:cat>
            <c:strRef>
              <c:f>'Figure 3.1.7.'!$B$5:$B$124</c:f>
              <c:strCache>
                <c:ptCount val="120"/>
                <c:pt idx="0">
                  <c:v>Jan.03</c:v>
                </c:pt>
                <c:pt idx="1">
                  <c:v>Feb.03</c:v>
                </c:pt>
                <c:pt idx="2">
                  <c:v>Mar.03</c:v>
                </c:pt>
                <c:pt idx="3">
                  <c:v>Apr.03</c:v>
                </c:pt>
                <c:pt idx="4">
                  <c:v>May.03</c:v>
                </c:pt>
                <c:pt idx="5">
                  <c:v>Jun.03</c:v>
                </c:pt>
                <c:pt idx="6">
                  <c:v>Jul.03</c:v>
                </c:pt>
                <c:pt idx="7">
                  <c:v>Aug.03</c:v>
                </c:pt>
                <c:pt idx="8">
                  <c:v>Sep.03</c:v>
                </c:pt>
                <c:pt idx="9">
                  <c:v>Oct.03</c:v>
                </c:pt>
                <c:pt idx="10">
                  <c:v>Nov.03</c:v>
                </c:pt>
                <c:pt idx="11">
                  <c:v>Dec.03</c:v>
                </c:pt>
                <c:pt idx="12">
                  <c:v>Jan.04</c:v>
                </c:pt>
                <c:pt idx="13">
                  <c:v>Feb.04</c:v>
                </c:pt>
                <c:pt idx="14">
                  <c:v>Mar.04</c:v>
                </c:pt>
                <c:pt idx="15">
                  <c:v>Apr.04</c:v>
                </c:pt>
                <c:pt idx="16">
                  <c:v>May.04</c:v>
                </c:pt>
                <c:pt idx="17">
                  <c:v>Jun.04</c:v>
                </c:pt>
                <c:pt idx="18">
                  <c:v>Jul.04</c:v>
                </c:pt>
                <c:pt idx="19">
                  <c:v>Aug.04</c:v>
                </c:pt>
                <c:pt idx="20">
                  <c:v>Sep.04</c:v>
                </c:pt>
                <c:pt idx="21">
                  <c:v>Oct.04</c:v>
                </c:pt>
                <c:pt idx="22">
                  <c:v>Nov.04</c:v>
                </c:pt>
                <c:pt idx="23">
                  <c:v>Dec.04</c:v>
                </c:pt>
                <c:pt idx="24">
                  <c:v>Jan.05</c:v>
                </c:pt>
                <c:pt idx="25">
                  <c:v>Feb.05</c:v>
                </c:pt>
                <c:pt idx="26">
                  <c:v>Mar.05</c:v>
                </c:pt>
                <c:pt idx="27">
                  <c:v>Apr.05</c:v>
                </c:pt>
                <c:pt idx="28">
                  <c:v>May.05</c:v>
                </c:pt>
                <c:pt idx="29">
                  <c:v>Jun.05</c:v>
                </c:pt>
                <c:pt idx="30">
                  <c:v>Jul.05</c:v>
                </c:pt>
                <c:pt idx="31">
                  <c:v>Aug.05</c:v>
                </c:pt>
                <c:pt idx="32">
                  <c:v>Sep.05</c:v>
                </c:pt>
                <c:pt idx="33">
                  <c:v>Oct.05</c:v>
                </c:pt>
                <c:pt idx="34">
                  <c:v>Nov.05</c:v>
                </c:pt>
                <c:pt idx="35">
                  <c:v>Dec.05</c:v>
                </c:pt>
                <c:pt idx="36">
                  <c:v>Jan.06</c:v>
                </c:pt>
                <c:pt idx="37">
                  <c:v>Feb.06</c:v>
                </c:pt>
                <c:pt idx="38">
                  <c:v>Mar.06</c:v>
                </c:pt>
                <c:pt idx="39">
                  <c:v>Apr.06</c:v>
                </c:pt>
                <c:pt idx="40">
                  <c:v>May.06</c:v>
                </c:pt>
                <c:pt idx="41">
                  <c:v>Jun.06</c:v>
                </c:pt>
                <c:pt idx="42">
                  <c:v>Jul.06</c:v>
                </c:pt>
                <c:pt idx="43">
                  <c:v>Aug.06</c:v>
                </c:pt>
                <c:pt idx="44">
                  <c:v>Sep.06</c:v>
                </c:pt>
                <c:pt idx="45">
                  <c:v>Oct.06</c:v>
                </c:pt>
                <c:pt idx="46">
                  <c:v>Nov.06</c:v>
                </c:pt>
                <c:pt idx="47">
                  <c:v>Dec.06</c:v>
                </c:pt>
                <c:pt idx="48">
                  <c:v>Jan.07</c:v>
                </c:pt>
                <c:pt idx="49">
                  <c:v>Feb.07</c:v>
                </c:pt>
                <c:pt idx="50">
                  <c:v>Mar.07</c:v>
                </c:pt>
                <c:pt idx="51">
                  <c:v>Apr.07</c:v>
                </c:pt>
                <c:pt idx="52">
                  <c:v>May.07</c:v>
                </c:pt>
                <c:pt idx="53">
                  <c:v>Jun.07</c:v>
                </c:pt>
                <c:pt idx="54">
                  <c:v>Jul.07</c:v>
                </c:pt>
                <c:pt idx="55">
                  <c:v>Aug.07</c:v>
                </c:pt>
                <c:pt idx="56">
                  <c:v>Sep.07</c:v>
                </c:pt>
                <c:pt idx="57">
                  <c:v>Oct.07</c:v>
                </c:pt>
                <c:pt idx="58">
                  <c:v>Nov.07</c:v>
                </c:pt>
                <c:pt idx="59">
                  <c:v>Dec.07</c:v>
                </c:pt>
                <c:pt idx="60">
                  <c:v>Jan.08</c:v>
                </c:pt>
                <c:pt idx="61">
                  <c:v>Feb.08</c:v>
                </c:pt>
                <c:pt idx="62">
                  <c:v>Mar.08</c:v>
                </c:pt>
                <c:pt idx="63">
                  <c:v>Apr.08</c:v>
                </c:pt>
                <c:pt idx="64">
                  <c:v>May.08</c:v>
                </c:pt>
                <c:pt idx="65">
                  <c:v>Jun.08</c:v>
                </c:pt>
                <c:pt idx="66">
                  <c:v>Jul.08</c:v>
                </c:pt>
                <c:pt idx="67">
                  <c:v>Aug.08</c:v>
                </c:pt>
                <c:pt idx="68">
                  <c:v>Sep.08</c:v>
                </c:pt>
                <c:pt idx="69">
                  <c:v>Oct.08</c:v>
                </c:pt>
                <c:pt idx="70">
                  <c:v>Nov.08</c:v>
                </c:pt>
                <c:pt idx="71">
                  <c:v>Dec.08</c:v>
                </c:pt>
                <c:pt idx="72">
                  <c:v>Jan.09</c:v>
                </c:pt>
                <c:pt idx="73">
                  <c:v>Feb.09</c:v>
                </c:pt>
                <c:pt idx="74">
                  <c:v>Mar.09</c:v>
                </c:pt>
                <c:pt idx="75">
                  <c:v>Apr.09</c:v>
                </c:pt>
                <c:pt idx="76">
                  <c:v>May.09</c:v>
                </c:pt>
                <c:pt idx="77">
                  <c:v>Jun.09</c:v>
                </c:pt>
                <c:pt idx="78">
                  <c:v>Jul.09</c:v>
                </c:pt>
                <c:pt idx="79">
                  <c:v>Aug.09</c:v>
                </c:pt>
                <c:pt idx="80">
                  <c:v>Sep.09</c:v>
                </c:pt>
                <c:pt idx="81">
                  <c:v>Oct.09</c:v>
                </c:pt>
                <c:pt idx="82">
                  <c:v>Nov.09</c:v>
                </c:pt>
                <c:pt idx="83">
                  <c:v>Dec.09</c:v>
                </c:pt>
                <c:pt idx="84">
                  <c:v>Jan.10</c:v>
                </c:pt>
                <c:pt idx="85">
                  <c:v>Feb.10</c:v>
                </c:pt>
                <c:pt idx="86">
                  <c:v>Mar.10</c:v>
                </c:pt>
                <c:pt idx="87">
                  <c:v>Apr.10</c:v>
                </c:pt>
                <c:pt idx="88">
                  <c:v>May.10</c:v>
                </c:pt>
                <c:pt idx="89">
                  <c:v>Jun.10</c:v>
                </c:pt>
                <c:pt idx="90">
                  <c:v>Jul.10</c:v>
                </c:pt>
                <c:pt idx="91">
                  <c:v>Aug.10</c:v>
                </c:pt>
                <c:pt idx="92">
                  <c:v>Sep.10</c:v>
                </c:pt>
                <c:pt idx="93">
                  <c:v>Oct.10</c:v>
                </c:pt>
                <c:pt idx="94">
                  <c:v>Nov.10</c:v>
                </c:pt>
                <c:pt idx="95">
                  <c:v>Dec.10</c:v>
                </c:pt>
                <c:pt idx="96">
                  <c:v>Jan.11</c:v>
                </c:pt>
                <c:pt idx="97">
                  <c:v>Feb.11</c:v>
                </c:pt>
                <c:pt idx="98">
                  <c:v>Mar.11</c:v>
                </c:pt>
                <c:pt idx="99">
                  <c:v>Apr.11</c:v>
                </c:pt>
                <c:pt idx="100">
                  <c:v>May.11</c:v>
                </c:pt>
                <c:pt idx="101">
                  <c:v>Jun.11</c:v>
                </c:pt>
                <c:pt idx="102">
                  <c:v>Jul.11</c:v>
                </c:pt>
                <c:pt idx="103">
                  <c:v>Aug.11</c:v>
                </c:pt>
                <c:pt idx="104">
                  <c:v>Sep.11</c:v>
                </c:pt>
                <c:pt idx="105">
                  <c:v>Oct.11</c:v>
                </c:pt>
                <c:pt idx="106">
                  <c:v>Nov.11</c:v>
                </c:pt>
                <c:pt idx="107">
                  <c:v>Dec.11</c:v>
                </c:pt>
                <c:pt idx="108">
                  <c:v>Jan.12</c:v>
                </c:pt>
                <c:pt idx="109">
                  <c:v>Feb.12</c:v>
                </c:pt>
                <c:pt idx="110">
                  <c:v>Mar.12</c:v>
                </c:pt>
                <c:pt idx="111">
                  <c:v>Apr.12</c:v>
                </c:pt>
                <c:pt idx="112">
                  <c:v>May.12</c:v>
                </c:pt>
                <c:pt idx="113">
                  <c:v>Jun.12</c:v>
                </c:pt>
                <c:pt idx="114">
                  <c:v>Jul.12</c:v>
                </c:pt>
                <c:pt idx="115">
                  <c:v>Aug.12</c:v>
                </c:pt>
                <c:pt idx="116">
                  <c:v>Sep.12</c:v>
                </c:pt>
                <c:pt idx="117">
                  <c:v>Oct.12</c:v>
                </c:pt>
                <c:pt idx="118">
                  <c:v>Nov.12</c:v>
                </c:pt>
                <c:pt idx="119">
                  <c:v>Dec.12</c:v>
                </c:pt>
              </c:strCache>
            </c:strRef>
          </c:cat>
          <c:val>
            <c:numRef>
              <c:f>'Figure 3.1.7.'!$C$5:$C$124</c:f>
              <c:numCache>
                <c:formatCode>General</c:formatCode>
                <c:ptCount val="120"/>
                <c:pt idx="0">
                  <c:v>-0.4266159261084293</c:v>
                </c:pt>
                <c:pt idx="1">
                  <c:v>-0.55251841269789415</c:v>
                </c:pt>
                <c:pt idx="2">
                  <c:v>-0.6361751067037954</c:v>
                </c:pt>
                <c:pt idx="3">
                  <c:v>-0.60376993819449443</c:v>
                </c:pt>
                <c:pt idx="4">
                  <c:v>-0.76228367134800046</c:v>
                </c:pt>
                <c:pt idx="5">
                  <c:v>-0.54596978037665989</c:v>
                </c:pt>
                <c:pt idx="6">
                  <c:v>-0.24474026454851153</c:v>
                </c:pt>
                <c:pt idx="7">
                  <c:v>5.2708724959764763E-3</c:v>
                </c:pt>
                <c:pt idx="8">
                  <c:v>5.3612819270586379E-2</c:v>
                </c:pt>
                <c:pt idx="9">
                  <c:v>1.4136146452159618E-2</c:v>
                </c:pt>
                <c:pt idx="10">
                  <c:v>-6.4419312677854695E-2</c:v>
                </c:pt>
                <c:pt idx="11">
                  <c:v>-0.12680985878671999</c:v>
                </c:pt>
                <c:pt idx="12">
                  <c:v>-9.0242655942224304E-2</c:v>
                </c:pt>
                <c:pt idx="13">
                  <c:v>-8.4951002998176428E-2</c:v>
                </c:pt>
                <c:pt idx="14">
                  <c:v>-9.3806073585073382E-2</c:v>
                </c:pt>
                <c:pt idx="15">
                  <c:v>-9.0267353564769962E-2</c:v>
                </c:pt>
                <c:pt idx="16">
                  <c:v>-0.18231129051571443</c:v>
                </c:pt>
                <c:pt idx="17">
                  <c:v>-0.19112219054742927</c:v>
                </c:pt>
                <c:pt idx="18">
                  <c:v>-0.30706327826706487</c:v>
                </c:pt>
                <c:pt idx="19">
                  <c:v>-0.52522049603554577</c:v>
                </c:pt>
                <c:pt idx="20">
                  <c:v>-0.41756846931852781</c:v>
                </c:pt>
                <c:pt idx="21">
                  <c:v>-0.27037889356676365</c:v>
                </c:pt>
                <c:pt idx="22">
                  <c:v>-2.1779664314459941E-2</c:v>
                </c:pt>
                <c:pt idx="23">
                  <c:v>0.16859173448850717</c:v>
                </c:pt>
                <c:pt idx="24">
                  <c:v>0.34008249846956939</c:v>
                </c:pt>
                <c:pt idx="25">
                  <c:v>0.46180690510142619</c:v>
                </c:pt>
                <c:pt idx="26">
                  <c:v>0.53975157401574025</c:v>
                </c:pt>
                <c:pt idx="27">
                  <c:v>0.50451400552703296</c:v>
                </c:pt>
                <c:pt idx="28">
                  <c:v>0.45238766891120957</c:v>
                </c:pt>
                <c:pt idx="29">
                  <c:v>0.21497728518756906</c:v>
                </c:pt>
                <c:pt idx="30">
                  <c:v>-1.0717497027181869E-2</c:v>
                </c:pt>
                <c:pt idx="31">
                  <c:v>-9.2288478661814333E-2</c:v>
                </c:pt>
                <c:pt idx="32">
                  <c:v>-0.11863615045134414</c:v>
                </c:pt>
                <c:pt idx="33">
                  <c:v>1.8642762624505135E-2</c:v>
                </c:pt>
                <c:pt idx="34">
                  <c:v>-3.8527325651603883E-2</c:v>
                </c:pt>
                <c:pt idx="35">
                  <c:v>-0.24846666558993472</c:v>
                </c:pt>
                <c:pt idx="36">
                  <c:v>-0.47536846118169152</c:v>
                </c:pt>
                <c:pt idx="37">
                  <c:v>-0.67797135561030331</c:v>
                </c:pt>
                <c:pt idx="38">
                  <c:v>-0.80640615509193336</c:v>
                </c:pt>
                <c:pt idx="39">
                  <c:v>-0.84473730014898951</c:v>
                </c:pt>
                <c:pt idx="40">
                  <c:v>-0.78614619892023629</c:v>
                </c:pt>
                <c:pt idx="41">
                  <c:v>-0.59681310716952385</c:v>
                </c:pt>
                <c:pt idx="42">
                  <c:v>-0.43023011461876687</c:v>
                </c:pt>
                <c:pt idx="43">
                  <c:v>-0.21666661388440364</c:v>
                </c:pt>
                <c:pt idx="44">
                  <c:v>1.7046807454294086E-2</c:v>
                </c:pt>
                <c:pt idx="45">
                  <c:v>0.32396442941578169</c:v>
                </c:pt>
                <c:pt idx="46">
                  <c:v>0.50256970971843429</c:v>
                </c:pt>
                <c:pt idx="47">
                  <c:v>0.53123254548438492</c:v>
                </c:pt>
                <c:pt idx="48">
                  <c:v>0.7224387220877867</c:v>
                </c:pt>
                <c:pt idx="49">
                  <c:v>1.0306590461319345</c:v>
                </c:pt>
                <c:pt idx="50">
                  <c:v>1.4153030670496582</c:v>
                </c:pt>
                <c:pt idx="51">
                  <c:v>1.9633816529222774</c:v>
                </c:pt>
                <c:pt idx="52">
                  <c:v>2.4295033566377082</c:v>
                </c:pt>
                <c:pt idx="53">
                  <c:v>2.690197339538893</c:v>
                </c:pt>
                <c:pt idx="54">
                  <c:v>2.9179183745047768</c:v>
                </c:pt>
                <c:pt idx="55">
                  <c:v>3.1310882386904493</c:v>
                </c:pt>
                <c:pt idx="56">
                  <c:v>2.9775833930101769</c:v>
                </c:pt>
                <c:pt idx="57">
                  <c:v>2.7750399513236377</c:v>
                </c:pt>
                <c:pt idx="58">
                  <c:v>2.3748777138694503</c:v>
                </c:pt>
                <c:pt idx="59">
                  <c:v>1.9609315745887694</c:v>
                </c:pt>
                <c:pt idx="60">
                  <c:v>1.5586780521457537</c:v>
                </c:pt>
                <c:pt idx="61">
                  <c:v>1.2333172725613191</c:v>
                </c:pt>
                <c:pt idx="62">
                  <c:v>0.85524953433810569</c:v>
                </c:pt>
                <c:pt idx="63">
                  <c:v>0.45955524847036994</c:v>
                </c:pt>
                <c:pt idx="64">
                  <c:v>3.9994054687525045E-2</c:v>
                </c:pt>
                <c:pt idx="65">
                  <c:v>-0.29068763458270508</c:v>
                </c:pt>
                <c:pt idx="66">
                  <c:v>-0.67629950096541558</c:v>
                </c:pt>
                <c:pt idx="67">
                  <c:v>-1.0132903681142382</c:v>
                </c:pt>
                <c:pt idx="68">
                  <c:v>-1.2558140697139291</c:v>
                </c:pt>
                <c:pt idx="69">
                  <c:v>-1.3534181377007797</c:v>
                </c:pt>
                <c:pt idx="70">
                  <c:v>-1.3807275761719184</c:v>
                </c:pt>
                <c:pt idx="71">
                  <c:v>-1.1640901947796738</c:v>
                </c:pt>
                <c:pt idx="72">
                  <c:v>-1.0464004789423182</c:v>
                </c:pt>
                <c:pt idx="73">
                  <c:v>-1.0578240116483422</c:v>
                </c:pt>
                <c:pt idx="74">
                  <c:v>-1.0683065734423789</c:v>
                </c:pt>
                <c:pt idx="75">
                  <c:v>-1.1541276739341968</c:v>
                </c:pt>
                <c:pt idx="76">
                  <c:v>-1.3897515304207251</c:v>
                </c:pt>
                <c:pt idx="77">
                  <c:v>-1.451910512130294</c:v>
                </c:pt>
                <c:pt idx="78">
                  <c:v>-1.3157758676687905</c:v>
                </c:pt>
                <c:pt idx="79">
                  <c:v>-1.2927690897091151</c:v>
                </c:pt>
                <c:pt idx="80">
                  <c:v>-1.2014693683948916</c:v>
                </c:pt>
                <c:pt idx="81">
                  <c:v>-1.0500315653295111</c:v>
                </c:pt>
                <c:pt idx="82">
                  <c:v>-0.92681432080759296</c:v>
                </c:pt>
                <c:pt idx="83">
                  <c:v>-0.84979850592137707</c:v>
                </c:pt>
                <c:pt idx="84">
                  <c:v>-0.71353994046942704</c:v>
                </c:pt>
                <c:pt idx="85">
                  <c:v>-0.53003250848687078</c:v>
                </c:pt>
                <c:pt idx="86">
                  <c:v>-0.47593277860300942</c:v>
                </c:pt>
                <c:pt idx="87">
                  <c:v>-0.42215080300369495</c:v>
                </c:pt>
                <c:pt idx="88">
                  <c:v>-0.39637364427897748</c:v>
                </c:pt>
                <c:pt idx="89">
                  <c:v>-0.2578743653746956</c:v>
                </c:pt>
                <c:pt idx="90">
                  <c:v>-0.14579122402789327</c:v>
                </c:pt>
                <c:pt idx="91">
                  <c:v>-0.10900304655755548</c:v>
                </c:pt>
                <c:pt idx="92">
                  <c:v>-2.7487726929991518E-2</c:v>
                </c:pt>
                <c:pt idx="93">
                  <c:v>1.8667654417974393E-2</c:v>
                </c:pt>
                <c:pt idx="94">
                  <c:v>3.916929133501762E-2</c:v>
                </c:pt>
                <c:pt idx="95">
                  <c:v>2.9541076087318242E-2</c:v>
                </c:pt>
                <c:pt idx="96">
                  <c:v>-4.6137876861557627E-3</c:v>
                </c:pt>
                <c:pt idx="97">
                  <c:v>-3.547460298026377E-4</c:v>
                </c:pt>
                <c:pt idx="98">
                  <c:v>4.4560195964390252E-2</c:v>
                </c:pt>
                <c:pt idx="99">
                  <c:v>0.13010518388412812</c:v>
                </c:pt>
                <c:pt idx="100">
                  <c:v>0.1682706895178035</c:v>
                </c:pt>
                <c:pt idx="101">
                  <c:v>0.15609073927561357</c:v>
                </c:pt>
                <c:pt idx="102">
                  <c:v>0.18179650370940981</c:v>
                </c:pt>
                <c:pt idx="103">
                  <c:v>0.15161469990871529</c:v>
                </c:pt>
                <c:pt idx="104">
                  <c:v>-6.6977534256642483E-4</c:v>
                </c:pt>
              </c:numCache>
            </c:numRef>
          </c:val>
          <c:smooth val="0"/>
          <c:extLst>
            <c:ext xmlns:c16="http://schemas.microsoft.com/office/drawing/2014/chart" uri="{C3380CC4-5D6E-409C-BE32-E72D297353CC}">
              <c16:uniqueId val="{00000001-36BC-45A1-96EF-D08AE0A49457}"/>
            </c:ext>
          </c:extLst>
        </c:ser>
        <c:ser>
          <c:idx val="1"/>
          <c:order val="1"/>
          <c:tx>
            <c:strRef>
              <c:f>'Figure 3.1.7.'!$D$4</c:f>
              <c:strCache>
                <c:ptCount val="1"/>
                <c:pt idx="0">
                  <c:v>CFMI</c:v>
                </c:pt>
              </c:strCache>
            </c:strRef>
          </c:tx>
          <c:spPr>
            <a:ln w="25400">
              <a:pattFill prst="pct75">
                <a:fgClr>
                  <a:srgbClr val="FF00FF"/>
                </a:fgClr>
                <a:bgClr>
                  <a:srgbClr val="FFFFFF"/>
                </a:bgClr>
              </a:pattFill>
              <a:prstDash val="solid"/>
            </a:ln>
          </c:spPr>
          <c:marker>
            <c:symbol val="circle"/>
            <c:size val="2"/>
            <c:spPr>
              <a:solidFill>
                <a:srgbClr val="FFFFFF"/>
              </a:solidFill>
              <a:ln>
                <a:solidFill>
                  <a:srgbClr val="FF00FF"/>
                </a:solidFill>
                <a:prstDash val="solid"/>
              </a:ln>
            </c:spPr>
          </c:marker>
          <c:cat>
            <c:strRef>
              <c:f>'Figure 3.1.7.'!$B$5:$B$124</c:f>
              <c:strCache>
                <c:ptCount val="120"/>
                <c:pt idx="0">
                  <c:v>Jan.03</c:v>
                </c:pt>
                <c:pt idx="1">
                  <c:v>Feb.03</c:v>
                </c:pt>
                <c:pt idx="2">
                  <c:v>Mar.03</c:v>
                </c:pt>
                <c:pt idx="3">
                  <c:v>Apr.03</c:v>
                </c:pt>
                <c:pt idx="4">
                  <c:v>May.03</c:v>
                </c:pt>
                <c:pt idx="5">
                  <c:v>Jun.03</c:v>
                </c:pt>
                <c:pt idx="6">
                  <c:v>Jul.03</c:v>
                </c:pt>
                <c:pt idx="7">
                  <c:v>Aug.03</c:v>
                </c:pt>
                <c:pt idx="8">
                  <c:v>Sep.03</c:v>
                </c:pt>
                <c:pt idx="9">
                  <c:v>Oct.03</c:v>
                </c:pt>
                <c:pt idx="10">
                  <c:v>Nov.03</c:v>
                </c:pt>
                <c:pt idx="11">
                  <c:v>Dec.03</c:v>
                </c:pt>
                <c:pt idx="12">
                  <c:v>Jan.04</c:v>
                </c:pt>
                <c:pt idx="13">
                  <c:v>Feb.04</c:v>
                </c:pt>
                <c:pt idx="14">
                  <c:v>Mar.04</c:v>
                </c:pt>
                <c:pt idx="15">
                  <c:v>Apr.04</c:v>
                </c:pt>
                <c:pt idx="16">
                  <c:v>May.04</c:v>
                </c:pt>
                <c:pt idx="17">
                  <c:v>Jun.04</c:v>
                </c:pt>
                <c:pt idx="18">
                  <c:v>Jul.04</c:v>
                </c:pt>
                <c:pt idx="19">
                  <c:v>Aug.04</c:v>
                </c:pt>
                <c:pt idx="20">
                  <c:v>Sep.04</c:v>
                </c:pt>
                <c:pt idx="21">
                  <c:v>Oct.04</c:v>
                </c:pt>
                <c:pt idx="22">
                  <c:v>Nov.04</c:v>
                </c:pt>
                <c:pt idx="23">
                  <c:v>Dec.04</c:v>
                </c:pt>
                <c:pt idx="24">
                  <c:v>Jan.05</c:v>
                </c:pt>
                <c:pt idx="25">
                  <c:v>Feb.05</c:v>
                </c:pt>
                <c:pt idx="26">
                  <c:v>Mar.05</c:v>
                </c:pt>
                <c:pt idx="27">
                  <c:v>Apr.05</c:v>
                </c:pt>
                <c:pt idx="28">
                  <c:v>May.05</c:v>
                </c:pt>
                <c:pt idx="29">
                  <c:v>Jun.05</c:v>
                </c:pt>
                <c:pt idx="30">
                  <c:v>Jul.05</c:v>
                </c:pt>
                <c:pt idx="31">
                  <c:v>Aug.05</c:v>
                </c:pt>
                <c:pt idx="32">
                  <c:v>Sep.05</c:v>
                </c:pt>
                <c:pt idx="33">
                  <c:v>Oct.05</c:v>
                </c:pt>
                <c:pt idx="34">
                  <c:v>Nov.05</c:v>
                </c:pt>
                <c:pt idx="35">
                  <c:v>Dec.05</c:v>
                </c:pt>
                <c:pt idx="36">
                  <c:v>Jan.06</c:v>
                </c:pt>
                <c:pt idx="37">
                  <c:v>Feb.06</c:v>
                </c:pt>
                <c:pt idx="38">
                  <c:v>Mar.06</c:v>
                </c:pt>
                <c:pt idx="39">
                  <c:v>Apr.06</c:v>
                </c:pt>
                <c:pt idx="40">
                  <c:v>May.06</c:v>
                </c:pt>
                <c:pt idx="41">
                  <c:v>Jun.06</c:v>
                </c:pt>
                <c:pt idx="42">
                  <c:v>Jul.06</c:v>
                </c:pt>
                <c:pt idx="43">
                  <c:v>Aug.06</c:v>
                </c:pt>
                <c:pt idx="44">
                  <c:v>Sep.06</c:v>
                </c:pt>
                <c:pt idx="45">
                  <c:v>Oct.06</c:v>
                </c:pt>
                <c:pt idx="46">
                  <c:v>Nov.06</c:v>
                </c:pt>
                <c:pt idx="47">
                  <c:v>Dec.06</c:v>
                </c:pt>
                <c:pt idx="48">
                  <c:v>Jan.07</c:v>
                </c:pt>
                <c:pt idx="49">
                  <c:v>Feb.07</c:v>
                </c:pt>
                <c:pt idx="50">
                  <c:v>Mar.07</c:v>
                </c:pt>
                <c:pt idx="51">
                  <c:v>Apr.07</c:v>
                </c:pt>
                <c:pt idx="52">
                  <c:v>May.07</c:v>
                </c:pt>
                <c:pt idx="53">
                  <c:v>Jun.07</c:v>
                </c:pt>
                <c:pt idx="54">
                  <c:v>Jul.07</c:v>
                </c:pt>
                <c:pt idx="55">
                  <c:v>Aug.07</c:v>
                </c:pt>
                <c:pt idx="56">
                  <c:v>Sep.07</c:v>
                </c:pt>
                <c:pt idx="57">
                  <c:v>Oct.07</c:v>
                </c:pt>
                <c:pt idx="58">
                  <c:v>Nov.07</c:v>
                </c:pt>
                <c:pt idx="59">
                  <c:v>Dec.07</c:v>
                </c:pt>
                <c:pt idx="60">
                  <c:v>Jan.08</c:v>
                </c:pt>
                <c:pt idx="61">
                  <c:v>Feb.08</c:v>
                </c:pt>
                <c:pt idx="62">
                  <c:v>Mar.08</c:v>
                </c:pt>
                <c:pt idx="63">
                  <c:v>Apr.08</c:v>
                </c:pt>
                <c:pt idx="64">
                  <c:v>May.08</c:v>
                </c:pt>
                <c:pt idx="65">
                  <c:v>Jun.08</c:v>
                </c:pt>
                <c:pt idx="66">
                  <c:v>Jul.08</c:v>
                </c:pt>
                <c:pt idx="67">
                  <c:v>Aug.08</c:v>
                </c:pt>
                <c:pt idx="68">
                  <c:v>Sep.08</c:v>
                </c:pt>
                <c:pt idx="69">
                  <c:v>Oct.08</c:v>
                </c:pt>
                <c:pt idx="70">
                  <c:v>Nov.08</c:v>
                </c:pt>
                <c:pt idx="71">
                  <c:v>Dec.08</c:v>
                </c:pt>
                <c:pt idx="72">
                  <c:v>Jan.09</c:v>
                </c:pt>
                <c:pt idx="73">
                  <c:v>Feb.09</c:v>
                </c:pt>
                <c:pt idx="74">
                  <c:v>Mar.09</c:v>
                </c:pt>
                <c:pt idx="75">
                  <c:v>Apr.09</c:v>
                </c:pt>
                <c:pt idx="76">
                  <c:v>May.09</c:v>
                </c:pt>
                <c:pt idx="77">
                  <c:v>Jun.09</c:v>
                </c:pt>
                <c:pt idx="78">
                  <c:v>Jul.09</c:v>
                </c:pt>
                <c:pt idx="79">
                  <c:v>Aug.09</c:v>
                </c:pt>
                <c:pt idx="80">
                  <c:v>Sep.09</c:v>
                </c:pt>
                <c:pt idx="81">
                  <c:v>Oct.09</c:v>
                </c:pt>
                <c:pt idx="82">
                  <c:v>Nov.09</c:v>
                </c:pt>
                <c:pt idx="83">
                  <c:v>Dec.09</c:v>
                </c:pt>
                <c:pt idx="84">
                  <c:v>Jan.10</c:v>
                </c:pt>
                <c:pt idx="85">
                  <c:v>Feb.10</c:v>
                </c:pt>
                <c:pt idx="86">
                  <c:v>Mar.10</c:v>
                </c:pt>
                <c:pt idx="87">
                  <c:v>Apr.10</c:v>
                </c:pt>
                <c:pt idx="88">
                  <c:v>May.10</c:v>
                </c:pt>
                <c:pt idx="89">
                  <c:v>Jun.10</c:v>
                </c:pt>
                <c:pt idx="90">
                  <c:v>Jul.10</c:v>
                </c:pt>
                <c:pt idx="91">
                  <c:v>Aug.10</c:v>
                </c:pt>
                <c:pt idx="92">
                  <c:v>Sep.10</c:v>
                </c:pt>
                <c:pt idx="93">
                  <c:v>Oct.10</c:v>
                </c:pt>
                <c:pt idx="94">
                  <c:v>Nov.10</c:v>
                </c:pt>
                <c:pt idx="95">
                  <c:v>Dec.10</c:v>
                </c:pt>
                <c:pt idx="96">
                  <c:v>Jan.11</c:v>
                </c:pt>
                <c:pt idx="97">
                  <c:v>Feb.11</c:v>
                </c:pt>
                <c:pt idx="98">
                  <c:v>Mar.11</c:v>
                </c:pt>
                <c:pt idx="99">
                  <c:v>Apr.11</c:v>
                </c:pt>
                <c:pt idx="100">
                  <c:v>May.11</c:v>
                </c:pt>
                <c:pt idx="101">
                  <c:v>Jun.11</c:v>
                </c:pt>
                <c:pt idx="102">
                  <c:v>Jul.11</c:v>
                </c:pt>
                <c:pt idx="103">
                  <c:v>Aug.11</c:v>
                </c:pt>
                <c:pt idx="104">
                  <c:v>Sep.11</c:v>
                </c:pt>
                <c:pt idx="105">
                  <c:v>Oct.11</c:v>
                </c:pt>
                <c:pt idx="106">
                  <c:v>Nov.11</c:v>
                </c:pt>
                <c:pt idx="107">
                  <c:v>Dec.11</c:v>
                </c:pt>
                <c:pt idx="108">
                  <c:v>Jan.12</c:v>
                </c:pt>
                <c:pt idx="109">
                  <c:v>Feb.12</c:v>
                </c:pt>
                <c:pt idx="110">
                  <c:v>Mar.12</c:v>
                </c:pt>
                <c:pt idx="111">
                  <c:v>Apr.12</c:v>
                </c:pt>
                <c:pt idx="112">
                  <c:v>May.12</c:v>
                </c:pt>
                <c:pt idx="113">
                  <c:v>Jun.12</c:v>
                </c:pt>
                <c:pt idx="114">
                  <c:v>Jul.12</c:v>
                </c:pt>
                <c:pt idx="115">
                  <c:v>Aug.12</c:v>
                </c:pt>
                <c:pt idx="116">
                  <c:v>Sep.12</c:v>
                </c:pt>
                <c:pt idx="117">
                  <c:v>Oct.12</c:v>
                </c:pt>
                <c:pt idx="118">
                  <c:v>Nov.12</c:v>
                </c:pt>
                <c:pt idx="119">
                  <c:v>Dec.12</c:v>
                </c:pt>
              </c:strCache>
            </c:strRef>
          </c:cat>
          <c:val>
            <c:numRef>
              <c:f>'Figure 3.1.7.'!$D$5:$D$124</c:f>
              <c:numCache>
                <c:formatCode>General</c:formatCode>
                <c:ptCount val="120"/>
                <c:pt idx="15">
                  <c:v>-0.51442409786669718</c:v>
                </c:pt>
                <c:pt idx="16">
                  <c:v>-0.56818423249124062</c:v>
                </c:pt>
                <c:pt idx="17">
                  <c:v>-0.56779810346927273</c:v>
                </c:pt>
                <c:pt idx="18">
                  <c:v>-0.54196080966193461</c:v>
                </c:pt>
                <c:pt idx="19">
                  <c:v>-0.49315878712820133</c:v>
                </c:pt>
                <c:pt idx="20">
                  <c:v>-0.41908475104513443</c:v>
                </c:pt>
                <c:pt idx="21">
                  <c:v>-0.37086601617651277</c:v>
                </c:pt>
                <c:pt idx="22">
                  <c:v>-0.31001207396332731</c:v>
                </c:pt>
                <c:pt idx="23">
                  <c:v>-0.21847566551402378</c:v>
                </c:pt>
                <c:pt idx="24">
                  <c:v>-7.4419096589240785E-2</c:v>
                </c:pt>
                <c:pt idx="25">
                  <c:v>7.4473527219854466E-2</c:v>
                </c:pt>
                <c:pt idx="26">
                  <c:v>0.19647144211445053</c:v>
                </c:pt>
                <c:pt idx="27">
                  <c:v>0.32018165270279642</c:v>
                </c:pt>
                <c:pt idx="28">
                  <c:v>0.47105539964352089</c:v>
                </c:pt>
                <c:pt idx="29">
                  <c:v>0.62326059481722917</c:v>
                </c:pt>
                <c:pt idx="30">
                  <c:v>0.73254336434812328</c:v>
                </c:pt>
                <c:pt idx="31">
                  <c:v>0.8681470380432047</c:v>
                </c:pt>
                <c:pt idx="32">
                  <c:v>0.96581298863366982</c:v>
                </c:pt>
                <c:pt idx="33">
                  <c:v>1.0450824865902772</c:v>
                </c:pt>
                <c:pt idx="34">
                  <c:v>1.1245317934745893</c:v>
                </c:pt>
                <c:pt idx="35">
                  <c:v>0.95260210196038086</c:v>
                </c:pt>
                <c:pt idx="36">
                  <c:v>0.71139708929568946</c:v>
                </c:pt>
                <c:pt idx="37">
                  <c:v>0.47424829013011577</c:v>
                </c:pt>
                <c:pt idx="38">
                  <c:v>0.21538066236782766</c:v>
                </c:pt>
                <c:pt idx="39">
                  <c:v>6.0821356046723632E-2</c:v>
                </c:pt>
                <c:pt idx="40">
                  <c:v>-3.869338592528896E-2</c:v>
                </c:pt>
                <c:pt idx="41">
                  <c:v>-8.6315329278137259E-2</c:v>
                </c:pt>
                <c:pt idx="42">
                  <c:v>-0.10790481508593627</c:v>
                </c:pt>
                <c:pt idx="43">
                  <c:v>-0.13208955958387725</c:v>
                </c:pt>
                <c:pt idx="44">
                  <c:v>-0.1126433700495354</c:v>
                </c:pt>
                <c:pt idx="45">
                  <c:v>-5.31084083976796E-2</c:v>
                </c:pt>
                <c:pt idx="46">
                  <c:v>5.165130597775569E-2</c:v>
                </c:pt>
                <c:pt idx="47">
                  <c:v>0.14678345141019025</c:v>
                </c:pt>
                <c:pt idx="48">
                  <c:v>0.18796541454382115</c:v>
                </c:pt>
                <c:pt idx="49">
                  <c:v>0.32526876009048161</c:v>
                </c:pt>
                <c:pt idx="50">
                  <c:v>0.69858530981792077</c:v>
                </c:pt>
                <c:pt idx="51">
                  <c:v>0.95910380210713164</c:v>
                </c:pt>
                <c:pt idx="52">
                  <c:v>1.1264964014620007</c:v>
                </c:pt>
                <c:pt idx="53">
                  <c:v>1.0963017681896277</c:v>
                </c:pt>
                <c:pt idx="54">
                  <c:v>0.96884648233511561</c:v>
                </c:pt>
                <c:pt idx="55">
                  <c:v>0.76654120364633405</c:v>
                </c:pt>
                <c:pt idx="56">
                  <c:v>0.62954055803667419</c:v>
                </c:pt>
                <c:pt idx="57">
                  <c:v>0.45594913999021114</c:v>
                </c:pt>
                <c:pt idx="58">
                  <c:v>0.31883814608129463</c:v>
                </c:pt>
                <c:pt idx="59">
                  <c:v>0.20410573094307169</c:v>
                </c:pt>
                <c:pt idx="60">
                  <c:v>7.9924466273373698E-2</c:v>
                </c:pt>
                <c:pt idx="61">
                  <c:v>-6.1050800091364398E-2</c:v>
                </c:pt>
                <c:pt idx="62">
                  <c:v>-0.2979905937251241</c:v>
                </c:pt>
                <c:pt idx="63">
                  <c:v>-0.50597285972133799</c:v>
                </c:pt>
                <c:pt idx="64">
                  <c:v>-0.68505505341077833</c:v>
                </c:pt>
                <c:pt idx="65">
                  <c:v>-0.79457968095740428</c:v>
                </c:pt>
                <c:pt idx="66">
                  <c:v>-0.86219639575774254</c:v>
                </c:pt>
                <c:pt idx="67">
                  <c:v>-0.83022039967655292</c:v>
                </c:pt>
                <c:pt idx="68">
                  <c:v>-0.82144341428775958</c:v>
                </c:pt>
                <c:pt idx="69">
                  <c:v>-0.88571970202646666</c:v>
                </c:pt>
                <c:pt idx="70">
                  <c:v>-0.85177144653785453</c:v>
                </c:pt>
                <c:pt idx="71">
                  <c:v>-0.57708339954937937</c:v>
                </c:pt>
                <c:pt idx="72">
                  <c:v>-0.49556861781487188</c:v>
                </c:pt>
                <c:pt idx="73">
                  <c:v>-0.5787222688782494</c:v>
                </c:pt>
                <c:pt idx="74">
                  <c:v>-0.66554745040822638</c:v>
                </c:pt>
                <c:pt idx="75">
                  <c:v>-0.84135952156387928</c:v>
                </c:pt>
                <c:pt idx="76">
                  <c:v>-1.0068618237286819</c:v>
                </c:pt>
                <c:pt idx="77">
                  <c:v>-1.1192660843951028</c:v>
                </c:pt>
                <c:pt idx="78">
                  <c:v>-1.2561451460584141</c:v>
                </c:pt>
                <c:pt idx="79">
                  <c:v>-1.4513295093444039</c:v>
                </c:pt>
                <c:pt idx="80">
                  <c:v>-1.7462137200614531</c:v>
                </c:pt>
                <c:pt idx="81">
                  <c:v>-2.0557547355835659</c:v>
                </c:pt>
                <c:pt idx="82">
                  <c:v>-2.4343656733977284</c:v>
                </c:pt>
                <c:pt idx="83">
                  <c:v>-2.7146531105200502</c:v>
                </c:pt>
                <c:pt idx="84">
                  <c:v>-2.8498558161548595</c:v>
                </c:pt>
                <c:pt idx="85">
                  <c:v>-2.6754471686535952</c:v>
                </c:pt>
                <c:pt idx="86">
                  <c:v>-2.3821439496707306</c:v>
                </c:pt>
                <c:pt idx="87">
                  <c:v>-1.8249968100607168</c:v>
                </c:pt>
                <c:pt idx="88">
                  <c:v>-1.3740388552499081</c:v>
                </c:pt>
                <c:pt idx="89">
                  <c:v>-0.88552965347452439</c:v>
                </c:pt>
                <c:pt idx="90">
                  <c:v>-0.39765088517128788</c:v>
                </c:pt>
                <c:pt idx="91">
                  <c:v>2.0906870626167438E-2</c:v>
                </c:pt>
                <c:pt idx="92">
                  <c:v>0.4919641715667411</c:v>
                </c:pt>
                <c:pt idx="93">
                  <c:v>0.87600022215748297</c:v>
                </c:pt>
                <c:pt idx="94">
                  <c:v>1.1907525514151973</c:v>
                </c:pt>
                <c:pt idx="95">
                  <c:v>1.4001394861769916</c:v>
                </c:pt>
                <c:pt idx="96">
                  <c:v>1.5426725294261101</c:v>
                </c:pt>
                <c:pt idx="97">
                  <c:v>1.4667154331993164</c:v>
                </c:pt>
                <c:pt idx="98">
                  <c:v>1.532458337425173</c:v>
                </c:pt>
                <c:pt idx="99">
                  <c:v>1.5682629122780518</c:v>
                </c:pt>
                <c:pt idx="100">
                  <c:v>1.4200610552225807</c:v>
                </c:pt>
                <c:pt idx="101">
                  <c:v>1.2872621177127066</c:v>
                </c:pt>
                <c:pt idx="102">
                  <c:v>1.1265109181652724</c:v>
                </c:pt>
                <c:pt idx="103">
                  <c:v>1.0379421375560365</c:v>
                </c:pt>
                <c:pt idx="104">
                  <c:v>0.97276791507047389</c:v>
                </c:pt>
                <c:pt idx="105">
                  <c:v>0.96266334465380876</c:v>
                </c:pt>
                <c:pt idx="106">
                  <c:v>1.0541376834033092</c:v>
                </c:pt>
                <c:pt idx="107">
                  <c:v>1.1013016829638373</c:v>
                </c:pt>
                <c:pt idx="108">
                  <c:v>1.0647699733146752</c:v>
                </c:pt>
                <c:pt idx="109">
                  <c:v>0.98560111463463174</c:v>
                </c:pt>
                <c:pt idx="110">
                  <c:v>0.85564876889588859</c:v>
                </c:pt>
                <c:pt idx="111">
                  <c:v>0.7554117210712058</c:v>
                </c:pt>
                <c:pt idx="112">
                  <c:v>0.59255969379187201</c:v>
                </c:pt>
                <c:pt idx="113">
                  <c:v>0.38974473515885466</c:v>
                </c:pt>
                <c:pt idx="114">
                  <c:v>0.1916503425738241</c:v>
                </c:pt>
                <c:pt idx="115">
                  <c:v>4.9474285662661918E-2</c:v>
                </c:pt>
                <c:pt idx="116">
                  <c:v>-5.0356753060515555E-2</c:v>
                </c:pt>
                <c:pt idx="117">
                  <c:v>-8.9942226476688175E-2</c:v>
                </c:pt>
                <c:pt idx="118">
                  <c:v>-0.12084556526120502</c:v>
                </c:pt>
                <c:pt idx="119">
                  <c:v>9.525860537694374E-3</c:v>
                </c:pt>
              </c:numCache>
            </c:numRef>
          </c:val>
          <c:smooth val="0"/>
          <c:extLst>
            <c:ext xmlns:c16="http://schemas.microsoft.com/office/drawing/2014/chart" uri="{C3380CC4-5D6E-409C-BE32-E72D297353CC}">
              <c16:uniqueId val="{00000002-36BC-45A1-96EF-D08AE0A49457}"/>
            </c:ext>
          </c:extLst>
        </c:ser>
        <c:dLbls>
          <c:showLegendKey val="0"/>
          <c:showVal val="0"/>
          <c:showCatName val="0"/>
          <c:showSerName val="0"/>
          <c:showPercent val="0"/>
          <c:showBubbleSize val="0"/>
        </c:dLbls>
        <c:marker val="1"/>
        <c:smooth val="0"/>
        <c:axId val="498889488"/>
        <c:axId val="1"/>
      </c:lineChart>
      <c:catAx>
        <c:axId val="49888948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6"/>
        <c:tickMarkSkip val="1"/>
        <c:noMultiLvlLbl val="0"/>
      </c:catAx>
      <c:valAx>
        <c:axId val="1"/>
        <c:scaling>
          <c:orientation val="minMax"/>
          <c:max val="3.5"/>
          <c:min val="-3"/>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89488"/>
        <c:crosses val="autoZero"/>
        <c:crossBetween val="between"/>
      </c:valAx>
      <c:spPr>
        <a:noFill/>
        <a:ln w="25400">
          <a:noFill/>
        </a:ln>
      </c:spPr>
    </c:plotArea>
    <c:legend>
      <c:legendPos val="b"/>
      <c:legendEntry>
        <c:idx val="0"/>
        <c:delete val="1"/>
      </c:legendEntry>
      <c:layout>
        <c:manualLayout>
          <c:xMode val="edge"/>
          <c:yMode val="edge"/>
          <c:wMode val="edge"/>
          <c:hMode val="edge"/>
          <c:x val="0.34494844394450697"/>
          <c:y val="0.90625019299058207"/>
          <c:w val="0.70034987814023253"/>
          <c:h val="0.974432221707580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06861063464837"/>
          <c:y val="4.1176470588235294E-2"/>
          <c:w val="0.77873070325900517"/>
          <c:h val="0.48823529411764705"/>
        </c:manualLayout>
      </c:layout>
      <c:barChart>
        <c:barDir val="col"/>
        <c:grouping val="stacked"/>
        <c:varyColors val="0"/>
        <c:ser>
          <c:idx val="0"/>
          <c:order val="0"/>
          <c:tx>
            <c:strRef>
              <c:f>'Figure 3.2.1'!$B$5</c:f>
              <c:strCache>
                <c:ptCount val="1"/>
                <c:pt idx="0">
                  <c:v>Standard loans</c:v>
                </c:pt>
              </c:strCache>
            </c:strRef>
          </c:tx>
          <c:spPr>
            <a:solidFill>
              <a:srgbClr val="9999FF"/>
            </a:solidFill>
            <a:ln w="25400">
              <a:noFill/>
            </a:ln>
          </c:spPr>
          <c:invertIfNegative val="0"/>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3.2.1'!$C$5:$N$5</c:f>
              <c:numCache>
                <c:formatCode>#,##0.00</c:formatCode>
                <c:ptCount val="12"/>
                <c:pt idx="0">
                  <c:v>3977.3016389999998</c:v>
                </c:pt>
                <c:pt idx="1">
                  <c:v>3637.837027</c:v>
                </c:pt>
                <c:pt idx="2">
                  <c:v>3233.8753390000002</c:v>
                </c:pt>
                <c:pt idx="3">
                  <c:v>2792.8393820000001</c:v>
                </c:pt>
                <c:pt idx="4">
                  <c:v>2449.2265440000001</c:v>
                </c:pt>
                <c:pt idx="5">
                  <c:v>2441.0588980000002</c:v>
                </c:pt>
                <c:pt idx="6">
                  <c:v>2430.0438039999999</c:v>
                </c:pt>
                <c:pt idx="7">
                  <c:v>2406.2307609999998</c:v>
                </c:pt>
                <c:pt idx="8">
                  <c:v>2389.363006</c:v>
                </c:pt>
                <c:pt idx="9">
                  <c:v>2310.0534280000002</c:v>
                </c:pt>
                <c:pt idx="10">
                  <c:v>2407.9711609999999</c:v>
                </c:pt>
                <c:pt idx="11">
                  <c:v>2554.9546529999998</c:v>
                </c:pt>
              </c:numCache>
            </c:numRef>
          </c:val>
          <c:extLst>
            <c:ext xmlns:c16="http://schemas.microsoft.com/office/drawing/2014/chart" uri="{C3380CC4-5D6E-409C-BE32-E72D297353CC}">
              <c16:uniqueId val="{00000000-67DD-4970-9747-AEFC27F6B9D0}"/>
            </c:ext>
          </c:extLst>
        </c:ser>
        <c:ser>
          <c:idx val="1"/>
          <c:order val="1"/>
          <c:tx>
            <c:strRef>
              <c:f>'Figure 3.2.1'!$B$6</c:f>
              <c:strCache>
                <c:ptCount val="1"/>
                <c:pt idx="0">
                  <c:v>Doubtful loans of category 1</c:v>
                </c:pt>
              </c:strCache>
            </c:strRef>
          </c:tx>
          <c:spPr>
            <a:solidFill>
              <a:srgbClr val="0066CC"/>
            </a:solidFill>
            <a:ln w="25400">
              <a:noFill/>
            </a:ln>
          </c:spPr>
          <c:invertIfNegative val="0"/>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3.2.1'!$C$6:$N$6</c:f>
              <c:numCache>
                <c:formatCode>#,##0.00</c:formatCode>
                <c:ptCount val="12"/>
                <c:pt idx="0">
                  <c:v>2232.5956169999999</c:v>
                </c:pt>
                <c:pt idx="1">
                  <c:v>2770.3131269999999</c:v>
                </c:pt>
                <c:pt idx="2">
                  <c:v>2102.3742510000002</c:v>
                </c:pt>
                <c:pt idx="3">
                  <c:v>1933.3687259999999</c:v>
                </c:pt>
                <c:pt idx="4">
                  <c:v>1678.7892850000001</c:v>
                </c:pt>
                <c:pt idx="5">
                  <c:v>1607.642141</c:v>
                </c:pt>
                <c:pt idx="6">
                  <c:v>1510.517797</c:v>
                </c:pt>
                <c:pt idx="7">
                  <c:v>1658.150126</c:v>
                </c:pt>
                <c:pt idx="8">
                  <c:v>1598.818064</c:v>
                </c:pt>
                <c:pt idx="9">
                  <c:v>1424.2345849999999</c:v>
                </c:pt>
                <c:pt idx="10">
                  <c:v>1502.12453</c:v>
                </c:pt>
                <c:pt idx="11">
                  <c:v>1544.964164</c:v>
                </c:pt>
              </c:numCache>
            </c:numRef>
          </c:val>
          <c:extLst>
            <c:ext xmlns:c16="http://schemas.microsoft.com/office/drawing/2014/chart" uri="{C3380CC4-5D6E-409C-BE32-E72D297353CC}">
              <c16:uniqueId val="{00000001-67DD-4970-9747-AEFC27F6B9D0}"/>
            </c:ext>
          </c:extLst>
        </c:ser>
        <c:ser>
          <c:idx val="2"/>
          <c:order val="2"/>
          <c:tx>
            <c:strRef>
              <c:f>'Figure 3.2.1'!$B$7</c:f>
              <c:strCache>
                <c:ptCount val="1"/>
                <c:pt idx="0">
                  <c:v>Doubtful loans of category 2</c:v>
                </c:pt>
              </c:strCache>
            </c:strRef>
          </c:tx>
          <c:spPr>
            <a:solidFill>
              <a:srgbClr val="FFFF00"/>
            </a:solidFill>
            <a:ln w="25400">
              <a:noFill/>
            </a:ln>
          </c:spPr>
          <c:invertIfNegative val="0"/>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3.2.1'!$C$7:$N$7</c:f>
              <c:numCache>
                <c:formatCode>#,##0.00</c:formatCode>
                <c:ptCount val="12"/>
                <c:pt idx="0">
                  <c:v>595.82102599999996</c:v>
                </c:pt>
                <c:pt idx="1">
                  <c:v>517.17220199999997</c:v>
                </c:pt>
                <c:pt idx="2">
                  <c:v>253.20940400000001</c:v>
                </c:pt>
                <c:pt idx="3">
                  <c:v>366.51257900000002</c:v>
                </c:pt>
                <c:pt idx="4">
                  <c:v>376.27101900000002</c:v>
                </c:pt>
                <c:pt idx="5">
                  <c:v>457.12061399999999</c:v>
                </c:pt>
                <c:pt idx="6">
                  <c:v>581.52729499999998</c:v>
                </c:pt>
                <c:pt idx="7">
                  <c:v>592.33765200000005</c:v>
                </c:pt>
                <c:pt idx="8">
                  <c:v>573.33810400000004</c:v>
                </c:pt>
                <c:pt idx="9">
                  <c:v>683.49877400000003</c:v>
                </c:pt>
                <c:pt idx="10">
                  <c:v>643.35063200000002</c:v>
                </c:pt>
                <c:pt idx="11">
                  <c:v>531.22852399999999</c:v>
                </c:pt>
              </c:numCache>
            </c:numRef>
          </c:val>
          <c:extLst>
            <c:ext xmlns:c16="http://schemas.microsoft.com/office/drawing/2014/chart" uri="{C3380CC4-5D6E-409C-BE32-E72D297353CC}">
              <c16:uniqueId val="{00000002-67DD-4970-9747-AEFC27F6B9D0}"/>
            </c:ext>
          </c:extLst>
        </c:ser>
        <c:ser>
          <c:idx val="3"/>
          <c:order val="3"/>
          <c:tx>
            <c:strRef>
              <c:f>'Figure 3.2.1'!$B$8</c:f>
              <c:strCache>
                <c:ptCount val="1"/>
                <c:pt idx="0">
                  <c:v>Doubtful loans of category 3</c:v>
                </c:pt>
              </c:strCache>
            </c:strRef>
          </c:tx>
          <c:spPr>
            <a:solidFill>
              <a:srgbClr val="00FFFF"/>
            </a:solidFill>
            <a:ln w="25400">
              <a:noFill/>
            </a:ln>
          </c:spPr>
          <c:invertIfNegative val="0"/>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3.2.1'!$C$8:$N$8</c:f>
              <c:numCache>
                <c:formatCode>#,##0.00</c:formatCode>
                <c:ptCount val="12"/>
                <c:pt idx="0">
                  <c:v>1577.4270509999999</c:v>
                </c:pt>
                <c:pt idx="1">
                  <c:v>1307.358759</c:v>
                </c:pt>
                <c:pt idx="2">
                  <c:v>1047.5860479999999</c:v>
                </c:pt>
                <c:pt idx="3">
                  <c:v>993.58597599999996</c:v>
                </c:pt>
                <c:pt idx="4">
                  <c:v>1266.3478439999999</c:v>
                </c:pt>
                <c:pt idx="5">
                  <c:v>1123.1318920000001</c:v>
                </c:pt>
                <c:pt idx="6">
                  <c:v>839.01630299999999</c:v>
                </c:pt>
                <c:pt idx="7">
                  <c:v>831.13562100000001</c:v>
                </c:pt>
                <c:pt idx="8">
                  <c:v>954.27345100000002</c:v>
                </c:pt>
                <c:pt idx="9">
                  <c:v>1129.0195510000001</c:v>
                </c:pt>
                <c:pt idx="10">
                  <c:v>1132.0873779999999</c:v>
                </c:pt>
                <c:pt idx="11">
                  <c:v>1224.4979679999999</c:v>
                </c:pt>
              </c:numCache>
            </c:numRef>
          </c:val>
          <c:extLst>
            <c:ext xmlns:c16="http://schemas.microsoft.com/office/drawing/2014/chart" uri="{C3380CC4-5D6E-409C-BE32-E72D297353CC}">
              <c16:uniqueId val="{00000003-67DD-4970-9747-AEFC27F6B9D0}"/>
            </c:ext>
          </c:extLst>
        </c:ser>
        <c:ser>
          <c:idx val="4"/>
          <c:order val="4"/>
          <c:tx>
            <c:strRef>
              <c:f>'Figure 3.2.1'!$B$9</c:f>
              <c:strCache>
                <c:ptCount val="1"/>
                <c:pt idx="0">
                  <c:v>Doubtful loans of category 4</c:v>
                </c:pt>
              </c:strCache>
            </c:strRef>
          </c:tx>
          <c:spPr>
            <a:solidFill>
              <a:srgbClr val="660066"/>
            </a:solidFill>
            <a:ln w="25400">
              <a:noFill/>
            </a:ln>
          </c:spPr>
          <c:invertIfNegative val="0"/>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3.2.1'!$C$9:$N$9</c:f>
              <c:numCache>
                <c:formatCode>#,##0.00</c:formatCode>
                <c:ptCount val="12"/>
                <c:pt idx="0">
                  <c:v>205.98024699999999</c:v>
                </c:pt>
                <c:pt idx="1">
                  <c:v>739.71331999999995</c:v>
                </c:pt>
                <c:pt idx="2">
                  <c:v>285.86184100000003</c:v>
                </c:pt>
                <c:pt idx="3">
                  <c:v>517.42814599999997</c:v>
                </c:pt>
                <c:pt idx="4">
                  <c:v>225.51569499999999</c:v>
                </c:pt>
                <c:pt idx="5">
                  <c:v>315.17635100000001</c:v>
                </c:pt>
                <c:pt idx="6">
                  <c:v>520.31857000000002</c:v>
                </c:pt>
                <c:pt idx="7">
                  <c:v>530.99758999999995</c:v>
                </c:pt>
                <c:pt idx="8">
                  <c:v>486.438378</c:v>
                </c:pt>
                <c:pt idx="9">
                  <c:v>464.51487200000003</c:v>
                </c:pt>
                <c:pt idx="10">
                  <c:v>449.64217100000002</c:v>
                </c:pt>
                <c:pt idx="11">
                  <c:v>442.07986199999999</c:v>
                </c:pt>
              </c:numCache>
            </c:numRef>
          </c:val>
          <c:extLst>
            <c:ext xmlns:c16="http://schemas.microsoft.com/office/drawing/2014/chart" uri="{C3380CC4-5D6E-409C-BE32-E72D297353CC}">
              <c16:uniqueId val="{00000004-67DD-4970-9747-AEFC27F6B9D0}"/>
            </c:ext>
          </c:extLst>
        </c:ser>
        <c:ser>
          <c:idx val="5"/>
          <c:order val="5"/>
          <c:tx>
            <c:strRef>
              <c:f>'Figure 3.2.1'!$B$10</c:f>
              <c:strCache>
                <c:ptCount val="1"/>
                <c:pt idx="0">
                  <c:v>Doubtful loans of category 5</c:v>
                </c:pt>
              </c:strCache>
            </c:strRef>
          </c:tx>
          <c:spPr>
            <a:solidFill>
              <a:srgbClr val="FF8080"/>
            </a:solidFill>
            <a:ln w="25400">
              <a:noFill/>
            </a:ln>
          </c:spPr>
          <c:invertIfNegative val="0"/>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3.2.1'!$C$10:$N$10</c:f>
              <c:numCache>
                <c:formatCode>#,##0.00</c:formatCode>
                <c:ptCount val="12"/>
                <c:pt idx="0">
                  <c:v>253.20986199999999</c:v>
                </c:pt>
                <c:pt idx="1">
                  <c:v>598.08178199999998</c:v>
                </c:pt>
                <c:pt idx="2">
                  <c:v>964.39060700000005</c:v>
                </c:pt>
                <c:pt idx="3">
                  <c:v>493.462107</c:v>
                </c:pt>
                <c:pt idx="4">
                  <c:v>694.94369099999994</c:v>
                </c:pt>
                <c:pt idx="5">
                  <c:v>692.81491000000005</c:v>
                </c:pt>
                <c:pt idx="6">
                  <c:v>713.79918399999997</c:v>
                </c:pt>
                <c:pt idx="7">
                  <c:v>1079.841469</c:v>
                </c:pt>
                <c:pt idx="8">
                  <c:v>1245.367166</c:v>
                </c:pt>
                <c:pt idx="9">
                  <c:v>1254.917745</c:v>
                </c:pt>
                <c:pt idx="10">
                  <c:v>1297.9925929999999</c:v>
                </c:pt>
                <c:pt idx="11">
                  <c:v>1552.315791</c:v>
                </c:pt>
              </c:numCache>
            </c:numRef>
          </c:val>
          <c:extLst>
            <c:ext xmlns:c16="http://schemas.microsoft.com/office/drawing/2014/chart" uri="{C3380CC4-5D6E-409C-BE32-E72D297353CC}">
              <c16:uniqueId val="{00000005-67DD-4970-9747-AEFC27F6B9D0}"/>
            </c:ext>
          </c:extLst>
        </c:ser>
        <c:ser>
          <c:idx val="6"/>
          <c:order val="6"/>
          <c:tx>
            <c:strRef>
              <c:f>'Figure 3.2.1'!$B$11</c:f>
              <c:strCache>
                <c:ptCount val="1"/>
                <c:pt idx="0">
                  <c:v>Bad loans</c:v>
                </c:pt>
              </c:strCache>
            </c:strRef>
          </c:tx>
          <c:spPr>
            <a:solidFill>
              <a:srgbClr val="FF6600"/>
            </a:solidFill>
            <a:ln w="25400">
              <a:noFill/>
            </a:ln>
          </c:spPr>
          <c:invertIfNegative val="0"/>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3.2.1'!$C$11:$N$11</c:f>
              <c:numCache>
                <c:formatCode>#,##0.00</c:formatCode>
                <c:ptCount val="12"/>
                <c:pt idx="0">
                  <c:v>402.20739900000001</c:v>
                </c:pt>
                <c:pt idx="1">
                  <c:v>684.07787800000006</c:v>
                </c:pt>
                <c:pt idx="2">
                  <c:v>2333.5792759999999</c:v>
                </c:pt>
                <c:pt idx="3">
                  <c:v>3041.1484009999999</c:v>
                </c:pt>
                <c:pt idx="4">
                  <c:v>2947.757153</c:v>
                </c:pt>
                <c:pt idx="5">
                  <c:v>2834.9169900000002</c:v>
                </c:pt>
                <c:pt idx="6">
                  <c:v>2529.1601409999998</c:v>
                </c:pt>
                <c:pt idx="7">
                  <c:v>2160.187574</c:v>
                </c:pt>
                <c:pt idx="8">
                  <c:v>1818.336141</c:v>
                </c:pt>
                <c:pt idx="9">
                  <c:v>1860.913429</c:v>
                </c:pt>
                <c:pt idx="10">
                  <c:v>1921.175978</c:v>
                </c:pt>
                <c:pt idx="11">
                  <c:v>2245.278429</c:v>
                </c:pt>
              </c:numCache>
            </c:numRef>
          </c:val>
          <c:extLst>
            <c:ext xmlns:c16="http://schemas.microsoft.com/office/drawing/2014/chart" uri="{C3380CC4-5D6E-409C-BE32-E72D297353CC}">
              <c16:uniqueId val="{00000006-67DD-4970-9747-AEFC27F6B9D0}"/>
            </c:ext>
          </c:extLst>
        </c:ser>
        <c:dLbls>
          <c:showLegendKey val="0"/>
          <c:showVal val="0"/>
          <c:showCatName val="0"/>
          <c:showSerName val="0"/>
          <c:showPercent val="0"/>
          <c:showBubbleSize val="0"/>
        </c:dLbls>
        <c:gapWidth val="100"/>
        <c:overlap val="100"/>
        <c:axId val="498886864"/>
        <c:axId val="1"/>
      </c:barChart>
      <c:lineChart>
        <c:grouping val="standard"/>
        <c:varyColors val="0"/>
        <c:ser>
          <c:idx val="7"/>
          <c:order val="7"/>
          <c:tx>
            <c:strRef>
              <c:f>'Figure 3.2.1'!$B$12</c:f>
              <c:strCache>
                <c:ptCount val="1"/>
                <c:pt idx="0">
                  <c:v>Share of non-performing  loans in the loan portfolio</c:v>
                </c:pt>
              </c:strCache>
            </c:strRef>
          </c:tx>
          <c:spPr>
            <a:ln w="38100">
              <a:pattFill prst="pct75">
                <a:fgClr>
                  <a:srgbClr val="FF00FF"/>
                </a:fgClr>
                <a:bgClr>
                  <a:srgbClr val="FFFFFF"/>
                </a:bgClr>
              </a:pattFill>
              <a:prstDash val="solid"/>
            </a:ln>
          </c:spPr>
          <c:marker>
            <c:symbol val="none"/>
          </c:marker>
          <c:cat>
            <c:numRef>
              <c:f>'Figure 3.2.1'!$C$4:$N$4</c:f>
              <c:numCache>
                <c:formatCode>m/d/yyyy</c:formatCode>
                <c:ptCount val="12"/>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numCache>
            </c:numRef>
          </c:cat>
          <c:val>
            <c:numRef>
              <c:f>'Figure 3.2.1'!$C$12:$N$12</c:f>
              <c:numCache>
                <c:formatCode>0.00%</c:formatCode>
                <c:ptCount val="12"/>
                <c:pt idx="0">
                  <c:v>7.0897747165299785E-2</c:v>
                </c:pt>
                <c:pt idx="1">
                  <c:v>0.12503319482464539</c:v>
                </c:pt>
                <c:pt idx="2">
                  <c:v>0.32266995860578007</c:v>
                </c:pt>
                <c:pt idx="3">
                  <c:v>0.34863780996620397</c:v>
                </c:pt>
                <c:pt idx="4">
                  <c:v>0.37791856692263537</c:v>
                </c:pt>
                <c:pt idx="5">
                  <c:v>0.37244334598397255</c:v>
                </c:pt>
                <c:pt idx="6">
                  <c:v>0.35541683109869648</c:v>
                </c:pt>
                <c:pt idx="7">
                  <c:v>0.34993744011150485</c:v>
                </c:pt>
                <c:pt idx="8">
                  <c:v>0.33793574961387512</c:v>
                </c:pt>
                <c:pt idx="9">
                  <c:v>0.34138042654597139</c:v>
                </c:pt>
                <c:pt idx="10">
                  <c:v>0.34413620223370689</c:v>
                </c:pt>
                <c:pt idx="11">
                  <c:v>0.37617375666049396</c:v>
                </c:pt>
              </c:numCache>
            </c:numRef>
          </c:val>
          <c:smooth val="0"/>
          <c:extLst>
            <c:ext xmlns:c16="http://schemas.microsoft.com/office/drawing/2014/chart" uri="{C3380CC4-5D6E-409C-BE32-E72D297353CC}">
              <c16:uniqueId val="{00000007-67DD-4970-9747-AEFC27F6B9D0}"/>
            </c:ext>
          </c:extLst>
        </c:ser>
        <c:dLbls>
          <c:showLegendKey val="0"/>
          <c:showVal val="0"/>
          <c:showCatName val="0"/>
          <c:showSerName val="0"/>
          <c:showPercent val="0"/>
          <c:showBubbleSize val="0"/>
        </c:dLbls>
        <c:marker val="1"/>
        <c:smooth val="0"/>
        <c:axId val="3"/>
        <c:axId val="4"/>
      </c:lineChart>
      <c:catAx>
        <c:axId val="498886864"/>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9.5628097945732772E-3"/>
              <c:y val="0.2590918635170603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98886864"/>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wMode val="edge"/>
          <c:hMode val="edge"/>
          <c:x val="8.5763293310463125E-3"/>
          <c:y val="0.69705882352941173"/>
          <c:w val="0.98970840480274447"/>
          <c:h val="0.9911764705882352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774193548387094E-2"/>
          <c:y val="3.7790697674418602E-2"/>
          <c:w val="0.83512544802867383"/>
          <c:h val="0.50290697674418605"/>
        </c:manualLayout>
      </c:layout>
      <c:barChart>
        <c:barDir val="col"/>
        <c:grouping val="clustered"/>
        <c:varyColors val="0"/>
        <c:ser>
          <c:idx val="0"/>
          <c:order val="0"/>
          <c:tx>
            <c:strRef>
              <c:f>'Figure 3.2.2'!$B$6</c:f>
              <c:strCache>
                <c:ptCount val="1"/>
                <c:pt idx="0">
                  <c:v>Loan portfolio (KZT bln.)</c:v>
                </c:pt>
              </c:strCache>
            </c:strRef>
          </c:tx>
          <c:spPr>
            <a:pattFill prst="pct30">
              <a:fgClr>
                <a:srgbClr val="0000FF"/>
              </a:fgClr>
              <a:bgClr>
                <a:srgbClr val="CCFFFF"/>
              </a:bgClr>
            </a:pattFill>
            <a:ln w="12700">
              <a:solidFill>
                <a:srgbClr val="0000FF"/>
              </a:solidFill>
              <a:prstDash val="solid"/>
            </a:ln>
          </c:spPr>
          <c:invertIfNegative val="0"/>
          <c:cat>
            <c:multiLvlStrRef>
              <c:f>'Figure 3.2.2'!$C$4:$AN$5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Group 1</c:v>
                  </c:pt>
                  <c:pt idx="13">
                    <c:v>Group 2</c:v>
                  </c:pt>
                  <c:pt idx="26">
                    <c:v>Group 3</c:v>
                  </c:pt>
                </c:lvl>
              </c:multiLvlStrCache>
            </c:multiLvlStrRef>
          </c:cat>
          <c:val>
            <c:numRef>
              <c:f>'Figure 3.2.2'!$C$6:$AN$6</c:f>
              <c:numCache>
                <c:formatCode>#,##0.00</c:formatCode>
                <c:ptCount val="38"/>
                <c:pt idx="0">
                  <c:v>3266.7061119999998</c:v>
                </c:pt>
                <c:pt idx="1">
                  <c:v>3613.484293</c:v>
                </c:pt>
                <c:pt idx="2">
                  <c:v>3583.1015160000002</c:v>
                </c:pt>
                <c:pt idx="3">
                  <c:v>3533.156829</c:v>
                </c:pt>
                <c:pt idx="4">
                  <c:v>3291.4351099999999</c:v>
                </c:pt>
                <c:pt idx="5">
                  <c:v>3109.0347750000001</c:v>
                </c:pt>
                <c:pt idx="6">
                  <c:v>2712.952769</c:v>
                </c:pt>
                <c:pt idx="7">
                  <c:v>2704.3535419999998</c:v>
                </c:pt>
                <c:pt idx="8">
                  <c:v>2402.4383400000002</c:v>
                </c:pt>
                <c:pt idx="9">
                  <c:v>2406.9467519999998</c:v>
                </c:pt>
                <c:pt idx="10">
                  <c:v>2468.3335699999998</c:v>
                </c:pt>
                <c:pt idx="11">
                  <c:v>2834.6515009999998</c:v>
                </c:pt>
                <c:pt idx="13">
                  <c:v>5624.7747470000004</c:v>
                </c:pt>
                <c:pt idx="14">
                  <c:v>6278.5174310000002</c:v>
                </c:pt>
                <c:pt idx="15">
                  <c:v>6297.0292440000003</c:v>
                </c:pt>
                <c:pt idx="16">
                  <c:v>6261.6252189999996</c:v>
                </c:pt>
                <c:pt idx="17">
                  <c:v>6005.7966829999996</c:v>
                </c:pt>
                <c:pt idx="18">
                  <c:v>6002.8255239999999</c:v>
                </c:pt>
                <c:pt idx="19">
                  <c:v>6040.0846769999998</c:v>
                </c:pt>
                <c:pt idx="20">
                  <c:v>6151.4495909999996</c:v>
                </c:pt>
                <c:pt idx="21">
                  <c:v>6219.2685959999999</c:v>
                </c:pt>
                <c:pt idx="22">
                  <c:v>6248.9853819999998</c:v>
                </c:pt>
                <c:pt idx="23">
                  <c:v>6362.1106829999999</c:v>
                </c:pt>
                <c:pt idx="24">
                  <c:v>6702.7475000000004</c:v>
                </c:pt>
                <c:pt idx="26">
                  <c:v>340.87067300000001</c:v>
                </c:pt>
                <c:pt idx="27">
                  <c:v>348.60446899999999</c:v>
                </c:pt>
                <c:pt idx="28">
                  <c:v>327.28837900000002</c:v>
                </c:pt>
                <c:pt idx="29">
                  <c:v>332.279447</c:v>
                </c:pt>
                <c:pt idx="30">
                  <c:v>328.24700999999999</c:v>
                </c:pt>
                <c:pt idx="31">
                  <c:v>346.28665100000001</c:v>
                </c:pt>
                <c:pt idx="32">
                  <c:v>355.871149</c:v>
                </c:pt>
                <c:pt idx="33">
                  <c:v>386.33875499999999</c:v>
                </c:pt>
                <c:pt idx="34">
                  <c:v>422.80983800000001</c:v>
                </c:pt>
                <c:pt idx="35">
                  <c:v>450.03733299999999</c:v>
                </c:pt>
                <c:pt idx="36">
                  <c:v>499.77827000000002</c:v>
                </c:pt>
                <c:pt idx="37">
                  <c:v>533.19651299999998</c:v>
                </c:pt>
              </c:numCache>
            </c:numRef>
          </c:val>
          <c:extLst>
            <c:ext xmlns:c16="http://schemas.microsoft.com/office/drawing/2014/chart" uri="{C3380CC4-5D6E-409C-BE32-E72D297353CC}">
              <c16:uniqueId val="{00000000-5AD3-4671-A643-768F578FE56B}"/>
            </c:ext>
          </c:extLst>
        </c:ser>
        <c:dLbls>
          <c:showLegendKey val="0"/>
          <c:showVal val="0"/>
          <c:showCatName val="0"/>
          <c:showSerName val="0"/>
          <c:showPercent val="0"/>
          <c:showBubbleSize val="0"/>
        </c:dLbls>
        <c:gapWidth val="30"/>
        <c:axId val="498896048"/>
        <c:axId val="1"/>
      </c:barChart>
      <c:lineChart>
        <c:grouping val="standard"/>
        <c:varyColors val="0"/>
        <c:ser>
          <c:idx val="1"/>
          <c:order val="1"/>
          <c:tx>
            <c:strRef>
              <c:f>'Figure 3.2.2'!$B$7</c:f>
              <c:strCache>
                <c:ptCount val="1"/>
                <c:pt idx="0">
                  <c:v>Share of loans past due more than 90 days in the loan portfolio </c:v>
                </c:pt>
              </c:strCache>
            </c:strRef>
          </c:tx>
          <c:spPr>
            <a:ln w="38100">
              <a:solidFill>
                <a:srgbClr val="FF00FF"/>
              </a:solidFill>
              <a:prstDash val="solid"/>
            </a:ln>
          </c:spPr>
          <c:marker>
            <c:symbol val="none"/>
          </c:marker>
          <c:cat>
            <c:multiLvlStrRef>
              <c:f>'Figure 3.2.2'!$C$4:$AN$5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Group 1</c:v>
                  </c:pt>
                  <c:pt idx="13">
                    <c:v>Group 2</c:v>
                  </c:pt>
                  <c:pt idx="26">
                    <c:v>Group 3</c:v>
                  </c:pt>
                </c:lvl>
              </c:multiLvlStrCache>
            </c:multiLvlStrRef>
          </c:cat>
          <c:val>
            <c:numRef>
              <c:f>'Figure 3.2.2'!$C$7:$AN$7</c:f>
              <c:numCache>
                <c:formatCode>0.00%</c:formatCode>
                <c:ptCount val="38"/>
                <c:pt idx="0">
                  <c:v>5.5032417620798822E-2</c:v>
                </c:pt>
                <c:pt idx="1">
                  <c:v>9.4511444165283939E-2</c:v>
                </c:pt>
                <c:pt idx="2">
                  <c:v>0.20620520621609983</c:v>
                </c:pt>
                <c:pt idx="3">
                  <c:v>0.29719071069290481</c:v>
                </c:pt>
                <c:pt idx="4">
                  <c:v>0.34228126071122822</c:v>
                </c:pt>
                <c:pt idx="5">
                  <c:v>0.43035503100797579</c:v>
                </c:pt>
                <c:pt idx="6">
                  <c:v>0.4543127739206137</c:v>
                </c:pt>
                <c:pt idx="7">
                  <c:v>0.4618820677847601</c:v>
                </c:pt>
                <c:pt idx="8">
                  <c:v>0.44138530356620925</c:v>
                </c:pt>
                <c:pt idx="9">
                  <c:v>0.45711108859627991</c:v>
                </c:pt>
                <c:pt idx="10">
                  <c:v>0.50102859233891961</c:v>
                </c:pt>
                <c:pt idx="11">
                  <c:v>0.58524234545754839</c:v>
                </c:pt>
                <c:pt idx="13">
                  <c:v>5.1518404920046834E-2</c:v>
                </c:pt>
                <c:pt idx="14">
                  <c:v>6.8813872820798413E-2</c:v>
                </c:pt>
                <c:pt idx="15">
                  <c:v>9.7492543739566603E-2</c:v>
                </c:pt>
                <c:pt idx="16">
                  <c:v>0.11274022323436665</c:v>
                </c:pt>
                <c:pt idx="17">
                  <c:v>0.14888868041955328</c:v>
                </c:pt>
                <c:pt idx="18">
                  <c:v>0.16727432089861954</c:v>
                </c:pt>
                <c:pt idx="19">
                  <c:v>0.17281429745094945</c:v>
                </c:pt>
                <c:pt idx="20">
                  <c:v>0.18115469622483657</c:v>
                </c:pt>
                <c:pt idx="21">
                  <c:v>0.17104174575836251</c:v>
                </c:pt>
                <c:pt idx="22">
                  <c:v>0.18779036391735313</c:v>
                </c:pt>
                <c:pt idx="23">
                  <c:v>0.18625347310701604</c:v>
                </c:pt>
                <c:pt idx="24">
                  <c:v>0.18996821646645648</c:v>
                </c:pt>
                <c:pt idx="26">
                  <c:v>1.8281516990462831E-2</c:v>
                </c:pt>
                <c:pt idx="27">
                  <c:v>2.8104338501753402E-2</c:v>
                </c:pt>
                <c:pt idx="28">
                  <c:v>5.295840339017964E-2</c:v>
                </c:pt>
                <c:pt idx="29">
                  <c:v>5.8259766515140497E-2</c:v>
                </c:pt>
                <c:pt idx="30">
                  <c:v>5.5599817954168115E-2</c:v>
                </c:pt>
                <c:pt idx="31">
                  <c:v>6.0211368066856265E-2</c:v>
                </c:pt>
                <c:pt idx="32">
                  <c:v>7.5000080998417776E-2</c:v>
                </c:pt>
                <c:pt idx="33">
                  <c:v>7.0223866099066348E-2</c:v>
                </c:pt>
                <c:pt idx="34">
                  <c:v>6.7973415982813534E-2</c:v>
                </c:pt>
                <c:pt idx="35">
                  <c:v>7.0716544309447321E-2</c:v>
                </c:pt>
                <c:pt idx="36">
                  <c:v>6.9737031584026249E-2</c:v>
                </c:pt>
                <c:pt idx="37">
                  <c:v>7.6491248546481025E-2</c:v>
                </c:pt>
              </c:numCache>
            </c:numRef>
          </c:val>
          <c:smooth val="0"/>
          <c:extLst>
            <c:ext xmlns:c16="http://schemas.microsoft.com/office/drawing/2014/chart" uri="{C3380CC4-5D6E-409C-BE32-E72D297353CC}">
              <c16:uniqueId val="{00000001-5AD3-4671-A643-768F578FE56B}"/>
            </c:ext>
          </c:extLst>
        </c:ser>
        <c:ser>
          <c:idx val="3"/>
          <c:order val="2"/>
          <c:tx>
            <c:strRef>
              <c:f>'Figure 3.2.2'!$B$8</c:f>
              <c:strCache>
                <c:ptCount val="1"/>
                <c:pt idx="0">
                  <c:v>Share of past due loans in the loan portfolio</c:v>
                </c:pt>
              </c:strCache>
            </c:strRef>
          </c:tx>
          <c:spPr>
            <a:ln w="38100">
              <a:solidFill>
                <a:srgbClr val="008000"/>
              </a:solidFill>
              <a:prstDash val="solid"/>
            </a:ln>
          </c:spPr>
          <c:marker>
            <c:symbol val="none"/>
          </c:marker>
          <c:cat>
            <c:multiLvlStrRef>
              <c:f>'Figure 3.2.2'!$C$4:$AN$5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Group 1</c:v>
                  </c:pt>
                  <c:pt idx="13">
                    <c:v>Group 2</c:v>
                  </c:pt>
                  <c:pt idx="26">
                    <c:v>Group 3</c:v>
                  </c:pt>
                </c:lvl>
              </c:multiLvlStrCache>
            </c:multiLvlStrRef>
          </c:cat>
          <c:val>
            <c:numRef>
              <c:f>'Figure 3.2.2'!$C$8:$AN$8</c:f>
              <c:numCache>
                <c:formatCode>0.00%</c:formatCode>
                <c:ptCount val="38"/>
                <c:pt idx="0">
                  <c:v>0.10509157764112942</c:v>
                </c:pt>
                <c:pt idx="1">
                  <c:v>0.27251006290730817</c:v>
                </c:pt>
                <c:pt idx="2">
                  <c:v>0.35356685216506711</c:v>
                </c:pt>
                <c:pt idx="3">
                  <c:v>0.40451621260314002</c:v>
                </c:pt>
                <c:pt idx="4">
                  <c:v>0.49288002703477268</c:v>
                </c:pt>
                <c:pt idx="5">
                  <c:v>0.5548455246853905</c:v>
                </c:pt>
                <c:pt idx="6">
                  <c:v>0.50993356456770667</c:v>
                </c:pt>
                <c:pt idx="7">
                  <c:v>0.56382719615584942</c:v>
                </c:pt>
                <c:pt idx="8">
                  <c:v>0.50887426188844453</c:v>
                </c:pt>
                <c:pt idx="9">
                  <c:v>0.54956031574062836</c:v>
                </c:pt>
                <c:pt idx="10">
                  <c:v>0.5507459860864754</c:v>
                </c:pt>
                <c:pt idx="11">
                  <c:v>0.70934474424480587</c:v>
                </c:pt>
                <c:pt idx="13">
                  <c:v>0.1095821169245482</c:v>
                </c:pt>
                <c:pt idx="14">
                  <c:v>0.17180710858171383</c:v>
                </c:pt>
                <c:pt idx="15">
                  <c:v>0.17654434701240523</c:v>
                </c:pt>
                <c:pt idx="16">
                  <c:v>0.21479360197396061</c:v>
                </c:pt>
                <c:pt idx="17">
                  <c:v>0.22117203863392926</c:v>
                </c:pt>
                <c:pt idx="18">
                  <c:v>0.25069464004631298</c:v>
                </c:pt>
                <c:pt idx="19">
                  <c:v>0.25082153811003599</c:v>
                </c:pt>
                <c:pt idx="20">
                  <c:v>0.25495849227060668</c:v>
                </c:pt>
                <c:pt idx="21">
                  <c:v>0.23312274451894408</c:v>
                </c:pt>
                <c:pt idx="22">
                  <c:v>0.25814019338987793</c:v>
                </c:pt>
                <c:pt idx="23">
                  <c:v>0.23868369125636604</c:v>
                </c:pt>
                <c:pt idx="24">
                  <c:v>0.24991602876283195</c:v>
                </c:pt>
                <c:pt idx="26">
                  <c:v>5.5558114851376489E-2</c:v>
                </c:pt>
                <c:pt idx="27">
                  <c:v>7.997439355833387E-2</c:v>
                </c:pt>
                <c:pt idx="28">
                  <c:v>9.6324000553652395E-2</c:v>
                </c:pt>
                <c:pt idx="29">
                  <c:v>8.2242766583152521E-2</c:v>
                </c:pt>
                <c:pt idx="30">
                  <c:v>9.5058416526018014E-2</c:v>
                </c:pt>
                <c:pt idx="31">
                  <c:v>9.9819057131370612E-2</c:v>
                </c:pt>
                <c:pt idx="32">
                  <c:v>0.10784222915468768</c:v>
                </c:pt>
                <c:pt idx="33">
                  <c:v>0.10696705019924806</c:v>
                </c:pt>
                <c:pt idx="34">
                  <c:v>8.8782853723474608E-2</c:v>
                </c:pt>
                <c:pt idx="35">
                  <c:v>9.7243276926094496E-2</c:v>
                </c:pt>
                <c:pt idx="36">
                  <c:v>9.6291989645728299E-2</c:v>
                </c:pt>
                <c:pt idx="37">
                  <c:v>0.1048493015932383</c:v>
                </c:pt>
              </c:numCache>
            </c:numRef>
          </c:val>
          <c:smooth val="0"/>
          <c:extLst>
            <c:ext xmlns:c16="http://schemas.microsoft.com/office/drawing/2014/chart" uri="{C3380CC4-5D6E-409C-BE32-E72D297353CC}">
              <c16:uniqueId val="{00000002-5AD3-4671-A643-768F578FE56B}"/>
            </c:ext>
          </c:extLst>
        </c:ser>
        <c:dLbls>
          <c:showLegendKey val="0"/>
          <c:showVal val="0"/>
          <c:showCatName val="0"/>
          <c:showSerName val="0"/>
          <c:showPercent val="0"/>
          <c:showBubbleSize val="0"/>
        </c:dLbls>
        <c:marker val="1"/>
        <c:smooth val="0"/>
        <c:axId val="3"/>
        <c:axId val="4"/>
      </c:lineChart>
      <c:catAx>
        <c:axId val="498896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7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9.7492920911767759E-3"/>
              <c:y val="0.267416224134773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88960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wMode val="edge"/>
          <c:hMode val="edge"/>
          <c:x val="0.10215053763440861"/>
          <c:y val="0.80523255813953487"/>
          <c:w val="0.93906810035842292"/>
          <c:h val="0.9912790697674418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66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73A2-4FFB-888C-A79FACAB224E}"/>
            </c:ext>
          </c:extLst>
        </c:ser>
        <c:ser>
          <c:idx val="1"/>
          <c:order val="1"/>
          <c:spPr>
            <a:ln w="25400">
              <a:solidFill>
                <a:srgbClr val="008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73A2-4FFB-888C-A79FACAB224E}"/>
            </c:ext>
          </c:extLst>
        </c:ser>
        <c:ser>
          <c:idx val="2"/>
          <c:order val="2"/>
          <c:spPr>
            <a:ln w="25400">
              <a:solidFill>
                <a:srgbClr val="993366"/>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73A2-4FFB-888C-A79FACAB224E}"/>
            </c:ext>
          </c:extLst>
        </c:ser>
        <c:ser>
          <c:idx val="3"/>
          <c:order val="3"/>
          <c:spPr>
            <a:ln w="25400">
              <a:solidFill>
                <a:srgbClr val="3366FF"/>
              </a:solidFill>
              <a:prstDash val="lgDash"/>
            </a:ln>
          </c:spPr>
          <c:marker>
            <c:symbol val="none"/>
          </c:marker>
          <c:val>
            <c:numLit>
              <c:formatCode>General</c:formatCode>
              <c:ptCount val="1"/>
              <c:pt idx="0">
                <c:v>0</c:v>
              </c:pt>
            </c:numLit>
          </c:val>
          <c:smooth val="0"/>
          <c:extLst>
            <c:ext xmlns:c16="http://schemas.microsoft.com/office/drawing/2014/chart" uri="{C3380CC4-5D6E-409C-BE32-E72D297353CC}">
              <c16:uniqueId val="{00000003-73A2-4FFB-888C-A79FACAB224E}"/>
            </c:ext>
          </c:extLst>
        </c:ser>
        <c:ser>
          <c:idx val="4"/>
          <c:order val="4"/>
          <c:spPr>
            <a:ln w="25400">
              <a:solidFill>
                <a:srgbClr val="008000"/>
              </a:solidFill>
              <a:prstDash val="lgDash"/>
            </a:ln>
          </c:spPr>
          <c:marker>
            <c:symbol val="none"/>
          </c:marker>
          <c:val>
            <c:numLit>
              <c:formatCode>General</c:formatCode>
              <c:ptCount val="1"/>
              <c:pt idx="0">
                <c:v>0</c:v>
              </c:pt>
            </c:numLit>
          </c:val>
          <c:smooth val="0"/>
          <c:extLst>
            <c:ext xmlns:c16="http://schemas.microsoft.com/office/drawing/2014/chart" uri="{C3380CC4-5D6E-409C-BE32-E72D297353CC}">
              <c16:uniqueId val="{00000004-73A2-4FFB-888C-A79FACAB224E}"/>
            </c:ext>
          </c:extLst>
        </c:ser>
        <c:ser>
          <c:idx val="5"/>
          <c:order val="5"/>
          <c:spPr>
            <a:ln w="25400">
              <a:solidFill>
                <a:srgbClr val="993366"/>
              </a:solidFill>
              <a:prstDash val="lgDash"/>
            </a:ln>
          </c:spPr>
          <c:marker>
            <c:symbol val="none"/>
          </c:marker>
          <c:val>
            <c:numLit>
              <c:formatCode>General</c:formatCode>
              <c:ptCount val="1"/>
              <c:pt idx="0">
                <c:v>0</c:v>
              </c:pt>
            </c:numLit>
          </c:val>
          <c:smooth val="0"/>
          <c:extLst>
            <c:ext xmlns:c16="http://schemas.microsoft.com/office/drawing/2014/chart" uri="{C3380CC4-5D6E-409C-BE32-E72D297353CC}">
              <c16:uniqueId val="{00000005-73A2-4FFB-888C-A79FACAB224E}"/>
            </c:ext>
          </c:extLst>
        </c:ser>
        <c:dLbls>
          <c:showLegendKey val="0"/>
          <c:showVal val="0"/>
          <c:showCatName val="0"/>
          <c:showSerName val="0"/>
          <c:showPercent val="0"/>
          <c:showBubbleSize val="0"/>
        </c:dLbls>
        <c:smooth val="0"/>
        <c:axId val="496145120"/>
        <c:axId val="1"/>
      </c:lineChart>
      <c:catAx>
        <c:axId val="4961451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325" b="1" i="0" u="none" strike="noStrike" baseline="0">
                    <a:solidFill>
                      <a:srgbClr val="000000"/>
                    </a:solidFill>
                    <a:latin typeface="Times New Roman"/>
                    <a:ea typeface="Times New Roman"/>
                    <a:cs typeface="Times New Roman"/>
                  </a:defRPr>
                </a:pPr>
                <a:r>
                  <a:rPr lang="ru-RU"/>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496145120"/>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Ипотечное кредитование </c:v>
          </c:tx>
          <c:spPr>
            <a:solidFill>
              <a:srgbClr val="9999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-0.58620689655172298</c:v>
              </c:pt>
              <c:pt idx="1">
                <c:v>-0.233333333333333</c:v>
              </c:pt>
              <c:pt idx="2">
                <c:v>-0.25806451612903097</c:v>
              </c:pt>
              <c:pt idx="3">
                <c:v>-0.19354838709677299</c:v>
              </c:pt>
              <c:pt idx="4">
                <c:v>-9.6774193548386997E-2</c:v>
              </c:pt>
              <c:pt idx="5">
                <c:v>6.4516129032258104E-2</c:v>
              </c:pt>
            </c:numLit>
          </c:val>
          <c:extLst>
            <c:ext xmlns:c16="http://schemas.microsoft.com/office/drawing/2014/chart" uri="{C3380CC4-5D6E-409C-BE32-E72D297353CC}">
              <c16:uniqueId val="{00000000-46A6-4719-A8B8-6B12A2A20ACE}"/>
            </c:ext>
          </c:extLst>
        </c:ser>
        <c:ser>
          <c:idx val="1"/>
          <c:order val="1"/>
          <c:tx>
            <c:v>Потребительское кредитование </c:v>
          </c:tx>
          <c:spPr>
            <a:solidFill>
              <a:srgbClr val="993366"/>
            </a:solidFill>
            <a:ln w="12700">
              <a:solidFill>
                <a:srgbClr val="000000"/>
              </a:solidFill>
              <a:prstDash val="solid"/>
            </a:ln>
          </c:spPr>
          <c:invertIfNegative val="0"/>
          <c:val>
            <c:numLit>
              <c:formatCode>General</c:formatCode>
              <c:ptCount val="6"/>
              <c:pt idx="0">
                <c:v>-0.10344827586206901</c:v>
              </c:pt>
              <c:pt idx="1">
                <c:v>3.22580645161289E-2</c:v>
              </c:pt>
              <c:pt idx="2">
                <c:v>3.125E-2</c:v>
              </c:pt>
              <c:pt idx="3">
                <c:v>-9.375E-2</c:v>
              </c:pt>
              <c:pt idx="4">
                <c:v>0.15625</c:v>
              </c:pt>
              <c:pt idx="5">
                <c:v>0.125</c:v>
              </c:pt>
            </c:numLit>
          </c:val>
          <c:extLst>
            <c:ext xmlns:c16="http://schemas.microsoft.com/office/drawing/2014/chart" uri="{C3380CC4-5D6E-409C-BE32-E72D297353CC}">
              <c16:uniqueId val="{00000001-46A6-4719-A8B8-6B12A2A20ACE}"/>
            </c:ext>
          </c:extLst>
        </c:ser>
        <c:dLbls>
          <c:showLegendKey val="0"/>
          <c:showVal val="0"/>
          <c:showCatName val="0"/>
          <c:showSerName val="0"/>
          <c:showPercent val="0"/>
          <c:showBubbleSize val="0"/>
        </c:dLbls>
        <c:gapWidth val="150"/>
        <c:axId val="500150656"/>
        <c:axId val="1"/>
      </c:barChart>
      <c:lineChart>
        <c:grouping val="standard"/>
        <c:varyColors val="0"/>
        <c:ser>
          <c:idx val="4"/>
          <c:order val="2"/>
          <c:tx>
            <c:v>Желание кредитовать - ипотека</c:v>
          </c:tx>
          <c:spPr>
            <a:ln w="38100">
              <a:solidFill>
                <a:srgbClr val="0000FF"/>
              </a:solidFill>
              <a:prstDash val="solid"/>
            </a:ln>
          </c:spPr>
          <c:marker>
            <c:symbol val="star"/>
            <c:size val="5"/>
            <c:spPr>
              <a:noFill/>
              <a:ln>
                <a:solidFill>
                  <a:srgbClr val="800080"/>
                </a:solidFill>
                <a:prstDash val="solid"/>
              </a:ln>
            </c:spPr>
          </c:marker>
          <c:val>
            <c:numLit>
              <c:formatCode>General</c:formatCode>
              <c:ptCount val="6"/>
              <c:pt idx="0">
                <c:v>-6.6666666666666596E-2</c:v>
              </c:pt>
              <c:pt idx="1">
                <c:v>-9.6774193548386997E-2</c:v>
              </c:pt>
              <c:pt idx="2">
                <c:v>-0.125</c:v>
              </c:pt>
              <c:pt idx="3">
                <c:v>-0.15625</c:v>
              </c:pt>
              <c:pt idx="4">
                <c:v>6.25E-2</c:v>
              </c:pt>
              <c:pt idx="5">
                <c:v>9.375E-2</c:v>
              </c:pt>
            </c:numLit>
          </c:val>
          <c:smooth val="0"/>
          <c:extLst>
            <c:ext xmlns:c16="http://schemas.microsoft.com/office/drawing/2014/chart" uri="{C3380CC4-5D6E-409C-BE32-E72D297353CC}">
              <c16:uniqueId val="{00000002-46A6-4719-A8B8-6B12A2A20ACE}"/>
            </c:ext>
          </c:extLst>
        </c:ser>
        <c:ser>
          <c:idx val="5"/>
          <c:order val="3"/>
          <c:tx>
            <c:v>Желание кредитовать - потреб.кред-е</c:v>
          </c:tx>
          <c:spPr>
            <a:ln w="38100">
              <a:solidFill>
                <a:srgbClr val="FF00FF"/>
              </a:solidFill>
              <a:prstDash val="solid"/>
            </a:ln>
          </c:spPr>
          <c:marker>
            <c:symbol val="circle"/>
            <c:size val="5"/>
            <c:spPr>
              <a:solidFill>
                <a:srgbClr val="FF00FF"/>
              </a:solidFill>
              <a:ln>
                <a:solidFill>
                  <a:srgbClr val="FF00FF"/>
                </a:solidFill>
                <a:prstDash val="solid"/>
              </a:ln>
            </c:spPr>
          </c:marker>
          <c:val>
            <c:numLit>
              <c:formatCode>General</c:formatCode>
              <c:ptCount val="6"/>
              <c:pt idx="0">
                <c:v>0.20689655172413701</c:v>
              </c:pt>
              <c:pt idx="1">
                <c:v>0.32258064516128898</c:v>
              </c:pt>
              <c:pt idx="2">
                <c:v>0.25</c:v>
              </c:pt>
              <c:pt idx="3">
                <c:v>0.21875</c:v>
              </c:pt>
              <c:pt idx="4">
                <c:v>0.125</c:v>
              </c:pt>
              <c:pt idx="5">
                <c:v>0.15625</c:v>
              </c:pt>
            </c:numLit>
          </c:val>
          <c:smooth val="0"/>
          <c:extLst>
            <c:ext xmlns:c16="http://schemas.microsoft.com/office/drawing/2014/chart" uri="{C3380CC4-5D6E-409C-BE32-E72D297353CC}">
              <c16:uniqueId val="{00000003-46A6-4719-A8B8-6B12A2A20ACE}"/>
            </c:ext>
          </c:extLst>
        </c:ser>
        <c:dLbls>
          <c:showLegendKey val="0"/>
          <c:showVal val="0"/>
          <c:showCatName val="0"/>
          <c:showSerName val="0"/>
          <c:showPercent val="0"/>
          <c:showBubbleSize val="0"/>
        </c:dLbls>
        <c:marker val="1"/>
        <c:smooth val="0"/>
        <c:axId val="500150656"/>
        <c:axId val="1"/>
      </c:lineChart>
      <c:catAx>
        <c:axId val="50015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1"/>
        <c:crossesAt val="-0.70000000000000029"/>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500150656"/>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Ипотечное кредитование </c:v>
          </c:tx>
          <c:spPr>
            <a:solidFill>
              <a:srgbClr val="9999FF"/>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-0.58620689655172298</c:v>
              </c:pt>
              <c:pt idx="1">
                <c:v>-0.233333333333333</c:v>
              </c:pt>
              <c:pt idx="2">
                <c:v>-0.25806451612903097</c:v>
              </c:pt>
              <c:pt idx="3">
                <c:v>-0.19354838709677299</c:v>
              </c:pt>
              <c:pt idx="4">
                <c:v>-9.6774193548386997E-2</c:v>
              </c:pt>
              <c:pt idx="5">
                <c:v>6.4516129032258104E-2</c:v>
              </c:pt>
            </c:numLit>
          </c:val>
          <c:extLst>
            <c:ext xmlns:c16="http://schemas.microsoft.com/office/drawing/2014/chart" uri="{C3380CC4-5D6E-409C-BE32-E72D297353CC}">
              <c16:uniqueId val="{00000000-364E-4C64-A445-2D452FF4496E}"/>
            </c:ext>
          </c:extLst>
        </c:ser>
        <c:ser>
          <c:idx val="1"/>
          <c:order val="1"/>
          <c:tx>
            <c:v>Потребительское кредитование </c:v>
          </c:tx>
          <c:spPr>
            <a:solidFill>
              <a:srgbClr val="993366"/>
            </a:solidFill>
            <a:ln w="12700">
              <a:solidFill>
                <a:srgbClr val="000000"/>
              </a:solidFill>
              <a:prstDash val="solid"/>
            </a:ln>
          </c:spPr>
          <c:invertIfNegative val="0"/>
          <c:val>
            <c:numLit>
              <c:formatCode>General</c:formatCode>
              <c:ptCount val="6"/>
              <c:pt idx="0">
                <c:v>-0.10344827586206901</c:v>
              </c:pt>
              <c:pt idx="1">
                <c:v>3.22580645161289E-2</c:v>
              </c:pt>
              <c:pt idx="2">
                <c:v>3.125E-2</c:v>
              </c:pt>
              <c:pt idx="3">
                <c:v>-9.375E-2</c:v>
              </c:pt>
              <c:pt idx="4">
                <c:v>0.15625</c:v>
              </c:pt>
              <c:pt idx="5">
                <c:v>0.125</c:v>
              </c:pt>
            </c:numLit>
          </c:val>
          <c:extLst>
            <c:ext xmlns:c16="http://schemas.microsoft.com/office/drawing/2014/chart" uri="{C3380CC4-5D6E-409C-BE32-E72D297353CC}">
              <c16:uniqueId val="{00000001-364E-4C64-A445-2D452FF4496E}"/>
            </c:ext>
          </c:extLst>
        </c:ser>
        <c:dLbls>
          <c:showLegendKey val="0"/>
          <c:showVal val="0"/>
          <c:showCatName val="0"/>
          <c:showSerName val="0"/>
          <c:showPercent val="0"/>
          <c:showBubbleSize val="0"/>
        </c:dLbls>
        <c:gapWidth val="150"/>
        <c:axId val="500153608"/>
        <c:axId val="1"/>
      </c:barChart>
      <c:lineChart>
        <c:grouping val="standard"/>
        <c:varyColors val="0"/>
        <c:ser>
          <c:idx val="4"/>
          <c:order val="2"/>
          <c:tx>
            <c:v>Желание кредитовать - ипотека</c:v>
          </c:tx>
          <c:spPr>
            <a:ln w="38100">
              <a:solidFill>
                <a:srgbClr val="0000FF"/>
              </a:solidFill>
              <a:prstDash val="solid"/>
            </a:ln>
          </c:spPr>
          <c:marker>
            <c:symbol val="star"/>
            <c:size val="5"/>
            <c:spPr>
              <a:noFill/>
              <a:ln>
                <a:solidFill>
                  <a:srgbClr val="800080"/>
                </a:solidFill>
                <a:prstDash val="solid"/>
              </a:ln>
            </c:spPr>
          </c:marker>
          <c:val>
            <c:numLit>
              <c:formatCode>General</c:formatCode>
              <c:ptCount val="6"/>
              <c:pt idx="0">
                <c:v>-6.6666666666666596E-2</c:v>
              </c:pt>
              <c:pt idx="1">
                <c:v>-9.6774193548386997E-2</c:v>
              </c:pt>
              <c:pt idx="2">
                <c:v>-0.125</c:v>
              </c:pt>
              <c:pt idx="3">
                <c:v>-0.15625</c:v>
              </c:pt>
              <c:pt idx="4">
                <c:v>6.25E-2</c:v>
              </c:pt>
              <c:pt idx="5">
                <c:v>9.375E-2</c:v>
              </c:pt>
            </c:numLit>
          </c:val>
          <c:smooth val="0"/>
          <c:extLst>
            <c:ext xmlns:c16="http://schemas.microsoft.com/office/drawing/2014/chart" uri="{C3380CC4-5D6E-409C-BE32-E72D297353CC}">
              <c16:uniqueId val="{00000002-364E-4C64-A445-2D452FF4496E}"/>
            </c:ext>
          </c:extLst>
        </c:ser>
        <c:ser>
          <c:idx val="5"/>
          <c:order val="3"/>
          <c:tx>
            <c:v>Желание кредитовать - потреб.кред-е</c:v>
          </c:tx>
          <c:spPr>
            <a:ln w="38100">
              <a:solidFill>
                <a:srgbClr val="FF00FF"/>
              </a:solidFill>
              <a:prstDash val="solid"/>
            </a:ln>
          </c:spPr>
          <c:marker>
            <c:symbol val="circle"/>
            <c:size val="5"/>
            <c:spPr>
              <a:solidFill>
                <a:srgbClr val="FF00FF"/>
              </a:solidFill>
              <a:ln>
                <a:solidFill>
                  <a:srgbClr val="FF00FF"/>
                </a:solidFill>
                <a:prstDash val="solid"/>
              </a:ln>
            </c:spPr>
          </c:marker>
          <c:val>
            <c:numLit>
              <c:formatCode>General</c:formatCode>
              <c:ptCount val="6"/>
              <c:pt idx="0">
                <c:v>0.20689655172413701</c:v>
              </c:pt>
              <c:pt idx="1">
                <c:v>0.32258064516128898</c:v>
              </c:pt>
              <c:pt idx="2">
                <c:v>0.25</c:v>
              </c:pt>
              <c:pt idx="3">
                <c:v>0.21875</c:v>
              </c:pt>
              <c:pt idx="4">
                <c:v>0.125</c:v>
              </c:pt>
              <c:pt idx="5">
                <c:v>0.15625</c:v>
              </c:pt>
            </c:numLit>
          </c:val>
          <c:smooth val="0"/>
          <c:extLst>
            <c:ext xmlns:c16="http://schemas.microsoft.com/office/drawing/2014/chart" uri="{C3380CC4-5D6E-409C-BE32-E72D297353CC}">
              <c16:uniqueId val="{00000003-364E-4C64-A445-2D452FF4496E}"/>
            </c:ext>
          </c:extLst>
        </c:ser>
        <c:dLbls>
          <c:showLegendKey val="0"/>
          <c:showVal val="0"/>
          <c:showCatName val="0"/>
          <c:showSerName val="0"/>
          <c:showPercent val="0"/>
          <c:showBubbleSize val="0"/>
        </c:dLbls>
        <c:marker val="1"/>
        <c:smooth val="0"/>
        <c:axId val="500153608"/>
        <c:axId val="1"/>
      </c:lineChart>
      <c:catAx>
        <c:axId val="500153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1"/>
        <c:crossesAt val="-0.70000000000000029"/>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325" b="1" i="0" u="none" strike="noStrike" baseline="0">
                <a:solidFill>
                  <a:srgbClr val="000000"/>
                </a:solidFill>
                <a:latin typeface="Times New Roman"/>
                <a:ea typeface="Times New Roman"/>
                <a:cs typeface="Times New Roman"/>
              </a:defRPr>
            </a:pPr>
            <a:endParaRPr lang="ru-RU"/>
          </a:p>
        </c:txPr>
        <c:crossAx val="500153608"/>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
          <c:y val="4.3343653250773995E-2"/>
          <c:w val="0.79791666666666672"/>
          <c:h val="0.51083591331269351"/>
        </c:manualLayout>
      </c:layout>
      <c:barChart>
        <c:barDir val="col"/>
        <c:grouping val="clustered"/>
        <c:varyColors val="0"/>
        <c:ser>
          <c:idx val="0"/>
          <c:order val="0"/>
          <c:tx>
            <c:strRef>
              <c:f>'Figure 3.2.3'!$B$6</c:f>
              <c:strCache>
                <c:ptCount val="1"/>
                <c:pt idx="0">
                  <c:v>Loan portfolio (KZT bln.)</c:v>
                </c:pt>
              </c:strCache>
            </c:strRef>
          </c:tx>
          <c:spPr>
            <a:solidFill>
              <a:srgbClr val="3366FF"/>
            </a:solidFill>
            <a:ln w="25400">
              <a:noFill/>
            </a:ln>
          </c:spPr>
          <c:invertIfNegative val="0"/>
          <c:cat>
            <c:multiLvlStrRef>
              <c:f>'Figure 3.2.3'!$C$4:$Y$5</c:f>
              <c:multiLvlStrCache>
                <c:ptCount val="23"/>
                <c:lvl>
                  <c:pt idx="0">
                    <c:v>01.01.2006</c:v>
                  </c:pt>
                  <c:pt idx="1">
                    <c:v>01.01.2007</c:v>
                  </c:pt>
                  <c:pt idx="2">
                    <c:v>01.01.2008</c:v>
                  </c:pt>
                  <c:pt idx="3">
                    <c:v>01.01.2009</c:v>
                  </c:pt>
                  <c:pt idx="4">
                    <c:v>01.01.2010</c:v>
                  </c:pt>
                  <c:pt idx="5">
                    <c:v>01.01.2011</c:v>
                  </c:pt>
                  <c:pt idx="6">
                    <c:v>01.10.2011</c:v>
                  </c:pt>
                  <c:pt idx="8">
                    <c:v>01.01.2006</c:v>
                  </c:pt>
                  <c:pt idx="9">
                    <c:v>01.01.2007</c:v>
                  </c:pt>
                  <c:pt idx="10">
                    <c:v>01.01.2008</c:v>
                  </c:pt>
                  <c:pt idx="11">
                    <c:v>01.01.2009</c:v>
                  </c:pt>
                  <c:pt idx="12">
                    <c:v>01.01.2010</c:v>
                  </c:pt>
                  <c:pt idx="13">
                    <c:v>01.01.2011</c:v>
                  </c:pt>
                  <c:pt idx="14">
                    <c:v>01.10.2011</c:v>
                  </c:pt>
                  <c:pt idx="16">
                    <c:v>01.01.2006</c:v>
                  </c:pt>
                  <c:pt idx="17">
                    <c:v>01.01.2007</c:v>
                  </c:pt>
                  <c:pt idx="18">
                    <c:v>01.01.2008</c:v>
                  </c:pt>
                  <c:pt idx="19">
                    <c:v>01.01.2009</c:v>
                  </c:pt>
                  <c:pt idx="20">
                    <c:v>01.01.2010</c:v>
                  </c:pt>
                  <c:pt idx="21">
                    <c:v>01.01.2011</c:v>
                  </c:pt>
                  <c:pt idx="22">
                    <c:v>01.10.2011</c:v>
                  </c:pt>
                </c:lvl>
                <c:lvl>
                  <c:pt idx="0">
                    <c:v>Group 1</c:v>
                  </c:pt>
                  <c:pt idx="8">
                    <c:v>Group 2</c:v>
                  </c:pt>
                  <c:pt idx="16">
                    <c:v>Group 3</c:v>
                  </c:pt>
                </c:lvl>
              </c:multiLvlStrCache>
            </c:multiLvlStrRef>
          </c:cat>
          <c:val>
            <c:numRef>
              <c:f>'Figure 3.2.3'!$C$6:$Y$6</c:f>
              <c:numCache>
                <c:formatCode>#,##0.00</c:formatCode>
                <c:ptCount val="23"/>
                <c:pt idx="0">
                  <c:v>929.21320400000002</c:v>
                </c:pt>
                <c:pt idx="1">
                  <c:v>2080.041886</c:v>
                </c:pt>
                <c:pt idx="2">
                  <c:v>3245.8316669999999</c:v>
                </c:pt>
                <c:pt idx="3">
                  <c:v>3266.7061119999998</c:v>
                </c:pt>
                <c:pt idx="4">
                  <c:v>3291.4351099999999</c:v>
                </c:pt>
                <c:pt idx="5">
                  <c:v>2402.4383400000002</c:v>
                </c:pt>
                <c:pt idx="6">
                  <c:v>2834.6515009999998</c:v>
                </c:pt>
                <c:pt idx="8">
                  <c:v>1964.433878</c:v>
                </c:pt>
                <c:pt idx="9">
                  <c:v>3762.6917130000002</c:v>
                </c:pt>
                <c:pt idx="10">
                  <c:v>5394.3796830000001</c:v>
                </c:pt>
                <c:pt idx="11">
                  <c:v>5624.7747470000004</c:v>
                </c:pt>
                <c:pt idx="12">
                  <c:v>6005.7966829999996</c:v>
                </c:pt>
                <c:pt idx="13">
                  <c:v>6219.2685959999999</c:v>
                </c:pt>
                <c:pt idx="14">
                  <c:v>6702.7475000000004</c:v>
                </c:pt>
                <c:pt idx="16">
                  <c:v>106.264025</c:v>
                </c:pt>
                <c:pt idx="17">
                  <c:v>139.97214299999999</c:v>
                </c:pt>
                <c:pt idx="18">
                  <c:v>216.03330500000001</c:v>
                </c:pt>
                <c:pt idx="19">
                  <c:v>340.87067300000001</c:v>
                </c:pt>
                <c:pt idx="20">
                  <c:v>328.24700999999999</c:v>
                </c:pt>
                <c:pt idx="21">
                  <c:v>422.80983800000001</c:v>
                </c:pt>
                <c:pt idx="22">
                  <c:v>533.19651299999998</c:v>
                </c:pt>
              </c:numCache>
            </c:numRef>
          </c:val>
          <c:extLst>
            <c:ext xmlns:c16="http://schemas.microsoft.com/office/drawing/2014/chart" uri="{C3380CC4-5D6E-409C-BE32-E72D297353CC}">
              <c16:uniqueId val="{00000000-08AA-4267-AEE4-3193D1D7E725}"/>
            </c:ext>
          </c:extLst>
        </c:ser>
        <c:ser>
          <c:idx val="1"/>
          <c:order val="1"/>
          <c:tx>
            <c:strRef>
              <c:f>'Figure 3.2.3'!$B$7</c:f>
              <c:strCache>
                <c:ptCount val="1"/>
                <c:pt idx="0">
                  <c:v>Doubtful loans of category 5 and bad loans (KZT bln.)</c:v>
                </c:pt>
              </c:strCache>
            </c:strRef>
          </c:tx>
          <c:spPr>
            <a:solidFill>
              <a:srgbClr val="FF9900"/>
            </a:solidFill>
            <a:ln w="25400">
              <a:noFill/>
            </a:ln>
          </c:spPr>
          <c:invertIfNegative val="0"/>
          <c:cat>
            <c:multiLvlStrRef>
              <c:f>'Figure 3.2.3'!$C$4:$Y$5</c:f>
              <c:multiLvlStrCache>
                <c:ptCount val="23"/>
                <c:lvl>
                  <c:pt idx="0">
                    <c:v>01.01.2006</c:v>
                  </c:pt>
                  <c:pt idx="1">
                    <c:v>01.01.2007</c:v>
                  </c:pt>
                  <c:pt idx="2">
                    <c:v>01.01.2008</c:v>
                  </c:pt>
                  <c:pt idx="3">
                    <c:v>01.01.2009</c:v>
                  </c:pt>
                  <c:pt idx="4">
                    <c:v>01.01.2010</c:v>
                  </c:pt>
                  <c:pt idx="5">
                    <c:v>01.01.2011</c:v>
                  </c:pt>
                  <c:pt idx="6">
                    <c:v>01.10.2011</c:v>
                  </c:pt>
                  <c:pt idx="8">
                    <c:v>01.01.2006</c:v>
                  </c:pt>
                  <c:pt idx="9">
                    <c:v>01.01.2007</c:v>
                  </c:pt>
                  <c:pt idx="10">
                    <c:v>01.01.2008</c:v>
                  </c:pt>
                  <c:pt idx="11">
                    <c:v>01.01.2009</c:v>
                  </c:pt>
                  <c:pt idx="12">
                    <c:v>01.01.2010</c:v>
                  </c:pt>
                  <c:pt idx="13">
                    <c:v>01.01.2011</c:v>
                  </c:pt>
                  <c:pt idx="14">
                    <c:v>01.10.2011</c:v>
                  </c:pt>
                  <c:pt idx="16">
                    <c:v>01.01.2006</c:v>
                  </c:pt>
                  <c:pt idx="17">
                    <c:v>01.01.2007</c:v>
                  </c:pt>
                  <c:pt idx="18">
                    <c:v>01.01.2008</c:v>
                  </c:pt>
                  <c:pt idx="19">
                    <c:v>01.01.2009</c:v>
                  </c:pt>
                  <c:pt idx="20">
                    <c:v>01.01.2010</c:v>
                  </c:pt>
                  <c:pt idx="21">
                    <c:v>01.01.2011</c:v>
                  </c:pt>
                  <c:pt idx="22">
                    <c:v>01.10.2011</c:v>
                  </c:pt>
                </c:lvl>
                <c:lvl>
                  <c:pt idx="0">
                    <c:v>Group 1</c:v>
                  </c:pt>
                  <c:pt idx="8">
                    <c:v>Group 2</c:v>
                  </c:pt>
                  <c:pt idx="16">
                    <c:v>Group 3</c:v>
                  </c:pt>
                </c:lvl>
              </c:multiLvlStrCache>
            </c:multiLvlStrRef>
          </c:cat>
          <c:val>
            <c:numRef>
              <c:f>'Figure 3.2.3'!$C$7:$Y$7</c:f>
              <c:numCache>
                <c:formatCode>#,##0.00</c:formatCode>
                <c:ptCount val="23"/>
                <c:pt idx="0">
                  <c:v>26.935448000000001</c:v>
                </c:pt>
                <c:pt idx="1">
                  <c:v>46.639651999999998</c:v>
                </c:pt>
                <c:pt idx="2">
                  <c:v>52.499963000000001</c:v>
                </c:pt>
                <c:pt idx="3">
                  <c:v>182.91861299999999</c:v>
                </c:pt>
                <c:pt idx="4">
                  <c:v>2477.1954639999999</c:v>
                </c:pt>
                <c:pt idx="5">
                  <c:v>1549.4992810000001</c:v>
                </c:pt>
                <c:pt idx="6">
                  <c:v>2017.1741280000001</c:v>
                </c:pt>
                <c:pt idx="8">
                  <c:v>69.438619000000003</c:v>
                </c:pt>
                <c:pt idx="9">
                  <c:v>93.278803999999994</c:v>
                </c:pt>
                <c:pt idx="10">
                  <c:v>181.746872</c:v>
                </c:pt>
                <c:pt idx="11">
                  <c:v>460.24662899999998</c:v>
                </c:pt>
                <c:pt idx="12">
                  <c:v>1139.36635</c:v>
                </c:pt>
                <c:pt idx="13">
                  <c:v>1481.679756</c:v>
                </c:pt>
                <c:pt idx="14">
                  <c:v>1740.482528</c:v>
                </c:pt>
                <c:pt idx="16">
                  <c:v>3.2599710000000002</c:v>
                </c:pt>
                <c:pt idx="17">
                  <c:v>1.925227</c:v>
                </c:pt>
                <c:pt idx="18">
                  <c:v>1.8294049999999999</c:v>
                </c:pt>
                <c:pt idx="19">
                  <c:v>11.388439</c:v>
                </c:pt>
                <c:pt idx="20">
                  <c:v>24.649158</c:v>
                </c:pt>
                <c:pt idx="21">
                  <c:v>31.972667999999999</c:v>
                </c:pt>
                <c:pt idx="22">
                  <c:v>39.336274000000003</c:v>
                </c:pt>
              </c:numCache>
            </c:numRef>
          </c:val>
          <c:extLst>
            <c:ext xmlns:c16="http://schemas.microsoft.com/office/drawing/2014/chart" uri="{C3380CC4-5D6E-409C-BE32-E72D297353CC}">
              <c16:uniqueId val="{00000001-08AA-4267-AEE4-3193D1D7E725}"/>
            </c:ext>
          </c:extLst>
        </c:ser>
        <c:dLbls>
          <c:showLegendKey val="0"/>
          <c:showVal val="0"/>
          <c:showCatName val="0"/>
          <c:showSerName val="0"/>
          <c:showPercent val="0"/>
          <c:showBubbleSize val="0"/>
        </c:dLbls>
        <c:gapWidth val="0"/>
        <c:axId val="500148688"/>
        <c:axId val="1"/>
      </c:barChart>
      <c:lineChart>
        <c:grouping val="standard"/>
        <c:varyColors val="0"/>
        <c:ser>
          <c:idx val="2"/>
          <c:order val="2"/>
          <c:tx>
            <c:strRef>
              <c:f>'Figure 3.2.3'!$B$8</c:f>
              <c:strCache>
                <c:ptCount val="1"/>
                <c:pt idx="0">
                  <c:v>Written off loans as shareof the loan portfolio (right axis)</c:v>
                </c:pt>
              </c:strCache>
            </c:strRef>
          </c:tx>
          <c:spPr>
            <a:ln w="25400">
              <a:solidFill>
                <a:srgbClr val="800080"/>
              </a:solidFill>
              <a:prstDash val="solid"/>
            </a:ln>
          </c:spPr>
          <c:marker>
            <c:symbol val="none"/>
          </c:marker>
          <c:cat>
            <c:multiLvlStrRef>
              <c:f>'Figure 3.2.3'!$C$4:$Y$5</c:f>
              <c:multiLvlStrCache>
                <c:ptCount val="23"/>
                <c:lvl>
                  <c:pt idx="0">
                    <c:v>01.01.2006</c:v>
                  </c:pt>
                  <c:pt idx="1">
                    <c:v>01.01.2007</c:v>
                  </c:pt>
                  <c:pt idx="2">
                    <c:v>01.01.2008</c:v>
                  </c:pt>
                  <c:pt idx="3">
                    <c:v>01.01.2009</c:v>
                  </c:pt>
                  <c:pt idx="4">
                    <c:v>01.01.2010</c:v>
                  </c:pt>
                  <c:pt idx="5">
                    <c:v>01.01.2011</c:v>
                  </c:pt>
                  <c:pt idx="6">
                    <c:v>01.10.2011</c:v>
                  </c:pt>
                  <c:pt idx="8">
                    <c:v>01.01.2006</c:v>
                  </c:pt>
                  <c:pt idx="9">
                    <c:v>01.01.2007</c:v>
                  </c:pt>
                  <c:pt idx="10">
                    <c:v>01.01.2008</c:v>
                  </c:pt>
                  <c:pt idx="11">
                    <c:v>01.01.2009</c:v>
                  </c:pt>
                  <c:pt idx="12">
                    <c:v>01.01.2010</c:v>
                  </c:pt>
                  <c:pt idx="13">
                    <c:v>01.01.2011</c:v>
                  </c:pt>
                  <c:pt idx="14">
                    <c:v>01.10.2011</c:v>
                  </c:pt>
                  <c:pt idx="16">
                    <c:v>01.01.2006</c:v>
                  </c:pt>
                  <c:pt idx="17">
                    <c:v>01.01.2007</c:v>
                  </c:pt>
                  <c:pt idx="18">
                    <c:v>01.01.2008</c:v>
                  </c:pt>
                  <c:pt idx="19">
                    <c:v>01.01.2009</c:v>
                  </c:pt>
                  <c:pt idx="20">
                    <c:v>01.01.2010</c:v>
                  </c:pt>
                  <c:pt idx="21">
                    <c:v>01.01.2011</c:v>
                  </c:pt>
                  <c:pt idx="22">
                    <c:v>01.10.2011</c:v>
                  </c:pt>
                </c:lvl>
                <c:lvl>
                  <c:pt idx="0">
                    <c:v>Group 1</c:v>
                  </c:pt>
                  <c:pt idx="8">
                    <c:v>Group 2</c:v>
                  </c:pt>
                  <c:pt idx="16">
                    <c:v>Group 3</c:v>
                  </c:pt>
                </c:lvl>
              </c:multiLvlStrCache>
            </c:multiLvlStrRef>
          </c:cat>
          <c:val>
            <c:numRef>
              <c:f>'Figure 3.2.3'!$C$8:$Y$8</c:f>
              <c:numCache>
                <c:formatCode>0.00%</c:formatCode>
                <c:ptCount val="23"/>
                <c:pt idx="0">
                  <c:v>2.241691025303166E-2</c:v>
                </c:pt>
                <c:pt idx="1">
                  <c:v>1.3071597347631489E-2</c:v>
                </c:pt>
                <c:pt idx="2">
                  <c:v>8.7170349244115632E-3</c:v>
                </c:pt>
                <c:pt idx="3">
                  <c:v>1.1043979091805121E-2</c:v>
                </c:pt>
                <c:pt idx="4">
                  <c:v>2.8580142052382736E-2</c:v>
                </c:pt>
                <c:pt idx="5">
                  <c:v>0.37237806111602428</c:v>
                </c:pt>
                <c:pt idx="6">
                  <c:v>0.15751175368206224</c:v>
                </c:pt>
                <c:pt idx="8">
                  <c:v>1.2430862282247811E-2</c:v>
                </c:pt>
                <c:pt idx="9">
                  <c:v>7.1458389501069383E-3</c:v>
                </c:pt>
                <c:pt idx="10">
                  <c:v>4.6592680673196874E-3</c:v>
                </c:pt>
                <c:pt idx="11">
                  <c:v>5.2800208605402483E-3</c:v>
                </c:pt>
                <c:pt idx="12">
                  <c:v>1.1355900574032136E-2</c:v>
                </c:pt>
                <c:pt idx="13">
                  <c:v>1.387554093667898E-2</c:v>
                </c:pt>
                <c:pt idx="14">
                  <c:v>1.6778786363979847E-2</c:v>
                </c:pt>
                <c:pt idx="16">
                  <c:v>2.0962240043137834E-2</c:v>
                </c:pt>
                <c:pt idx="17">
                  <c:v>6.4949352100724788E-3</c:v>
                </c:pt>
                <c:pt idx="18">
                  <c:v>8.5415440920093306E-3</c:v>
                </c:pt>
                <c:pt idx="19">
                  <c:v>1.2993599481642705E-2</c:v>
                </c:pt>
                <c:pt idx="20">
                  <c:v>3.0550471731638926E-2</c:v>
                </c:pt>
                <c:pt idx="21">
                  <c:v>2.8721202556313268E-2</c:v>
                </c:pt>
                <c:pt idx="22">
                  <c:v>2.4912940494042579E-2</c:v>
                </c:pt>
              </c:numCache>
            </c:numRef>
          </c:val>
          <c:smooth val="0"/>
          <c:extLst>
            <c:ext xmlns:c16="http://schemas.microsoft.com/office/drawing/2014/chart" uri="{C3380CC4-5D6E-409C-BE32-E72D297353CC}">
              <c16:uniqueId val="{00000002-08AA-4267-AEE4-3193D1D7E725}"/>
            </c:ext>
          </c:extLst>
        </c:ser>
        <c:dLbls>
          <c:showLegendKey val="0"/>
          <c:showVal val="0"/>
          <c:showCatName val="0"/>
          <c:showSerName val="0"/>
          <c:showPercent val="0"/>
          <c:showBubbleSize val="0"/>
        </c:dLbls>
        <c:marker val="1"/>
        <c:smooth val="0"/>
        <c:axId val="3"/>
        <c:axId val="4"/>
      </c:lineChart>
      <c:catAx>
        <c:axId val="50014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7000"/>
          <c:min val="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1382108486439196E-2"/>
              <c:y val="0.24402005476869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001486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wMode val="edge"/>
          <c:hMode val="edge"/>
          <c:x val="1.0416666666666666E-2"/>
          <c:y val="0.81424148606811142"/>
          <c:w val="1"/>
          <c:h val="0.9566563467492259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9946524064172"/>
          <c:y val="3.9755351681957186E-2"/>
          <c:w val="0.81105169340463457"/>
          <c:h val="0.52599388379204892"/>
        </c:manualLayout>
      </c:layout>
      <c:barChart>
        <c:barDir val="col"/>
        <c:grouping val="clustered"/>
        <c:varyColors val="0"/>
        <c:ser>
          <c:idx val="0"/>
          <c:order val="0"/>
          <c:tx>
            <c:strRef>
              <c:f>'Figure 3.2.4'!$B$6</c:f>
              <c:strCache>
                <c:ptCount val="1"/>
                <c:pt idx="0">
                  <c:v>Loans past due more than 90 days (KZT bln.)</c:v>
                </c:pt>
              </c:strCache>
            </c:strRef>
          </c:tx>
          <c:spPr>
            <a:solidFill>
              <a:srgbClr val="3366FF"/>
            </a:solidFill>
            <a:ln w="12700">
              <a:solidFill>
                <a:srgbClr val="000000"/>
              </a:solidFill>
              <a:prstDash val="solid"/>
            </a:ln>
          </c:spPr>
          <c:invertIfNegative val="0"/>
          <c:cat>
            <c:multiLvlStrRef>
              <c:f>'Figure 3.2.4'!$C$4:$AN$5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Group 1</c:v>
                  </c:pt>
                  <c:pt idx="13">
                    <c:v>Group 2</c:v>
                  </c:pt>
                  <c:pt idx="26">
                    <c:v>Group 3</c:v>
                  </c:pt>
                </c:lvl>
              </c:multiLvlStrCache>
            </c:multiLvlStrRef>
          </c:cat>
          <c:val>
            <c:numRef>
              <c:f>'Figure 3.2.4'!$C$6:$AN$6</c:f>
              <c:numCache>
                <c:formatCode>#,##0.00</c:formatCode>
                <c:ptCount val="38"/>
                <c:pt idx="0">
                  <c:v>179.77473499999999</c:v>
                </c:pt>
                <c:pt idx="1">
                  <c:v>341.51561900000002</c:v>
                </c:pt>
                <c:pt idx="2">
                  <c:v>738.85418700000002</c:v>
                </c:pt>
                <c:pt idx="3">
                  <c:v>1050.021389</c:v>
                </c:pt>
                <c:pt idx="4">
                  <c:v>1126.5965590000001</c:v>
                </c:pt>
                <c:pt idx="5">
                  <c:v>1337.9887570000001</c:v>
                </c:pt>
                <c:pt idx="6">
                  <c:v>1232.529098</c:v>
                </c:pt>
                <c:pt idx="7">
                  <c:v>1249.092406</c:v>
                </c:pt>
                <c:pt idx="8">
                  <c:v>1060.4009759999999</c:v>
                </c:pt>
                <c:pt idx="9">
                  <c:v>1100.2420500000001</c:v>
                </c:pt>
                <c:pt idx="10">
                  <c:v>1236.705694</c:v>
                </c:pt>
                <c:pt idx="11">
                  <c:v>1658.958093</c:v>
                </c:pt>
                <c:pt idx="13">
                  <c:v>289.77942300000001</c:v>
                </c:pt>
                <c:pt idx="14">
                  <c:v>432.04910000000001</c:v>
                </c:pt>
                <c:pt idx="15">
                  <c:v>613.91339900000003</c:v>
                </c:pt>
                <c:pt idx="16">
                  <c:v>705.93702499999995</c:v>
                </c:pt>
                <c:pt idx="17">
                  <c:v>894.19514300000003</c:v>
                </c:pt>
                <c:pt idx="18">
                  <c:v>1004.118563</c:v>
                </c:pt>
                <c:pt idx="19">
                  <c:v>1043.8129899999999</c:v>
                </c:pt>
                <c:pt idx="20">
                  <c:v>1114.3639820000001</c:v>
                </c:pt>
                <c:pt idx="21">
                  <c:v>1063.7545580000001</c:v>
                </c:pt>
                <c:pt idx="22">
                  <c:v>1173.499239</c:v>
                </c:pt>
                <c:pt idx="23">
                  <c:v>1184.965211</c:v>
                </c:pt>
                <c:pt idx="24">
                  <c:v>1273.308988</c:v>
                </c:pt>
                <c:pt idx="26">
                  <c:v>6.2316330000000004</c:v>
                </c:pt>
                <c:pt idx="27">
                  <c:v>9.7972979999999996</c:v>
                </c:pt>
                <c:pt idx="28">
                  <c:v>17.33267</c:v>
                </c:pt>
                <c:pt idx="29">
                  <c:v>19.358523000000002</c:v>
                </c:pt>
                <c:pt idx="30">
                  <c:v>18.250474000000001</c:v>
                </c:pt>
                <c:pt idx="31">
                  <c:v>20.850393</c:v>
                </c:pt>
                <c:pt idx="32">
                  <c:v>26.690365</c:v>
                </c:pt>
                <c:pt idx="33">
                  <c:v>27.130201</c:v>
                </c:pt>
                <c:pt idx="34">
                  <c:v>28.739829</c:v>
                </c:pt>
                <c:pt idx="35">
                  <c:v>31.825085000000001</c:v>
                </c:pt>
                <c:pt idx="36">
                  <c:v>34.853053000000003</c:v>
                </c:pt>
                <c:pt idx="37">
                  <c:v>40.784866999999998</c:v>
                </c:pt>
              </c:numCache>
            </c:numRef>
          </c:val>
          <c:extLst>
            <c:ext xmlns:c16="http://schemas.microsoft.com/office/drawing/2014/chart" uri="{C3380CC4-5D6E-409C-BE32-E72D297353CC}">
              <c16:uniqueId val="{00000000-62B7-4716-8081-3E046A3DEE58}"/>
            </c:ext>
          </c:extLst>
        </c:ser>
        <c:dLbls>
          <c:showLegendKey val="0"/>
          <c:showVal val="0"/>
          <c:showCatName val="0"/>
          <c:showSerName val="0"/>
          <c:showPercent val="0"/>
          <c:showBubbleSize val="0"/>
        </c:dLbls>
        <c:gapWidth val="70"/>
        <c:axId val="500151968"/>
        <c:axId val="1"/>
      </c:barChart>
      <c:lineChart>
        <c:grouping val="standard"/>
        <c:varyColors val="0"/>
        <c:ser>
          <c:idx val="1"/>
          <c:order val="1"/>
          <c:tx>
            <c:strRef>
              <c:f>'Figure 3.2.4'!$B$7</c:f>
              <c:strCache>
                <c:ptCount val="1"/>
                <c:pt idx="0">
                  <c:v>Loans past due more than 90 days covered by provisions</c:v>
                </c:pt>
              </c:strCache>
            </c:strRef>
          </c:tx>
          <c:spPr>
            <a:ln w="38100">
              <a:solidFill>
                <a:srgbClr val="993366"/>
              </a:solidFill>
              <a:prstDash val="solid"/>
            </a:ln>
          </c:spPr>
          <c:marker>
            <c:symbol val="none"/>
          </c:marker>
          <c:cat>
            <c:multiLvlStrRef>
              <c:f>'Figure 3.2.4'!$C$4:$AN$5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Group 1</c:v>
                  </c:pt>
                  <c:pt idx="13">
                    <c:v>Group 2</c:v>
                  </c:pt>
                  <c:pt idx="26">
                    <c:v>Group 3</c:v>
                  </c:pt>
                </c:lvl>
              </c:multiLvlStrCache>
            </c:multiLvlStrRef>
          </c:cat>
          <c:val>
            <c:numRef>
              <c:f>'Figure 3.2.4'!$C$7:$AN$7</c:f>
              <c:numCache>
                <c:formatCode>0.00%</c:formatCode>
                <c:ptCount val="38"/>
                <c:pt idx="0">
                  <c:v>0.62409007027600405</c:v>
                </c:pt>
                <c:pt idx="1">
                  <c:v>0.54263827096001715</c:v>
                </c:pt>
                <c:pt idx="2">
                  <c:v>0.83621441127462937</c:v>
                </c:pt>
                <c:pt idx="3">
                  <c:v>0.91009805610731231</c:v>
                </c:pt>
                <c:pt idx="4">
                  <c:v>0.90379859574912835</c:v>
                </c:pt>
                <c:pt idx="5">
                  <c:v>0.91447872084025295</c:v>
                </c:pt>
                <c:pt idx="6">
                  <c:v>0.91884880108526257</c:v>
                </c:pt>
                <c:pt idx="7">
                  <c:v>0.81993493121917205</c:v>
                </c:pt>
                <c:pt idx="8">
                  <c:v>0.70312632190561097</c:v>
                </c:pt>
                <c:pt idx="9">
                  <c:v>0.7130775314395591</c:v>
                </c:pt>
                <c:pt idx="10">
                  <c:v>0.73207967214227132</c:v>
                </c:pt>
                <c:pt idx="11">
                  <c:v>0.74754286755813792</c:v>
                </c:pt>
                <c:pt idx="13">
                  <c:v>0.73155226070002899</c:v>
                </c:pt>
                <c:pt idx="14">
                  <c:v>0.6972848016579597</c:v>
                </c:pt>
                <c:pt idx="15">
                  <c:v>0.62775625947854574</c:v>
                </c:pt>
                <c:pt idx="16">
                  <c:v>0.60331115229435661</c:v>
                </c:pt>
                <c:pt idx="17">
                  <c:v>0.55420720508207899</c:v>
                </c:pt>
                <c:pt idx="18">
                  <c:v>0.52747572399973641</c:v>
                </c:pt>
                <c:pt idx="19">
                  <c:v>0.53144857490229169</c:v>
                </c:pt>
                <c:pt idx="20">
                  <c:v>0.53280304064960349</c:v>
                </c:pt>
                <c:pt idx="21">
                  <c:v>0.56369278372577369</c:v>
                </c:pt>
                <c:pt idx="22">
                  <c:v>0.56976598857427974</c:v>
                </c:pt>
                <c:pt idx="23">
                  <c:v>0.58111150994794902</c:v>
                </c:pt>
                <c:pt idx="24">
                  <c:v>0.58219787418951285</c:v>
                </c:pt>
                <c:pt idx="26">
                  <c:v>0.60093814895710318</c:v>
                </c:pt>
                <c:pt idx="27">
                  <c:v>0.56620304904474683</c:v>
                </c:pt>
                <c:pt idx="28">
                  <c:v>0.67530207406014198</c:v>
                </c:pt>
                <c:pt idx="29">
                  <c:v>0.72408127417572088</c:v>
                </c:pt>
                <c:pt idx="30">
                  <c:v>0.79904593162895388</c:v>
                </c:pt>
                <c:pt idx="31">
                  <c:v>0.76546422889966625</c:v>
                </c:pt>
                <c:pt idx="32">
                  <c:v>0.68210839379678778</c:v>
                </c:pt>
                <c:pt idx="33">
                  <c:v>0.66969953521538605</c:v>
                </c:pt>
                <c:pt idx="34">
                  <c:v>0.52385256015267179</c:v>
                </c:pt>
                <c:pt idx="35">
                  <c:v>0.64588521915966601</c:v>
                </c:pt>
                <c:pt idx="36">
                  <c:v>0.64795987886627882</c:v>
                </c:pt>
                <c:pt idx="37">
                  <c:v>0.59409807564163442</c:v>
                </c:pt>
              </c:numCache>
            </c:numRef>
          </c:val>
          <c:smooth val="0"/>
          <c:extLst>
            <c:ext xmlns:c16="http://schemas.microsoft.com/office/drawing/2014/chart" uri="{C3380CC4-5D6E-409C-BE32-E72D297353CC}">
              <c16:uniqueId val="{00000001-62B7-4716-8081-3E046A3DEE58}"/>
            </c:ext>
          </c:extLst>
        </c:ser>
        <c:ser>
          <c:idx val="2"/>
          <c:order val="2"/>
          <c:tx>
            <c:strRef>
              <c:f>'Figure 3.2.4'!$B$8</c:f>
              <c:strCache>
                <c:ptCount val="1"/>
                <c:pt idx="0">
                  <c:v>Loan portfolio covered by provisions</c:v>
                </c:pt>
              </c:strCache>
            </c:strRef>
          </c:tx>
          <c:spPr>
            <a:ln w="38100">
              <a:solidFill>
                <a:srgbClr val="003300"/>
              </a:solidFill>
              <a:prstDash val="solid"/>
            </a:ln>
          </c:spPr>
          <c:marker>
            <c:symbol val="none"/>
          </c:marker>
          <c:cat>
            <c:multiLvlStrRef>
              <c:f>'Figure 3.2.4'!$C$4:$AN$5</c:f>
              <c:multiLvlStrCache>
                <c:ptCount val="38"/>
                <c:lvl>
                  <c:pt idx="0">
                    <c:v>01.01.2009</c:v>
                  </c:pt>
                  <c:pt idx="1">
                    <c:v>01.04.2009</c:v>
                  </c:pt>
                  <c:pt idx="2">
                    <c:v>01.07.2009</c:v>
                  </c:pt>
                  <c:pt idx="3">
                    <c:v>01.10.2009</c:v>
                  </c:pt>
                  <c:pt idx="4">
                    <c:v>01.01.2010</c:v>
                  </c:pt>
                  <c:pt idx="5">
                    <c:v>01.04.2010</c:v>
                  </c:pt>
                  <c:pt idx="6">
                    <c:v>01.07.2010</c:v>
                  </c:pt>
                  <c:pt idx="7">
                    <c:v>01.10.2010</c:v>
                  </c:pt>
                  <c:pt idx="8">
                    <c:v>01.01.2011</c:v>
                  </c:pt>
                  <c:pt idx="9">
                    <c:v>01.04.2011</c:v>
                  </c:pt>
                  <c:pt idx="10">
                    <c:v>01.07.2011</c:v>
                  </c:pt>
                  <c:pt idx="11">
                    <c:v>01.10.2011</c:v>
                  </c:pt>
                  <c:pt idx="13">
                    <c:v>01.01.2009</c:v>
                  </c:pt>
                  <c:pt idx="14">
                    <c:v>01.04.2009</c:v>
                  </c:pt>
                  <c:pt idx="15">
                    <c:v>01.07.2009</c:v>
                  </c:pt>
                  <c:pt idx="16">
                    <c:v>01.10.2009</c:v>
                  </c:pt>
                  <c:pt idx="17">
                    <c:v>01.01.2010</c:v>
                  </c:pt>
                  <c:pt idx="18">
                    <c:v>01.04.2010</c:v>
                  </c:pt>
                  <c:pt idx="19">
                    <c:v>01.07.2010</c:v>
                  </c:pt>
                  <c:pt idx="20">
                    <c:v>01.10.2010</c:v>
                  </c:pt>
                  <c:pt idx="21">
                    <c:v>01.01.2011</c:v>
                  </c:pt>
                  <c:pt idx="22">
                    <c:v>01.04.2011</c:v>
                  </c:pt>
                  <c:pt idx="23">
                    <c:v>01.07.2011</c:v>
                  </c:pt>
                  <c:pt idx="24">
                    <c:v>01.10.2011</c:v>
                  </c:pt>
                  <c:pt idx="26">
                    <c:v>01.01.2009</c:v>
                  </c:pt>
                  <c:pt idx="27">
                    <c:v>01.04.2009</c:v>
                  </c:pt>
                  <c:pt idx="28">
                    <c:v>01.07.2009</c:v>
                  </c:pt>
                  <c:pt idx="29">
                    <c:v>01.10.2009</c:v>
                  </c:pt>
                  <c:pt idx="30">
                    <c:v>01.01.2010</c:v>
                  </c:pt>
                  <c:pt idx="31">
                    <c:v>01.04.2010</c:v>
                  </c:pt>
                  <c:pt idx="32">
                    <c:v>01.07.2010</c:v>
                  </c:pt>
                  <c:pt idx="33">
                    <c:v>01.10.2010</c:v>
                  </c:pt>
                  <c:pt idx="34">
                    <c:v>01.01.2011</c:v>
                  </c:pt>
                  <c:pt idx="35">
                    <c:v>01.04.2011</c:v>
                  </c:pt>
                  <c:pt idx="36">
                    <c:v>01.07.2011</c:v>
                  </c:pt>
                  <c:pt idx="37">
                    <c:v>01.10.2011</c:v>
                  </c:pt>
                </c:lvl>
                <c:lvl>
                  <c:pt idx="0">
                    <c:v>Group 1</c:v>
                  </c:pt>
                  <c:pt idx="13">
                    <c:v>Group 2</c:v>
                  </c:pt>
                  <c:pt idx="26">
                    <c:v>Group 3</c:v>
                  </c:pt>
                </c:lvl>
              </c:multiLvlStrCache>
            </c:multiLvlStrRef>
          </c:cat>
          <c:val>
            <c:numRef>
              <c:f>'Figure 3.2.4'!$C$8:$AN$8</c:f>
              <c:numCache>
                <c:formatCode>0.00%</c:formatCode>
                <c:ptCount val="38"/>
                <c:pt idx="0">
                  <c:v>9.0836733647376239E-2</c:v>
                </c:pt>
                <c:pt idx="1">
                  <c:v>0.17176551762030864</c:v>
                </c:pt>
                <c:pt idx="2">
                  <c:v>0.57968557065018411</c:v>
                </c:pt>
                <c:pt idx="3">
                  <c:v>0.72604033705632032</c:v>
                </c:pt>
                <c:pt idx="4">
                  <c:v>0.74861502495183629</c:v>
                </c:pt>
                <c:pt idx="5">
                  <c:v>0.74099835856612439</c:v>
                </c:pt>
                <c:pt idx="6">
                  <c:v>0.71922937520185048</c:v>
                </c:pt>
                <c:pt idx="7">
                  <c:v>0.63481587977967124</c:v>
                </c:pt>
                <c:pt idx="8">
                  <c:v>0.56239646841466906</c:v>
                </c:pt>
                <c:pt idx="9">
                  <c:v>0.55325166578508511</c:v>
                </c:pt>
                <c:pt idx="10">
                  <c:v>0.55221283321119363</c:v>
                </c:pt>
                <c:pt idx="11">
                  <c:v>0.59843905552466004</c:v>
                </c:pt>
                <c:pt idx="13">
                  <c:v>0.12721645260223963</c:v>
                </c:pt>
                <c:pt idx="14">
                  <c:v>0.14695326136142409</c:v>
                </c:pt>
                <c:pt idx="15">
                  <c:v>0.16297420549187464</c:v>
                </c:pt>
                <c:pt idx="16">
                  <c:v>0.17514501948667333</c:v>
                </c:pt>
                <c:pt idx="17">
                  <c:v>0.18935291669446613</c:v>
                </c:pt>
                <c:pt idx="18">
                  <c:v>0.19440889633293296</c:v>
                </c:pt>
                <c:pt idx="19">
                  <c:v>0.20553512150703912</c:v>
                </c:pt>
                <c:pt idx="20">
                  <c:v>0.20829920168324115</c:v>
                </c:pt>
                <c:pt idx="21">
                  <c:v>0.22805718825397392</c:v>
                </c:pt>
                <c:pt idx="22">
                  <c:v>0.23448503387777647</c:v>
                </c:pt>
                <c:pt idx="23">
                  <c:v>0.23737971928647128</c:v>
                </c:pt>
                <c:pt idx="24">
                  <c:v>0.2349166248616705</c:v>
                </c:pt>
                <c:pt idx="26">
                  <c:v>3.6202310663434517E-2</c:v>
                </c:pt>
                <c:pt idx="27">
                  <c:v>4.7137416359398429E-2</c:v>
                </c:pt>
                <c:pt idx="28">
                  <c:v>7.2184001986822746E-2</c:v>
                </c:pt>
                <c:pt idx="29">
                  <c:v>7.6006166580625131E-2</c:v>
                </c:pt>
                <c:pt idx="30">
                  <c:v>8.7341566340543367E-2</c:v>
                </c:pt>
                <c:pt idx="31">
                  <c:v>8.4060557679423803E-2</c:v>
                </c:pt>
                <c:pt idx="32">
                  <c:v>8.6944477198965059E-2</c:v>
                </c:pt>
                <c:pt idx="33">
                  <c:v>8.6125773222000476E-2</c:v>
                </c:pt>
                <c:pt idx="34">
                  <c:v>7.9811032211601476E-2</c:v>
                </c:pt>
                <c:pt idx="35">
                  <c:v>8.7225583571752266E-2</c:v>
                </c:pt>
                <c:pt idx="36">
                  <c:v>7.9376374246923537E-2</c:v>
                </c:pt>
                <c:pt idx="37">
                  <c:v>8.5079644922584116E-2</c:v>
                </c:pt>
              </c:numCache>
            </c:numRef>
          </c:val>
          <c:smooth val="0"/>
          <c:extLst>
            <c:ext xmlns:c16="http://schemas.microsoft.com/office/drawing/2014/chart" uri="{C3380CC4-5D6E-409C-BE32-E72D297353CC}">
              <c16:uniqueId val="{00000002-62B7-4716-8081-3E046A3DEE58}"/>
            </c:ext>
          </c:extLst>
        </c:ser>
        <c:dLbls>
          <c:showLegendKey val="0"/>
          <c:showVal val="0"/>
          <c:showCatName val="0"/>
          <c:showSerName val="0"/>
          <c:showPercent val="0"/>
          <c:showBubbleSize val="0"/>
        </c:dLbls>
        <c:marker val="1"/>
        <c:smooth val="0"/>
        <c:axId val="3"/>
        <c:axId val="4"/>
      </c:lineChart>
      <c:catAx>
        <c:axId val="500151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9.7628438156460388E-3"/>
              <c:y val="0.257683706967821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5196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wMode val="edge"/>
          <c:hMode val="edge"/>
          <c:x val="5.1693404634581108E-2"/>
          <c:y val="0.82568807339449546"/>
          <c:w val="0.94117647058823528"/>
          <c:h val="0.9908256880733945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0286677908938"/>
          <c:y val="3.6414565826330535E-2"/>
          <c:w val="0.81281618887015172"/>
          <c:h val="0.60784313725490191"/>
        </c:manualLayout>
      </c:layout>
      <c:barChart>
        <c:barDir val="col"/>
        <c:grouping val="stacked"/>
        <c:varyColors val="0"/>
        <c:ser>
          <c:idx val="0"/>
          <c:order val="1"/>
          <c:tx>
            <c:strRef>
              <c:f>'Figure 3.2.5'!$B$5</c:f>
              <c:strCache>
                <c:ptCount val="1"/>
                <c:pt idx="0">
                  <c:v>Portfolio of restructured corporate loans (KZT bln.)</c:v>
                </c:pt>
              </c:strCache>
            </c:strRef>
          </c:tx>
          <c:spPr>
            <a:gradFill rotWithShape="0">
              <a:gsLst>
                <a:gs pos="0">
                  <a:srgbClr val="FF9900"/>
                </a:gs>
                <a:gs pos="100000">
                  <a:srgbClr val="764700">
                    <a:gamma/>
                    <a:shade val="46275"/>
                    <a:invGamma/>
                  </a:srgbClr>
                </a:gs>
              </a:gsLst>
              <a:lin ang="0" scaled="1"/>
            </a:gradFill>
            <a:ln w="12700">
              <a:solidFill>
                <a:srgbClr val="FF9900"/>
              </a:solidFill>
              <a:prstDash val="sysDash"/>
            </a:ln>
          </c:spPr>
          <c:invertIfNegative val="0"/>
          <c:cat>
            <c:numRef>
              <c:f>'Figure 3.2.5'!$C$4:$I$4</c:f>
              <c:numCache>
                <c:formatCode>m/d/yyyy</c:formatCode>
                <c:ptCount val="7"/>
                <c:pt idx="0">
                  <c:v>40269</c:v>
                </c:pt>
                <c:pt idx="1">
                  <c:v>40360</c:v>
                </c:pt>
                <c:pt idx="2">
                  <c:v>40452</c:v>
                </c:pt>
                <c:pt idx="3">
                  <c:v>40544</c:v>
                </c:pt>
                <c:pt idx="4">
                  <c:v>40634</c:v>
                </c:pt>
                <c:pt idx="5">
                  <c:v>40725</c:v>
                </c:pt>
                <c:pt idx="6">
                  <c:v>40817</c:v>
                </c:pt>
              </c:numCache>
            </c:numRef>
          </c:cat>
          <c:val>
            <c:numRef>
              <c:f>'Figure 3.2.5'!$C$5:$I$5</c:f>
              <c:numCache>
                <c:formatCode>#,##0.00</c:formatCode>
                <c:ptCount val="7"/>
                <c:pt idx="0">
                  <c:v>1236.3790149315473</c:v>
                </c:pt>
                <c:pt idx="1">
                  <c:v>1302.0887390497794</c:v>
                </c:pt>
                <c:pt idx="2">
                  <c:v>1345.8749985352736</c:v>
                </c:pt>
                <c:pt idx="3">
                  <c:v>1268.3553087475552</c:v>
                </c:pt>
                <c:pt idx="4">
                  <c:v>1197.9473554340661</c:v>
                </c:pt>
                <c:pt idx="5">
                  <c:v>1190.7210101678945</c:v>
                </c:pt>
                <c:pt idx="6">
                  <c:v>1213.7522972423149</c:v>
                </c:pt>
              </c:numCache>
            </c:numRef>
          </c:val>
          <c:extLst>
            <c:ext xmlns:c16="http://schemas.microsoft.com/office/drawing/2014/chart" uri="{C3380CC4-5D6E-409C-BE32-E72D297353CC}">
              <c16:uniqueId val="{00000000-5D53-49B8-85AF-2441568E826C}"/>
            </c:ext>
          </c:extLst>
        </c:ser>
        <c:ser>
          <c:idx val="1"/>
          <c:order val="2"/>
          <c:tx>
            <c:strRef>
              <c:f>'Figure 3.2.5'!$B$6</c:f>
              <c:strCache>
                <c:ptCount val="1"/>
                <c:pt idx="0">
                  <c:v>Portfolio of restructured retail loans (KZT bln.)</c:v>
                </c:pt>
              </c:strCache>
            </c:strRef>
          </c:tx>
          <c:spPr>
            <a:gradFill rotWithShape="0">
              <a:gsLst>
                <a:gs pos="0">
                  <a:srgbClr val="993300"/>
                </a:gs>
                <a:gs pos="100000">
                  <a:srgbClr val="471800">
                    <a:gamma/>
                    <a:shade val="46275"/>
                    <a:invGamma/>
                  </a:srgbClr>
                </a:gs>
              </a:gsLst>
              <a:lin ang="0" scaled="1"/>
            </a:gradFill>
            <a:ln w="12700">
              <a:solidFill>
                <a:srgbClr val="993300"/>
              </a:solidFill>
              <a:prstDash val="sysDash"/>
            </a:ln>
          </c:spPr>
          <c:invertIfNegative val="0"/>
          <c:cat>
            <c:numRef>
              <c:f>'Figure 3.2.5'!$C$4:$I$4</c:f>
              <c:numCache>
                <c:formatCode>m/d/yyyy</c:formatCode>
                <c:ptCount val="7"/>
                <c:pt idx="0">
                  <c:v>40269</c:v>
                </c:pt>
                <c:pt idx="1">
                  <c:v>40360</c:v>
                </c:pt>
                <c:pt idx="2">
                  <c:v>40452</c:v>
                </c:pt>
                <c:pt idx="3">
                  <c:v>40544</c:v>
                </c:pt>
                <c:pt idx="4">
                  <c:v>40634</c:v>
                </c:pt>
                <c:pt idx="5">
                  <c:v>40725</c:v>
                </c:pt>
                <c:pt idx="6">
                  <c:v>40817</c:v>
                </c:pt>
              </c:numCache>
            </c:numRef>
          </c:cat>
          <c:val>
            <c:numRef>
              <c:f>'Figure 3.2.5'!$C$6:$I$6</c:f>
              <c:numCache>
                <c:formatCode>#,##0.00</c:formatCode>
                <c:ptCount val="7"/>
                <c:pt idx="0">
                  <c:v>273.43241369459776</c:v>
                </c:pt>
                <c:pt idx="1">
                  <c:v>296.70393933707049</c:v>
                </c:pt>
                <c:pt idx="2">
                  <c:v>300.8982608440582</c:v>
                </c:pt>
                <c:pt idx="3">
                  <c:v>310.30920335987184</c:v>
                </c:pt>
                <c:pt idx="4">
                  <c:v>301.60373275487996</c:v>
                </c:pt>
                <c:pt idx="5">
                  <c:v>338.56871411336624</c:v>
                </c:pt>
                <c:pt idx="6">
                  <c:v>320.96878991230733</c:v>
                </c:pt>
              </c:numCache>
            </c:numRef>
          </c:val>
          <c:extLst>
            <c:ext xmlns:c16="http://schemas.microsoft.com/office/drawing/2014/chart" uri="{C3380CC4-5D6E-409C-BE32-E72D297353CC}">
              <c16:uniqueId val="{00000001-5D53-49B8-85AF-2441568E826C}"/>
            </c:ext>
          </c:extLst>
        </c:ser>
        <c:dLbls>
          <c:showLegendKey val="0"/>
          <c:showVal val="0"/>
          <c:showCatName val="0"/>
          <c:showSerName val="0"/>
          <c:showPercent val="0"/>
          <c:showBubbleSize val="0"/>
        </c:dLbls>
        <c:gapWidth val="150"/>
        <c:overlap val="100"/>
        <c:axId val="500165744"/>
        <c:axId val="1"/>
      </c:barChart>
      <c:lineChart>
        <c:grouping val="standard"/>
        <c:varyColors val="0"/>
        <c:ser>
          <c:idx val="2"/>
          <c:order val="0"/>
          <c:tx>
            <c:strRef>
              <c:f>'Figure 3.2.5'!$B$7</c:f>
              <c:strCache>
                <c:ptCount val="1"/>
                <c:pt idx="0">
                  <c:v>The share of restructured loans in the total loan portfolio</c:v>
                </c:pt>
              </c:strCache>
            </c:strRef>
          </c:tx>
          <c:spPr>
            <a:ln w="38100">
              <a:solidFill>
                <a:srgbClr val="CC99FF"/>
              </a:solidFill>
              <a:prstDash val="solid"/>
            </a:ln>
          </c:spPr>
          <c:marker>
            <c:symbol val="none"/>
          </c:marker>
          <c:val>
            <c:numRef>
              <c:f>'Figure 3.2.5'!$C$7:$I$7</c:f>
              <c:numCache>
                <c:formatCode>0.00%</c:formatCode>
                <c:ptCount val="7"/>
                <c:pt idx="0">
                  <c:v>0.16939791772736892</c:v>
                </c:pt>
                <c:pt idx="1">
                  <c:v>0.18580107306024402</c:v>
                </c:pt>
                <c:pt idx="2">
                  <c:v>0.18945626482767414</c:v>
                </c:pt>
                <c:pt idx="3">
                  <c:v>0.18338117980343507</c:v>
                </c:pt>
                <c:pt idx="4">
                  <c:v>0.17339900735916183</c:v>
                </c:pt>
                <c:pt idx="5">
                  <c:v>0.17444865287963168</c:v>
                </c:pt>
                <c:pt idx="6">
                  <c:v>0.16156192661517593</c:v>
                </c:pt>
              </c:numCache>
            </c:numRef>
          </c:val>
          <c:smooth val="0"/>
          <c:extLst>
            <c:ext xmlns:c16="http://schemas.microsoft.com/office/drawing/2014/chart" uri="{C3380CC4-5D6E-409C-BE32-E72D297353CC}">
              <c16:uniqueId val="{00000002-5D53-49B8-85AF-2441568E826C}"/>
            </c:ext>
          </c:extLst>
        </c:ser>
        <c:dLbls>
          <c:showLegendKey val="0"/>
          <c:showVal val="0"/>
          <c:showCatName val="0"/>
          <c:showSerName val="0"/>
          <c:showPercent val="0"/>
          <c:showBubbleSize val="0"/>
        </c:dLbls>
        <c:marker val="1"/>
        <c:smooth val="0"/>
        <c:axId val="3"/>
        <c:axId val="4"/>
      </c:lineChart>
      <c:catAx>
        <c:axId val="500165744"/>
        <c:scaling>
          <c:orientation val="minMax"/>
        </c:scaling>
        <c:delete val="0"/>
        <c:axPos val="b"/>
        <c:title>
          <c:tx>
            <c:rich>
              <a:bodyPr rot="-5400000"/>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9779492150327749E-2"/>
              <c:y val="0.2982368380423035"/>
            </c:manualLayout>
          </c:layout>
          <c:overlay val="0"/>
          <c:spPr>
            <a:noFill/>
            <a:ln w="25400">
              <a:noFill/>
            </a:ln>
          </c:spPr>
        </c:title>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80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6574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19"/>
          <c:min val="0.15000000000000008"/>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000000000000005E-2"/>
      </c:valAx>
      <c:spPr>
        <a:noFill/>
        <a:ln w="25400">
          <a:noFill/>
        </a:ln>
      </c:spPr>
    </c:plotArea>
    <c:legend>
      <c:legendPos val="b"/>
      <c:layout>
        <c:manualLayout>
          <c:xMode val="edge"/>
          <c:yMode val="edge"/>
          <c:wMode val="edge"/>
          <c:hMode val="edge"/>
          <c:x val="0.20236087689713322"/>
          <c:y val="0.77871148459383754"/>
          <c:w val="0.84822934232715008"/>
          <c:h val="0.9915966386554622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50108480598326E-2"/>
          <c:y val="5.0264680123284874E-2"/>
          <c:w val="0.90937621414823511"/>
          <c:h val="0.35913709416459927"/>
        </c:manualLayout>
      </c:layout>
      <c:barChart>
        <c:barDir val="col"/>
        <c:grouping val="clustered"/>
        <c:varyColors val="0"/>
        <c:ser>
          <c:idx val="0"/>
          <c:order val="0"/>
          <c:tx>
            <c:strRef>
              <c:f>'Figure 3.2.6'!$C$4</c:f>
              <c:strCache>
                <c:ptCount val="1"/>
                <c:pt idx="0">
                  <c:v>Group 1</c:v>
                </c:pt>
              </c:strCache>
            </c:strRef>
          </c:tx>
          <c:spPr>
            <a:solidFill>
              <a:srgbClr val="FF8080"/>
            </a:solidFill>
            <a:ln w="25400">
              <a:noFill/>
            </a:ln>
          </c:spPr>
          <c:invertIfNegative val="0"/>
          <c:cat>
            <c:strRef>
              <c:f>'Figure 3.2.6'!$B$5:$B$16</c:f>
              <c:strCache>
                <c:ptCount val="12"/>
                <c:pt idx="0">
                  <c:v>Agriculture</c:v>
                </c:pt>
                <c:pt idx="1">
                  <c:v>Mining industry</c:v>
                </c:pt>
                <c:pt idx="2">
                  <c:v>Manufacturing industry</c:v>
                </c:pt>
                <c:pt idx="3">
                  <c:v>Construction</c:v>
                </c:pt>
                <c:pt idx="4">
                  <c:v>Trade</c:v>
                </c:pt>
                <c:pt idx="5">
                  <c:v>Transport and communication</c:v>
                </c:pt>
                <c:pt idx="6">
                  <c:v>Financial activity</c:v>
                </c:pt>
                <c:pt idx="7">
                  <c:v>Real estate operations</c:v>
                </c:pt>
                <c:pt idx="8">
                  <c:v>Other, on legal entities</c:v>
                </c:pt>
                <c:pt idx="9">
                  <c:v>Residential mortgage loans</c:v>
                </c:pt>
                <c:pt idx="10">
                  <c:v>Consumer loans</c:v>
                </c:pt>
                <c:pt idx="11">
                  <c:v>Other, on individuals</c:v>
                </c:pt>
              </c:strCache>
            </c:strRef>
          </c:cat>
          <c:val>
            <c:numRef>
              <c:f>'Figure 3.2.6'!$C$5:$C$16</c:f>
              <c:numCache>
                <c:formatCode>0.00%</c:formatCode>
                <c:ptCount val="12"/>
                <c:pt idx="0">
                  <c:v>1.1202215461870621E-2</c:v>
                </c:pt>
                <c:pt idx="1">
                  <c:v>3.2692125996940422E-2</c:v>
                </c:pt>
                <c:pt idx="2">
                  <c:v>0.11307337225184506</c:v>
                </c:pt>
                <c:pt idx="3">
                  <c:v>0.16969312195880767</c:v>
                </c:pt>
                <c:pt idx="4">
                  <c:v>0.29704281384761899</c:v>
                </c:pt>
                <c:pt idx="5">
                  <c:v>2.4656765094065579E-2</c:v>
                </c:pt>
                <c:pt idx="6">
                  <c:v>2.4597680418923035E-2</c:v>
                </c:pt>
                <c:pt idx="7">
                  <c:v>0.14598055130015875</c:v>
                </c:pt>
                <c:pt idx="8">
                  <c:v>5.0550873680206942E-2</c:v>
                </c:pt>
                <c:pt idx="9">
                  <c:v>5.1652501869436915E-2</c:v>
                </c:pt>
                <c:pt idx="10">
                  <c:v>6.9002947984654117E-2</c:v>
                </c:pt>
                <c:pt idx="11">
                  <c:v>1.0410302751390842E-2</c:v>
                </c:pt>
              </c:numCache>
            </c:numRef>
          </c:val>
          <c:extLst>
            <c:ext xmlns:c16="http://schemas.microsoft.com/office/drawing/2014/chart" uri="{C3380CC4-5D6E-409C-BE32-E72D297353CC}">
              <c16:uniqueId val="{00000000-C806-4899-B8E4-DAECF1ECC85A}"/>
            </c:ext>
          </c:extLst>
        </c:ser>
        <c:ser>
          <c:idx val="1"/>
          <c:order val="1"/>
          <c:tx>
            <c:strRef>
              <c:f>'Figure 3.2.6'!$D$4</c:f>
              <c:strCache>
                <c:ptCount val="1"/>
                <c:pt idx="0">
                  <c:v>Group 2</c:v>
                </c:pt>
              </c:strCache>
            </c:strRef>
          </c:tx>
          <c:spPr>
            <a:solidFill>
              <a:srgbClr val="660066"/>
            </a:solidFill>
            <a:ln w="25400">
              <a:noFill/>
            </a:ln>
          </c:spPr>
          <c:invertIfNegative val="0"/>
          <c:cat>
            <c:strRef>
              <c:f>'Figure 3.2.6'!$B$5:$B$16</c:f>
              <c:strCache>
                <c:ptCount val="12"/>
                <c:pt idx="0">
                  <c:v>Agriculture</c:v>
                </c:pt>
                <c:pt idx="1">
                  <c:v>Mining industry</c:v>
                </c:pt>
                <c:pt idx="2">
                  <c:v>Manufacturing industry</c:v>
                </c:pt>
                <c:pt idx="3">
                  <c:v>Construction</c:v>
                </c:pt>
                <c:pt idx="4">
                  <c:v>Trade</c:v>
                </c:pt>
                <c:pt idx="5">
                  <c:v>Transport and communication</c:v>
                </c:pt>
                <c:pt idx="6">
                  <c:v>Financial activity</c:v>
                </c:pt>
                <c:pt idx="7">
                  <c:v>Real estate operations</c:v>
                </c:pt>
                <c:pt idx="8">
                  <c:v>Other, on legal entities</c:v>
                </c:pt>
                <c:pt idx="9">
                  <c:v>Residential mortgage loans</c:v>
                </c:pt>
                <c:pt idx="10">
                  <c:v>Consumer loans</c:v>
                </c:pt>
                <c:pt idx="11">
                  <c:v>Other, on individuals</c:v>
                </c:pt>
              </c:strCache>
            </c:strRef>
          </c:cat>
          <c:val>
            <c:numRef>
              <c:f>'Figure 3.2.6'!$D$5:$D$16</c:f>
              <c:numCache>
                <c:formatCode>0.00%</c:formatCode>
                <c:ptCount val="12"/>
                <c:pt idx="0">
                  <c:v>1.9187291718072753E-2</c:v>
                </c:pt>
                <c:pt idx="1">
                  <c:v>3.8428415617215453E-2</c:v>
                </c:pt>
                <c:pt idx="2">
                  <c:v>8.0858632091898808E-2</c:v>
                </c:pt>
                <c:pt idx="3">
                  <c:v>0.22695922413452721</c:v>
                </c:pt>
                <c:pt idx="4">
                  <c:v>0.2128796141035329</c:v>
                </c:pt>
                <c:pt idx="5">
                  <c:v>1.9178249136807317E-2</c:v>
                </c:pt>
                <c:pt idx="6">
                  <c:v>9.1880887594896956E-3</c:v>
                </c:pt>
                <c:pt idx="7">
                  <c:v>8.7896755661635212E-2</c:v>
                </c:pt>
                <c:pt idx="8">
                  <c:v>0.10849837180290131</c:v>
                </c:pt>
                <c:pt idx="9">
                  <c:v>8.7940159109282906E-2</c:v>
                </c:pt>
                <c:pt idx="10">
                  <c:v>7.4979221775508267E-2</c:v>
                </c:pt>
                <c:pt idx="11">
                  <c:v>4.0935745754745269E-2</c:v>
                </c:pt>
              </c:numCache>
            </c:numRef>
          </c:val>
          <c:extLst>
            <c:ext xmlns:c16="http://schemas.microsoft.com/office/drawing/2014/chart" uri="{C3380CC4-5D6E-409C-BE32-E72D297353CC}">
              <c16:uniqueId val="{00000001-C806-4899-B8E4-DAECF1ECC85A}"/>
            </c:ext>
          </c:extLst>
        </c:ser>
        <c:ser>
          <c:idx val="2"/>
          <c:order val="2"/>
          <c:tx>
            <c:strRef>
              <c:f>'Figure 3.2.6'!$E$4</c:f>
              <c:strCache>
                <c:ptCount val="1"/>
                <c:pt idx="0">
                  <c:v>Group 3</c:v>
                </c:pt>
              </c:strCache>
            </c:strRef>
          </c:tx>
          <c:spPr>
            <a:solidFill>
              <a:srgbClr val="008080"/>
            </a:solidFill>
            <a:ln w="25400">
              <a:noFill/>
            </a:ln>
          </c:spPr>
          <c:invertIfNegative val="0"/>
          <c:cat>
            <c:strRef>
              <c:f>'Figure 3.2.6'!$B$5:$B$16</c:f>
              <c:strCache>
                <c:ptCount val="12"/>
                <c:pt idx="0">
                  <c:v>Agriculture</c:v>
                </c:pt>
                <c:pt idx="1">
                  <c:v>Mining industry</c:v>
                </c:pt>
                <c:pt idx="2">
                  <c:v>Manufacturing industry</c:v>
                </c:pt>
                <c:pt idx="3">
                  <c:v>Construction</c:v>
                </c:pt>
                <c:pt idx="4">
                  <c:v>Trade</c:v>
                </c:pt>
                <c:pt idx="5">
                  <c:v>Transport and communication</c:v>
                </c:pt>
                <c:pt idx="6">
                  <c:v>Financial activity</c:v>
                </c:pt>
                <c:pt idx="7">
                  <c:v>Real estate operations</c:v>
                </c:pt>
                <c:pt idx="8">
                  <c:v>Other, on legal entities</c:v>
                </c:pt>
                <c:pt idx="9">
                  <c:v>Residential mortgage loans</c:v>
                </c:pt>
                <c:pt idx="10">
                  <c:v>Consumer loans</c:v>
                </c:pt>
                <c:pt idx="11">
                  <c:v>Other, on individuals</c:v>
                </c:pt>
              </c:strCache>
            </c:strRef>
          </c:cat>
          <c:val>
            <c:numRef>
              <c:f>'Figure 3.2.6'!$E$5:$E$16</c:f>
              <c:numCache>
                <c:formatCode>0.00%</c:formatCode>
                <c:ptCount val="12"/>
                <c:pt idx="0">
                  <c:v>6.5910304427374986E-2</c:v>
                </c:pt>
                <c:pt idx="1">
                  <c:v>4.6732529494334261E-3</c:v>
                </c:pt>
                <c:pt idx="2">
                  <c:v>0.19869129400372937</c:v>
                </c:pt>
                <c:pt idx="3">
                  <c:v>0.18290357548548583</c:v>
                </c:pt>
                <c:pt idx="4">
                  <c:v>0.30115537706669487</c:v>
                </c:pt>
                <c:pt idx="5">
                  <c:v>3.7862352229811123E-2</c:v>
                </c:pt>
                <c:pt idx="6">
                  <c:v>0</c:v>
                </c:pt>
                <c:pt idx="7">
                  <c:v>1.3949536724001087E-3</c:v>
                </c:pt>
                <c:pt idx="8">
                  <c:v>7.1726088992762935E-2</c:v>
                </c:pt>
                <c:pt idx="9">
                  <c:v>8.2119502804802569E-2</c:v>
                </c:pt>
                <c:pt idx="10">
                  <c:v>8.9867572695529446E-2</c:v>
                </c:pt>
                <c:pt idx="11">
                  <c:v>8.1823731336429263E-3</c:v>
                </c:pt>
              </c:numCache>
            </c:numRef>
          </c:val>
          <c:extLst>
            <c:ext xmlns:c16="http://schemas.microsoft.com/office/drawing/2014/chart" uri="{C3380CC4-5D6E-409C-BE32-E72D297353CC}">
              <c16:uniqueId val="{00000002-C806-4899-B8E4-DAECF1ECC85A}"/>
            </c:ext>
          </c:extLst>
        </c:ser>
        <c:dLbls>
          <c:showLegendKey val="0"/>
          <c:showVal val="0"/>
          <c:showCatName val="0"/>
          <c:showSerName val="0"/>
          <c:showPercent val="0"/>
          <c:showBubbleSize val="0"/>
        </c:dLbls>
        <c:gapWidth val="150"/>
        <c:axId val="500159840"/>
        <c:axId val="1"/>
      </c:barChart>
      <c:catAx>
        <c:axId val="500159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00159840"/>
        <c:crosses val="autoZero"/>
        <c:crossBetween val="between"/>
      </c:valAx>
      <c:spPr>
        <a:noFill/>
        <a:ln w="25400">
          <a:noFill/>
        </a:ln>
      </c:spPr>
    </c:plotArea>
    <c:legend>
      <c:legendPos val="r"/>
      <c:layout>
        <c:manualLayout>
          <c:xMode val="edge"/>
          <c:yMode val="edge"/>
          <c:wMode val="edge"/>
          <c:hMode val="edge"/>
          <c:x val="0.12224448897795591"/>
          <c:y val="0.90410958904109584"/>
          <c:w val="0.84168336673346689"/>
          <c:h val="0.9623287671232876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691796008869186E-2"/>
          <c:y val="4.7138047138047139E-2"/>
          <c:w val="0.89800443458980039"/>
          <c:h val="0.47474747474747475"/>
        </c:manualLayout>
      </c:layout>
      <c:lineChart>
        <c:grouping val="standard"/>
        <c:varyColors val="0"/>
        <c:ser>
          <c:idx val="2"/>
          <c:order val="0"/>
          <c:tx>
            <c:strRef>
              <c:f>'Figure 3.2.7'!$B$5</c:f>
              <c:strCache>
                <c:ptCount val="1"/>
                <c:pt idx="0">
                  <c:v>The share of large borrowers' bad loans  in total bad loans of banks, %</c:v>
                </c:pt>
              </c:strCache>
            </c:strRef>
          </c:tx>
          <c:spPr>
            <a:ln w="25400">
              <a:solidFill>
                <a:srgbClr val="339966"/>
              </a:solidFill>
              <a:prstDash val="solid"/>
            </a:ln>
          </c:spPr>
          <c:marker>
            <c:symbol val="none"/>
          </c:marker>
          <c:cat>
            <c:numRef>
              <c:f>'Figure 3.2.7'!$C$4:$L$4</c:f>
              <c:numCache>
                <c:formatCode>m/d/yyyy</c:formatCode>
                <c:ptCount val="10"/>
                <c:pt idx="0">
                  <c:v>39448</c:v>
                </c:pt>
                <c:pt idx="1">
                  <c:v>39814</c:v>
                </c:pt>
                <c:pt idx="2">
                  <c:v>40179</c:v>
                </c:pt>
                <c:pt idx="3">
                  <c:v>40269</c:v>
                </c:pt>
                <c:pt idx="4">
                  <c:v>40360</c:v>
                </c:pt>
                <c:pt idx="5">
                  <c:v>40452</c:v>
                </c:pt>
                <c:pt idx="6">
                  <c:v>40544</c:v>
                </c:pt>
                <c:pt idx="7">
                  <c:v>40634</c:v>
                </c:pt>
                <c:pt idx="8">
                  <c:v>40725</c:v>
                </c:pt>
                <c:pt idx="9">
                  <c:v>40817</c:v>
                </c:pt>
              </c:numCache>
            </c:numRef>
          </c:cat>
          <c:val>
            <c:numRef>
              <c:f>'Figure 3.2.7'!$C$5:$L$5</c:f>
              <c:numCache>
                <c:formatCode>0.00%</c:formatCode>
                <c:ptCount val="10"/>
                <c:pt idx="0">
                  <c:v>3.9601997493069564E-2</c:v>
                </c:pt>
                <c:pt idx="1">
                  <c:v>0.14301952461098311</c:v>
                </c:pt>
                <c:pt idx="2">
                  <c:v>0.2913459441955597</c:v>
                </c:pt>
                <c:pt idx="3">
                  <c:v>0.31126167789484377</c:v>
                </c:pt>
                <c:pt idx="4">
                  <c:v>0.33838774149809758</c:v>
                </c:pt>
                <c:pt idx="5">
                  <c:v>0.32516794442036728</c:v>
                </c:pt>
                <c:pt idx="6">
                  <c:v>0.29510906091592665</c:v>
                </c:pt>
                <c:pt idx="7">
                  <c:v>0.29929182535873894</c:v>
                </c:pt>
                <c:pt idx="8">
                  <c:v>0.28687997107571583</c:v>
                </c:pt>
                <c:pt idx="9">
                  <c:v>0.27834726683690064</c:v>
                </c:pt>
              </c:numCache>
            </c:numRef>
          </c:val>
          <c:smooth val="0"/>
          <c:extLst>
            <c:ext xmlns:c16="http://schemas.microsoft.com/office/drawing/2014/chart" uri="{C3380CC4-5D6E-409C-BE32-E72D297353CC}">
              <c16:uniqueId val="{00000000-7BBB-4A48-836F-0C954C44C079}"/>
            </c:ext>
          </c:extLst>
        </c:ser>
        <c:ser>
          <c:idx val="3"/>
          <c:order val="1"/>
          <c:tx>
            <c:strRef>
              <c:f>'Figure 3.2.7'!$B$6</c:f>
              <c:strCache>
                <c:ptCount val="1"/>
                <c:pt idx="0">
                  <c:v>The share of large borrowers' problem loans in total bad loans of banks, %</c:v>
                </c:pt>
              </c:strCache>
            </c:strRef>
          </c:tx>
          <c:spPr>
            <a:ln w="25400">
              <a:solidFill>
                <a:srgbClr val="00FFFF"/>
              </a:solidFill>
              <a:prstDash val="solid"/>
            </a:ln>
          </c:spPr>
          <c:marker>
            <c:symbol val="none"/>
          </c:marker>
          <c:cat>
            <c:numRef>
              <c:f>'Figure 3.2.7'!$C$4:$L$4</c:f>
              <c:numCache>
                <c:formatCode>m/d/yyyy</c:formatCode>
                <c:ptCount val="10"/>
                <c:pt idx="0">
                  <c:v>39448</c:v>
                </c:pt>
                <c:pt idx="1">
                  <c:v>39814</c:v>
                </c:pt>
                <c:pt idx="2">
                  <c:v>40179</c:v>
                </c:pt>
                <c:pt idx="3">
                  <c:v>40269</c:v>
                </c:pt>
                <c:pt idx="4">
                  <c:v>40360</c:v>
                </c:pt>
                <c:pt idx="5">
                  <c:v>40452</c:v>
                </c:pt>
                <c:pt idx="6">
                  <c:v>40544</c:v>
                </c:pt>
                <c:pt idx="7">
                  <c:v>40634</c:v>
                </c:pt>
                <c:pt idx="8">
                  <c:v>40725</c:v>
                </c:pt>
                <c:pt idx="9">
                  <c:v>40817</c:v>
                </c:pt>
              </c:numCache>
            </c:numRef>
          </c:cat>
          <c:val>
            <c:numRef>
              <c:f>'Figure 3.2.7'!$C$6:$L$6</c:f>
              <c:numCache>
                <c:formatCode>0.00%</c:formatCode>
                <c:ptCount val="10"/>
                <c:pt idx="0">
                  <c:v>0.16069381019283513</c:v>
                </c:pt>
                <c:pt idx="1">
                  <c:v>9.8303326497225105E-2</c:v>
                </c:pt>
                <c:pt idx="2">
                  <c:v>0.27461199967811578</c:v>
                </c:pt>
                <c:pt idx="3">
                  <c:v>0.29369899027757745</c:v>
                </c:pt>
                <c:pt idx="4">
                  <c:v>0.31178599904271076</c:v>
                </c:pt>
                <c:pt idx="5">
                  <c:v>0.31503346465527349</c:v>
                </c:pt>
                <c:pt idx="6">
                  <c:v>0.31659773183121748</c:v>
                </c:pt>
                <c:pt idx="7">
                  <c:v>0.30176684149190686</c:v>
                </c:pt>
                <c:pt idx="8">
                  <c:v>0.28592916298076021</c:v>
                </c:pt>
                <c:pt idx="9">
                  <c:v>0.32800833572825011</c:v>
                </c:pt>
              </c:numCache>
            </c:numRef>
          </c:val>
          <c:smooth val="0"/>
          <c:extLst>
            <c:ext xmlns:c16="http://schemas.microsoft.com/office/drawing/2014/chart" uri="{C3380CC4-5D6E-409C-BE32-E72D297353CC}">
              <c16:uniqueId val="{00000001-7BBB-4A48-836F-0C954C44C079}"/>
            </c:ext>
          </c:extLst>
        </c:ser>
        <c:ser>
          <c:idx val="0"/>
          <c:order val="2"/>
          <c:tx>
            <c:strRef>
              <c:f>'Figure 3.2.7'!$B$7</c:f>
              <c:strCache>
                <c:ptCount val="1"/>
                <c:pt idx="0">
                  <c:v>The share of large borrowers' problem loans in the total portfolio of banks, %</c:v>
                </c:pt>
              </c:strCache>
            </c:strRef>
          </c:tx>
          <c:spPr>
            <a:ln w="38100">
              <a:solidFill>
                <a:srgbClr val="000080"/>
              </a:solidFill>
              <a:prstDash val="solid"/>
            </a:ln>
          </c:spPr>
          <c:marker>
            <c:symbol val="none"/>
          </c:marker>
          <c:cat>
            <c:numRef>
              <c:f>'Figure 3.2.7'!$C$4:$L$4</c:f>
              <c:numCache>
                <c:formatCode>m/d/yyyy</c:formatCode>
                <c:ptCount val="10"/>
                <c:pt idx="0">
                  <c:v>39448</c:v>
                </c:pt>
                <c:pt idx="1">
                  <c:v>39814</c:v>
                </c:pt>
                <c:pt idx="2">
                  <c:v>40179</c:v>
                </c:pt>
                <c:pt idx="3">
                  <c:v>40269</c:v>
                </c:pt>
                <c:pt idx="4">
                  <c:v>40360</c:v>
                </c:pt>
                <c:pt idx="5">
                  <c:v>40452</c:v>
                </c:pt>
                <c:pt idx="6">
                  <c:v>40544</c:v>
                </c:pt>
                <c:pt idx="7">
                  <c:v>40634</c:v>
                </c:pt>
                <c:pt idx="8">
                  <c:v>40725</c:v>
                </c:pt>
                <c:pt idx="9">
                  <c:v>40817</c:v>
                </c:pt>
              </c:numCache>
            </c:numRef>
          </c:cat>
          <c:val>
            <c:numRef>
              <c:f>'Figure 3.2.7'!$C$7:$L$7</c:f>
              <c:numCache>
                <c:formatCode>0.00%</c:formatCode>
                <c:ptCount val="10"/>
                <c:pt idx="0">
                  <c:v>4.2921337249878719E-3</c:v>
                </c:pt>
                <c:pt idx="1">
                  <c:v>6.9694843882620811E-3</c:v>
                </c:pt>
                <c:pt idx="2">
                  <c:v>0.10378097337811272</c:v>
                </c:pt>
                <c:pt idx="3">
                  <c:v>0.1093862346510952</c:v>
                </c:pt>
                <c:pt idx="4">
                  <c:v>0.11081399176070147</c:v>
                </c:pt>
                <c:pt idx="5">
                  <c:v>0.11024200417092464</c:v>
                </c:pt>
                <c:pt idx="6">
                  <c:v>0.10698969183243509</c:v>
                </c:pt>
                <c:pt idx="7">
                  <c:v>0.1030172930659377</c:v>
                </c:pt>
                <c:pt idx="8">
                  <c:v>9.8398576256061437E-2</c:v>
                </c:pt>
                <c:pt idx="9">
                  <c:v>0.12403665644460243</c:v>
                </c:pt>
              </c:numCache>
            </c:numRef>
          </c:val>
          <c:smooth val="0"/>
          <c:extLst>
            <c:ext xmlns:c16="http://schemas.microsoft.com/office/drawing/2014/chart" uri="{C3380CC4-5D6E-409C-BE32-E72D297353CC}">
              <c16:uniqueId val="{00000002-7BBB-4A48-836F-0C954C44C079}"/>
            </c:ext>
          </c:extLst>
        </c:ser>
        <c:dLbls>
          <c:showLegendKey val="0"/>
          <c:showVal val="0"/>
          <c:showCatName val="0"/>
          <c:showSerName val="0"/>
          <c:showPercent val="0"/>
          <c:showBubbleSize val="0"/>
        </c:dLbls>
        <c:smooth val="0"/>
        <c:axId val="500160496"/>
        <c:axId val="1"/>
      </c:lineChart>
      <c:catAx>
        <c:axId val="500160496"/>
        <c:scaling>
          <c:orientation val="minMax"/>
        </c:scaling>
        <c:delete val="0"/>
        <c:axPos val="b"/>
        <c:numFmt formatCode="m/d/yyyy" sourceLinked="1"/>
        <c:majorTickMark val="out"/>
        <c:minorTickMark val="none"/>
        <c:tickLblPos val="nextTo"/>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00160496"/>
        <c:crosses val="autoZero"/>
        <c:crossBetween val="between"/>
      </c:valAx>
      <c:spPr>
        <a:noFill/>
        <a:ln w="25400">
          <a:noFill/>
        </a:ln>
      </c:spPr>
    </c:plotArea>
    <c:legend>
      <c:legendPos val="b"/>
      <c:legendEntry>
        <c:idx val="1"/>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wMode val="edge"/>
          <c:hMode val="edge"/>
          <c:x val="1.1086474501108648E-2"/>
          <c:y val="0.72727272727272729"/>
          <c:w val="0.96674057649667411"/>
          <c:h val="0.9898989898989899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strRef>
              <c:f>'Box 4 Figure 1'!$B$9</c:f>
              <c:strCache>
                <c:ptCount val="1"/>
                <c:pt idx="0">
                  <c:v>Average debt to banks per 1 enterprise. KZT mln. (right axis)</c:v>
                </c:pt>
              </c:strCache>
            </c:strRef>
          </c:tx>
          <c:spPr>
            <a:solidFill>
              <a:srgbClr val="99CCFF"/>
            </a:solidFill>
            <a:ln w="25400">
              <a:noFill/>
            </a:ln>
          </c:spPr>
          <c:invertIfNegative val="0"/>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1'!$C$9:$M$9</c:f>
              <c:numCache>
                <c:formatCode>#,##0</c:formatCode>
                <c:ptCount val="11"/>
                <c:pt idx="0">
                  <c:v>632.10504685714284</c:v>
                </c:pt>
                <c:pt idx="1">
                  <c:v>564.72053356086462</c:v>
                </c:pt>
                <c:pt idx="2">
                  <c:v>468.0603945267959</c:v>
                </c:pt>
                <c:pt idx="3">
                  <c:v>608.43003529411794</c:v>
                </c:pt>
                <c:pt idx="4">
                  <c:v>542.10376162097737</c:v>
                </c:pt>
                <c:pt idx="5">
                  <c:v>487.53081767337812</c:v>
                </c:pt>
                <c:pt idx="6">
                  <c:v>551.1031509054327</c:v>
                </c:pt>
                <c:pt idx="7">
                  <c:v>346.77301312127236</c:v>
                </c:pt>
                <c:pt idx="8">
                  <c:v>546.86036647009269</c:v>
                </c:pt>
                <c:pt idx="9">
                  <c:v>394.45322600000003</c:v>
                </c:pt>
                <c:pt idx="10">
                  <c:v>376.01237127702979</c:v>
                </c:pt>
              </c:numCache>
            </c:numRef>
          </c:val>
          <c:extLst>
            <c:ext xmlns:c16="http://schemas.microsoft.com/office/drawing/2014/chart" uri="{C3380CC4-5D6E-409C-BE32-E72D297353CC}">
              <c16:uniqueId val="{00000000-BBFD-4FD7-BC4E-93F2AD66F7DD}"/>
            </c:ext>
          </c:extLst>
        </c:ser>
        <c:dLbls>
          <c:showLegendKey val="0"/>
          <c:showVal val="0"/>
          <c:showCatName val="0"/>
          <c:showSerName val="0"/>
          <c:showPercent val="0"/>
          <c:showBubbleSize val="0"/>
        </c:dLbls>
        <c:gapWidth val="75"/>
        <c:axId val="3"/>
        <c:axId val="4"/>
      </c:barChart>
      <c:lineChart>
        <c:grouping val="standard"/>
        <c:varyColors val="0"/>
        <c:ser>
          <c:idx val="0"/>
          <c:order val="0"/>
          <c:tx>
            <c:strRef>
              <c:f>'Box 4 Figure 1'!$B$5</c:f>
              <c:strCache>
                <c:ptCount val="1"/>
                <c:pt idx="0">
                  <c:v>Debt to banks in the group_Liquidity+ROE+Leverage</c:v>
                </c:pt>
              </c:strCache>
            </c:strRef>
          </c:tx>
          <c:spPr>
            <a:ln w="25400">
              <a:solidFill>
                <a:srgbClr val="0000FF"/>
              </a:solidFill>
              <a:prstDash val="solid"/>
            </a:ln>
          </c:spPr>
          <c:marker>
            <c:symbol val="diamond"/>
            <c:size val="5"/>
            <c:spPr>
              <a:solidFill>
                <a:srgbClr val="000080"/>
              </a:solidFill>
              <a:ln>
                <a:solidFill>
                  <a:srgbClr val="0000FF"/>
                </a:solidFill>
                <a:prstDash val="solid"/>
              </a:ln>
            </c:spPr>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1'!$C$5:$M$5</c:f>
              <c:numCache>
                <c:formatCode>0.00%</c:formatCode>
                <c:ptCount val="11"/>
                <c:pt idx="0">
                  <c:v>2.7311504949212126E-2</c:v>
                </c:pt>
                <c:pt idx="1">
                  <c:v>1.384975451055713E-2</c:v>
                </c:pt>
                <c:pt idx="2">
                  <c:v>9.4691959274853122E-3</c:v>
                </c:pt>
                <c:pt idx="3">
                  <c:v>2.2954290333759318E-2</c:v>
                </c:pt>
                <c:pt idx="4">
                  <c:v>2.5283111889928975E-2</c:v>
                </c:pt>
                <c:pt idx="5">
                  <c:v>1.0180507104065926E-2</c:v>
                </c:pt>
                <c:pt idx="6">
                  <c:v>1.965082125929667E-2</c:v>
                </c:pt>
                <c:pt idx="7">
                  <c:v>1.7425577317273209E-2</c:v>
                </c:pt>
                <c:pt idx="8">
                  <c:v>6.725266273091805E-3</c:v>
                </c:pt>
                <c:pt idx="9">
                  <c:v>1.970139406282077E-2</c:v>
                </c:pt>
                <c:pt idx="10">
                  <c:v>1.0265155573249021E-2</c:v>
                </c:pt>
              </c:numCache>
            </c:numRef>
          </c:val>
          <c:smooth val="0"/>
          <c:extLst>
            <c:ext xmlns:c16="http://schemas.microsoft.com/office/drawing/2014/chart" uri="{C3380CC4-5D6E-409C-BE32-E72D297353CC}">
              <c16:uniqueId val="{00000001-BBFD-4FD7-BC4E-93F2AD66F7DD}"/>
            </c:ext>
          </c:extLst>
        </c:ser>
        <c:ser>
          <c:idx val="1"/>
          <c:order val="1"/>
          <c:tx>
            <c:strRef>
              <c:f>'Box 4 Figure 1'!$B$6</c:f>
              <c:strCache>
                <c:ptCount val="1"/>
                <c:pt idx="0">
                  <c:v>Debt in the group_(Liquidity+ROE)+(ROE+Leverage)+(Liquidity+Leverage)</c:v>
                </c:pt>
              </c:strCache>
            </c:strRef>
          </c:tx>
          <c:spPr>
            <a:ln w="25400">
              <a:solidFill>
                <a:srgbClr val="993366"/>
              </a:solidFill>
              <a:prstDash val="solid"/>
            </a:ln>
          </c:spPr>
          <c:marker>
            <c:symbol val="square"/>
            <c:size val="5"/>
            <c:spPr>
              <a:solidFill>
                <a:srgbClr val="993366"/>
              </a:solidFill>
              <a:ln>
                <a:solidFill>
                  <a:srgbClr val="993366"/>
                </a:solidFill>
                <a:prstDash val="solid"/>
              </a:ln>
            </c:spPr>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1'!$C$6:$M$6</c:f>
              <c:numCache>
                <c:formatCode>0.00%</c:formatCode>
                <c:ptCount val="11"/>
                <c:pt idx="0">
                  <c:v>0.16397154260893568</c:v>
                </c:pt>
                <c:pt idx="1">
                  <c:v>0.14270411187800397</c:v>
                </c:pt>
                <c:pt idx="2">
                  <c:v>0.11930315956083599</c:v>
                </c:pt>
                <c:pt idx="3">
                  <c:v>0.14189513563549699</c:v>
                </c:pt>
                <c:pt idx="4">
                  <c:v>0.125105777584609</c:v>
                </c:pt>
                <c:pt idx="5">
                  <c:v>0.1139124410880306</c:v>
                </c:pt>
                <c:pt idx="6">
                  <c:v>7.1084107420898879E-2</c:v>
                </c:pt>
                <c:pt idx="7">
                  <c:v>6.0901485020704832E-2</c:v>
                </c:pt>
                <c:pt idx="8">
                  <c:v>8.246333108643758E-2</c:v>
                </c:pt>
                <c:pt idx="9">
                  <c:v>9.6252450129453715E-2</c:v>
                </c:pt>
                <c:pt idx="10">
                  <c:v>0.13607964278677781</c:v>
                </c:pt>
              </c:numCache>
            </c:numRef>
          </c:val>
          <c:smooth val="0"/>
          <c:extLst>
            <c:ext xmlns:c16="http://schemas.microsoft.com/office/drawing/2014/chart" uri="{C3380CC4-5D6E-409C-BE32-E72D297353CC}">
              <c16:uniqueId val="{00000002-BBFD-4FD7-BC4E-93F2AD66F7DD}"/>
            </c:ext>
          </c:extLst>
        </c:ser>
        <c:ser>
          <c:idx val="2"/>
          <c:order val="2"/>
          <c:tx>
            <c:strRef>
              <c:f>'Box 4 Figure 1'!$B$7</c:f>
              <c:strCache>
                <c:ptCount val="1"/>
                <c:pt idx="0">
                  <c:v>The number of enterprises in the group_Liquidity+ROE+Leverage</c:v>
                </c:pt>
              </c:strCache>
            </c:strRef>
          </c:tx>
          <c:spPr>
            <a:ln w="25400">
              <a:solidFill>
                <a:srgbClr val="0000FF"/>
              </a:solidFill>
              <a:prstDash val="lgDash"/>
            </a:ln>
          </c:spPr>
          <c:marker>
            <c:symbol val="none"/>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1'!$C$7:$M$7</c:f>
              <c:numCache>
                <c:formatCode>0.00%</c:formatCode>
                <c:ptCount val="11"/>
                <c:pt idx="0">
                  <c:v>3.0517380759902991E-2</c:v>
                </c:pt>
                <c:pt idx="1">
                  <c:v>2.1634615384615384E-2</c:v>
                </c:pt>
                <c:pt idx="2">
                  <c:v>2.2433988485209451E-2</c:v>
                </c:pt>
                <c:pt idx="3">
                  <c:v>2.4865725084543464E-2</c:v>
                </c:pt>
                <c:pt idx="4">
                  <c:v>3.2859146463634539E-2</c:v>
                </c:pt>
                <c:pt idx="5">
                  <c:v>2.7506827936012484E-2</c:v>
                </c:pt>
                <c:pt idx="6">
                  <c:v>2.6358148893360162E-2</c:v>
                </c:pt>
                <c:pt idx="7">
                  <c:v>2.7236580516898607E-2</c:v>
                </c:pt>
                <c:pt idx="8">
                  <c:v>2.716933445661331E-2</c:v>
                </c:pt>
                <c:pt idx="9">
                  <c:v>2.6040639179325312E-2</c:v>
                </c:pt>
                <c:pt idx="10">
                  <c:v>2.0807833537331701E-2</c:v>
                </c:pt>
              </c:numCache>
            </c:numRef>
          </c:val>
          <c:smooth val="0"/>
          <c:extLst>
            <c:ext xmlns:c16="http://schemas.microsoft.com/office/drawing/2014/chart" uri="{C3380CC4-5D6E-409C-BE32-E72D297353CC}">
              <c16:uniqueId val="{00000003-BBFD-4FD7-BC4E-93F2AD66F7DD}"/>
            </c:ext>
          </c:extLst>
        </c:ser>
        <c:ser>
          <c:idx val="3"/>
          <c:order val="3"/>
          <c:tx>
            <c:strRef>
              <c:f>'Box 4 Figure 1'!$B$8</c:f>
              <c:strCache>
                <c:ptCount val="1"/>
                <c:pt idx="0">
                  <c:v>The number of enterprises in the group_(Liquidity+ROE)+(ROE+Leverage)+(Liquidity+Leverage)</c:v>
                </c:pt>
              </c:strCache>
            </c:strRef>
          </c:tx>
          <c:spPr>
            <a:ln w="25400">
              <a:solidFill>
                <a:srgbClr val="993366"/>
              </a:solidFill>
              <a:prstDash val="lgDash"/>
            </a:ln>
          </c:spPr>
          <c:marker>
            <c:symbol val="none"/>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1'!$C$8:$M$8</c:f>
              <c:numCache>
                <c:formatCode>0.00%</c:formatCode>
                <c:ptCount val="11"/>
                <c:pt idx="0">
                  <c:v>0.17683912691996767</c:v>
                </c:pt>
                <c:pt idx="1">
                  <c:v>0.17608173076923078</c:v>
                </c:pt>
                <c:pt idx="2">
                  <c:v>0.17411157434981139</c:v>
                </c:pt>
                <c:pt idx="3">
                  <c:v>0.16908693057489557</c:v>
                </c:pt>
                <c:pt idx="4">
                  <c:v>0.16810258465237427</c:v>
                </c:pt>
                <c:pt idx="5">
                  <c:v>0.17440499414748342</c:v>
                </c:pt>
                <c:pt idx="6">
                  <c:v>0.14547283702213279</c:v>
                </c:pt>
                <c:pt idx="7">
                  <c:v>0.14194831013916501</c:v>
                </c:pt>
                <c:pt idx="8">
                  <c:v>0.14300758213984835</c:v>
                </c:pt>
                <c:pt idx="9">
                  <c:v>0.16452949299664629</c:v>
                </c:pt>
                <c:pt idx="10">
                  <c:v>0.14973480212158302</c:v>
                </c:pt>
              </c:numCache>
            </c:numRef>
          </c:val>
          <c:smooth val="0"/>
          <c:extLst>
            <c:ext xmlns:c16="http://schemas.microsoft.com/office/drawing/2014/chart" uri="{C3380CC4-5D6E-409C-BE32-E72D297353CC}">
              <c16:uniqueId val="{00000004-BBFD-4FD7-BC4E-93F2AD66F7DD}"/>
            </c:ext>
          </c:extLst>
        </c:ser>
        <c:dLbls>
          <c:showLegendKey val="0"/>
          <c:showVal val="0"/>
          <c:showCatName val="0"/>
          <c:showSerName val="0"/>
          <c:showPercent val="0"/>
          <c:showBubbleSize val="0"/>
        </c:dLbls>
        <c:marker val="1"/>
        <c:smooth val="0"/>
        <c:axId val="479979544"/>
        <c:axId val="1"/>
      </c:lineChart>
      <c:catAx>
        <c:axId val="479979544"/>
        <c:scaling>
          <c:orientation val="minMax"/>
        </c:scaling>
        <c:delete val="0"/>
        <c:axPos val="b"/>
        <c:numFmt formatCode="General" sourceLinked="1"/>
        <c:majorTickMark val="none"/>
        <c:minorTickMark val="none"/>
        <c:tickLblPos val="nextTo"/>
        <c:txPr>
          <a:bodyPr rot="-5400000" vert="horz"/>
          <a:lstStyle/>
          <a:p>
            <a:pPr>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none"/>
        <c:minorTickMark val="none"/>
        <c:tickLblPos val="nextTo"/>
        <c:spPr>
          <a:ln w="9525">
            <a:noFill/>
          </a:ln>
        </c:spPr>
        <c:crossAx val="4799795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0"/>
        <c:majorTickMark val="out"/>
        <c:minorTickMark val="none"/>
        <c:tickLblPos val="nextTo"/>
        <c:crossAx val="3"/>
        <c:crosses val="max"/>
        <c:crossBetween val="between"/>
      </c:valAx>
    </c:plotArea>
    <c:legend>
      <c:legendPos val="r"/>
      <c:legendEntry>
        <c:idx val="0"/>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66181818181818186"/>
          <c:y val="0"/>
          <c:w val="0.32181818181818184"/>
          <c:h val="0"/>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printSettings>
    <c:headerFooter alignWithMargins="0"/>
    <c:pageMargins b="0.75000000000000033" l="0.70000000000000029" r="0.70000000000000029" t="0.75000000000000033" header="0.30000000000000016" footer="0.30000000000000016"/>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strRef>
              <c:f>'Box 4 Figure 1'!$B$9</c:f>
              <c:strCache>
                <c:ptCount val="1"/>
                <c:pt idx="0">
                  <c:v>Average debt to banks per 1 enterprise. KZT mln. (right axis)</c:v>
                </c:pt>
              </c:strCache>
            </c:strRef>
          </c:tx>
          <c:spPr>
            <a:solidFill>
              <a:srgbClr val="99CCFF"/>
            </a:solidFill>
            <a:ln w="25400">
              <a:noFill/>
            </a:ln>
          </c:spPr>
          <c:invertIfNegative val="0"/>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1'!$C$9:$M$9</c:f>
              <c:numCache>
                <c:formatCode>#,##0</c:formatCode>
                <c:ptCount val="11"/>
                <c:pt idx="0">
                  <c:v>632.10504685714284</c:v>
                </c:pt>
                <c:pt idx="1">
                  <c:v>564.72053356086462</c:v>
                </c:pt>
                <c:pt idx="2">
                  <c:v>468.0603945267959</c:v>
                </c:pt>
                <c:pt idx="3">
                  <c:v>608.43003529411794</c:v>
                </c:pt>
                <c:pt idx="4">
                  <c:v>542.10376162097737</c:v>
                </c:pt>
                <c:pt idx="5">
                  <c:v>487.53081767337812</c:v>
                </c:pt>
                <c:pt idx="6">
                  <c:v>551.1031509054327</c:v>
                </c:pt>
                <c:pt idx="7">
                  <c:v>346.77301312127236</c:v>
                </c:pt>
                <c:pt idx="8">
                  <c:v>546.86036647009269</c:v>
                </c:pt>
                <c:pt idx="9">
                  <c:v>394.45322600000003</c:v>
                </c:pt>
                <c:pt idx="10">
                  <c:v>376.01237127702979</c:v>
                </c:pt>
              </c:numCache>
            </c:numRef>
          </c:val>
          <c:extLst>
            <c:ext xmlns:c16="http://schemas.microsoft.com/office/drawing/2014/chart" uri="{C3380CC4-5D6E-409C-BE32-E72D297353CC}">
              <c16:uniqueId val="{00000000-B404-498F-8CA9-2946838B0332}"/>
            </c:ext>
          </c:extLst>
        </c:ser>
        <c:dLbls>
          <c:showLegendKey val="0"/>
          <c:showVal val="0"/>
          <c:showCatName val="0"/>
          <c:showSerName val="0"/>
          <c:showPercent val="0"/>
          <c:showBubbleSize val="0"/>
        </c:dLbls>
        <c:gapWidth val="75"/>
        <c:axId val="3"/>
        <c:axId val="4"/>
      </c:barChart>
      <c:lineChart>
        <c:grouping val="standard"/>
        <c:varyColors val="0"/>
        <c:ser>
          <c:idx val="0"/>
          <c:order val="0"/>
          <c:tx>
            <c:strRef>
              <c:f>'Box 4 Figure 1'!$B$5</c:f>
              <c:strCache>
                <c:ptCount val="1"/>
                <c:pt idx="0">
                  <c:v>Debt to banks in the group_Liquidity+ROE+Leverage</c:v>
                </c:pt>
              </c:strCache>
            </c:strRef>
          </c:tx>
          <c:spPr>
            <a:ln w="25400">
              <a:solidFill>
                <a:srgbClr val="0000FF"/>
              </a:solidFill>
              <a:prstDash val="solid"/>
            </a:ln>
          </c:spPr>
          <c:marker>
            <c:symbol val="diamond"/>
            <c:size val="5"/>
            <c:spPr>
              <a:solidFill>
                <a:srgbClr val="000080"/>
              </a:solidFill>
              <a:ln>
                <a:solidFill>
                  <a:srgbClr val="0000FF"/>
                </a:solidFill>
                <a:prstDash val="solid"/>
              </a:ln>
            </c:spPr>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1'!$C$5:$M$5</c:f>
              <c:numCache>
                <c:formatCode>0.00%</c:formatCode>
                <c:ptCount val="11"/>
                <c:pt idx="0">
                  <c:v>2.7311504949212126E-2</c:v>
                </c:pt>
                <c:pt idx="1">
                  <c:v>1.384975451055713E-2</c:v>
                </c:pt>
                <c:pt idx="2">
                  <c:v>9.4691959274853122E-3</c:v>
                </c:pt>
                <c:pt idx="3">
                  <c:v>2.2954290333759318E-2</c:v>
                </c:pt>
                <c:pt idx="4">
                  <c:v>2.5283111889928975E-2</c:v>
                </c:pt>
                <c:pt idx="5">
                  <c:v>1.0180507104065926E-2</c:v>
                </c:pt>
                <c:pt idx="6">
                  <c:v>1.965082125929667E-2</c:v>
                </c:pt>
                <c:pt idx="7">
                  <c:v>1.7425577317273209E-2</c:v>
                </c:pt>
                <c:pt idx="8">
                  <c:v>6.725266273091805E-3</c:v>
                </c:pt>
                <c:pt idx="9">
                  <c:v>1.970139406282077E-2</c:v>
                </c:pt>
                <c:pt idx="10">
                  <c:v>1.0265155573249021E-2</c:v>
                </c:pt>
              </c:numCache>
            </c:numRef>
          </c:val>
          <c:smooth val="0"/>
          <c:extLst>
            <c:ext xmlns:c16="http://schemas.microsoft.com/office/drawing/2014/chart" uri="{C3380CC4-5D6E-409C-BE32-E72D297353CC}">
              <c16:uniqueId val="{00000001-B404-498F-8CA9-2946838B0332}"/>
            </c:ext>
          </c:extLst>
        </c:ser>
        <c:ser>
          <c:idx val="1"/>
          <c:order val="1"/>
          <c:tx>
            <c:strRef>
              <c:f>'Box 4 Figure 1'!$B$6</c:f>
              <c:strCache>
                <c:ptCount val="1"/>
                <c:pt idx="0">
                  <c:v>Debt in the group_(Liquidity+ROE)+(ROE+Leverage)+(Liquidity+Leverage)</c:v>
                </c:pt>
              </c:strCache>
            </c:strRef>
          </c:tx>
          <c:spPr>
            <a:ln w="25400">
              <a:solidFill>
                <a:srgbClr val="993366"/>
              </a:solidFill>
              <a:prstDash val="solid"/>
            </a:ln>
          </c:spPr>
          <c:marker>
            <c:symbol val="square"/>
            <c:size val="5"/>
            <c:spPr>
              <a:solidFill>
                <a:srgbClr val="993366"/>
              </a:solidFill>
              <a:ln>
                <a:solidFill>
                  <a:srgbClr val="993366"/>
                </a:solidFill>
                <a:prstDash val="solid"/>
              </a:ln>
            </c:spPr>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1'!$C$6:$M$6</c:f>
              <c:numCache>
                <c:formatCode>0.00%</c:formatCode>
                <c:ptCount val="11"/>
                <c:pt idx="0">
                  <c:v>0.16397154260893568</c:v>
                </c:pt>
                <c:pt idx="1">
                  <c:v>0.14270411187800397</c:v>
                </c:pt>
                <c:pt idx="2">
                  <c:v>0.11930315956083599</c:v>
                </c:pt>
                <c:pt idx="3">
                  <c:v>0.14189513563549699</c:v>
                </c:pt>
                <c:pt idx="4">
                  <c:v>0.125105777584609</c:v>
                </c:pt>
                <c:pt idx="5">
                  <c:v>0.1139124410880306</c:v>
                </c:pt>
                <c:pt idx="6">
                  <c:v>7.1084107420898879E-2</c:v>
                </c:pt>
                <c:pt idx="7">
                  <c:v>6.0901485020704832E-2</c:v>
                </c:pt>
                <c:pt idx="8">
                  <c:v>8.246333108643758E-2</c:v>
                </c:pt>
                <c:pt idx="9">
                  <c:v>9.6252450129453715E-2</c:v>
                </c:pt>
                <c:pt idx="10">
                  <c:v>0.13607964278677781</c:v>
                </c:pt>
              </c:numCache>
            </c:numRef>
          </c:val>
          <c:smooth val="0"/>
          <c:extLst>
            <c:ext xmlns:c16="http://schemas.microsoft.com/office/drawing/2014/chart" uri="{C3380CC4-5D6E-409C-BE32-E72D297353CC}">
              <c16:uniqueId val="{00000002-B404-498F-8CA9-2946838B0332}"/>
            </c:ext>
          </c:extLst>
        </c:ser>
        <c:ser>
          <c:idx val="2"/>
          <c:order val="2"/>
          <c:tx>
            <c:strRef>
              <c:f>'Box 4 Figure 1'!$B$7</c:f>
              <c:strCache>
                <c:ptCount val="1"/>
                <c:pt idx="0">
                  <c:v>The number of enterprises in the group_Liquidity+ROE+Leverage</c:v>
                </c:pt>
              </c:strCache>
            </c:strRef>
          </c:tx>
          <c:spPr>
            <a:ln w="25400">
              <a:solidFill>
                <a:srgbClr val="0000FF"/>
              </a:solidFill>
              <a:prstDash val="lgDash"/>
            </a:ln>
          </c:spPr>
          <c:marker>
            <c:symbol val="none"/>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1'!$C$7:$M$7</c:f>
              <c:numCache>
                <c:formatCode>0.00%</c:formatCode>
                <c:ptCount val="11"/>
                <c:pt idx="0">
                  <c:v>3.0517380759902991E-2</c:v>
                </c:pt>
                <c:pt idx="1">
                  <c:v>2.1634615384615384E-2</c:v>
                </c:pt>
                <c:pt idx="2">
                  <c:v>2.2433988485209451E-2</c:v>
                </c:pt>
                <c:pt idx="3">
                  <c:v>2.4865725084543464E-2</c:v>
                </c:pt>
                <c:pt idx="4">
                  <c:v>3.2859146463634539E-2</c:v>
                </c:pt>
                <c:pt idx="5">
                  <c:v>2.7506827936012484E-2</c:v>
                </c:pt>
                <c:pt idx="6">
                  <c:v>2.6358148893360162E-2</c:v>
                </c:pt>
                <c:pt idx="7">
                  <c:v>2.7236580516898607E-2</c:v>
                </c:pt>
                <c:pt idx="8">
                  <c:v>2.716933445661331E-2</c:v>
                </c:pt>
                <c:pt idx="9">
                  <c:v>2.6040639179325312E-2</c:v>
                </c:pt>
                <c:pt idx="10">
                  <c:v>2.0807833537331701E-2</c:v>
                </c:pt>
              </c:numCache>
            </c:numRef>
          </c:val>
          <c:smooth val="0"/>
          <c:extLst>
            <c:ext xmlns:c16="http://schemas.microsoft.com/office/drawing/2014/chart" uri="{C3380CC4-5D6E-409C-BE32-E72D297353CC}">
              <c16:uniqueId val="{00000003-B404-498F-8CA9-2946838B0332}"/>
            </c:ext>
          </c:extLst>
        </c:ser>
        <c:ser>
          <c:idx val="3"/>
          <c:order val="3"/>
          <c:tx>
            <c:strRef>
              <c:f>'Box 4 Figure 1'!$B$8</c:f>
              <c:strCache>
                <c:ptCount val="1"/>
                <c:pt idx="0">
                  <c:v>The number of enterprises in the group_(Liquidity+ROE)+(ROE+Leverage)+(Liquidity+Leverage)</c:v>
                </c:pt>
              </c:strCache>
            </c:strRef>
          </c:tx>
          <c:spPr>
            <a:ln w="25400">
              <a:solidFill>
                <a:srgbClr val="993366"/>
              </a:solidFill>
              <a:prstDash val="lgDash"/>
            </a:ln>
          </c:spPr>
          <c:marker>
            <c:symbol val="none"/>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1'!$C$8:$M$8</c:f>
              <c:numCache>
                <c:formatCode>0.00%</c:formatCode>
                <c:ptCount val="11"/>
                <c:pt idx="0">
                  <c:v>0.17683912691996767</c:v>
                </c:pt>
                <c:pt idx="1">
                  <c:v>0.17608173076923078</c:v>
                </c:pt>
                <c:pt idx="2">
                  <c:v>0.17411157434981139</c:v>
                </c:pt>
                <c:pt idx="3">
                  <c:v>0.16908693057489557</c:v>
                </c:pt>
                <c:pt idx="4">
                  <c:v>0.16810258465237427</c:v>
                </c:pt>
                <c:pt idx="5">
                  <c:v>0.17440499414748342</c:v>
                </c:pt>
                <c:pt idx="6">
                  <c:v>0.14547283702213279</c:v>
                </c:pt>
                <c:pt idx="7">
                  <c:v>0.14194831013916501</c:v>
                </c:pt>
                <c:pt idx="8">
                  <c:v>0.14300758213984835</c:v>
                </c:pt>
                <c:pt idx="9">
                  <c:v>0.16452949299664629</c:v>
                </c:pt>
                <c:pt idx="10">
                  <c:v>0.14973480212158302</c:v>
                </c:pt>
              </c:numCache>
            </c:numRef>
          </c:val>
          <c:smooth val="0"/>
          <c:extLst>
            <c:ext xmlns:c16="http://schemas.microsoft.com/office/drawing/2014/chart" uri="{C3380CC4-5D6E-409C-BE32-E72D297353CC}">
              <c16:uniqueId val="{00000004-B404-498F-8CA9-2946838B0332}"/>
            </c:ext>
          </c:extLst>
        </c:ser>
        <c:dLbls>
          <c:showLegendKey val="0"/>
          <c:showVal val="0"/>
          <c:showCatName val="0"/>
          <c:showSerName val="0"/>
          <c:showPercent val="0"/>
          <c:showBubbleSize val="0"/>
        </c:dLbls>
        <c:marker val="1"/>
        <c:smooth val="0"/>
        <c:axId val="479975608"/>
        <c:axId val="1"/>
      </c:lineChart>
      <c:catAx>
        <c:axId val="479975608"/>
        <c:scaling>
          <c:orientation val="minMax"/>
        </c:scaling>
        <c:delete val="0"/>
        <c:axPos val="b"/>
        <c:numFmt formatCode="General" sourceLinked="1"/>
        <c:majorTickMark val="none"/>
        <c:minorTickMark val="none"/>
        <c:tickLblPos val="nextTo"/>
        <c:txPr>
          <a:bodyPr rot="-5400000" vert="horz"/>
          <a:lstStyle/>
          <a:p>
            <a:pPr>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none"/>
        <c:minorTickMark val="none"/>
        <c:tickLblPos val="nextTo"/>
        <c:spPr>
          <a:ln w="9525">
            <a:noFill/>
          </a:ln>
        </c:spPr>
        <c:crossAx val="4799756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0"/>
        <c:majorTickMark val="out"/>
        <c:minorTickMark val="none"/>
        <c:tickLblPos val="nextTo"/>
        <c:crossAx val="3"/>
        <c:crosses val="max"/>
        <c:crossBetween val="between"/>
      </c:valAx>
    </c:plotArea>
    <c:legend>
      <c:legendPos val="r"/>
      <c:legendEntry>
        <c:idx val="0"/>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66120218579234968"/>
          <c:y val="0"/>
          <c:w val="0.32240437158469948"/>
          <c:h val="0"/>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printSettings>
    <c:headerFooter alignWithMargins="0"/>
    <c:pageMargins b="0.75000000000000033" l="0.70000000000000029" r="0.70000000000000029" t="0.75000000000000033" header="0.30000000000000016" footer="0.30000000000000016"/>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53501624456812E-2"/>
          <c:y val="4.1284449904639468E-2"/>
          <c:w val="0.88082294884428547"/>
          <c:h val="0.58715662086598319"/>
        </c:manualLayout>
      </c:layout>
      <c:barChart>
        <c:barDir val="col"/>
        <c:grouping val="clustered"/>
        <c:varyColors val="0"/>
        <c:ser>
          <c:idx val="4"/>
          <c:order val="4"/>
          <c:tx>
            <c:strRef>
              <c:f>'Box 4 Figure 1'!$B$9</c:f>
              <c:strCache>
                <c:ptCount val="1"/>
                <c:pt idx="0">
                  <c:v>Average debt to banks per 1 enterprise. KZT mln. (right axis)</c:v>
                </c:pt>
              </c:strCache>
            </c:strRef>
          </c:tx>
          <c:spPr>
            <a:solidFill>
              <a:srgbClr val="99CCFF"/>
            </a:solidFill>
            <a:ln w="25400">
              <a:noFill/>
            </a:ln>
          </c:spPr>
          <c:invertIfNegative val="0"/>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1'!$C$9:$M$9</c:f>
              <c:numCache>
                <c:formatCode>#,##0</c:formatCode>
                <c:ptCount val="11"/>
                <c:pt idx="0">
                  <c:v>632.10504685714284</c:v>
                </c:pt>
                <c:pt idx="1">
                  <c:v>564.72053356086462</c:v>
                </c:pt>
                <c:pt idx="2">
                  <c:v>468.0603945267959</c:v>
                </c:pt>
                <c:pt idx="3">
                  <c:v>608.43003529411794</c:v>
                </c:pt>
                <c:pt idx="4">
                  <c:v>542.10376162097737</c:v>
                </c:pt>
                <c:pt idx="5">
                  <c:v>487.53081767337812</c:v>
                </c:pt>
                <c:pt idx="6">
                  <c:v>551.1031509054327</c:v>
                </c:pt>
                <c:pt idx="7">
                  <c:v>346.77301312127236</c:v>
                </c:pt>
                <c:pt idx="8">
                  <c:v>546.86036647009269</c:v>
                </c:pt>
                <c:pt idx="9">
                  <c:v>394.45322600000003</c:v>
                </c:pt>
                <c:pt idx="10">
                  <c:v>376.01237127702979</c:v>
                </c:pt>
              </c:numCache>
            </c:numRef>
          </c:val>
          <c:extLst>
            <c:ext xmlns:c16="http://schemas.microsoft.com/office/drawing/2014/chart" uri="{C3380CC4-5D6E-409C-BE32-E72D297353CC}">
              <c16:uniqueId val="{00000000-9648-4E35-A823-199A2E3A0B35}"/>
            </c:ext>
          </c:extLst>
        </c:ser>
        <c:dLbls>
          <c:showLegendKey val="0"/>
          <c:showVal val="0"/>
          <c:showCatName val="0"/>
          <c:showSerName val="0"/>
          <c:showPercent val="0"/>
          <c:showBubbleSize val="0"/>
        </c:dLbls>
        <c:gapWidth val="75"/>
        <c:axId val="3"/>
        <c:axId val="4"/>
      </c:barChart>
      <c:lineChart>
        <c:grouping val="standard"/>
        <c:varyColors val="0"/>
        <c:ser>
          <c:idx val="0"/>
          <c:order val="0"/>
          <c:tx>
            <c:strRef>
              <c:f>'Box 4 Figure 1'!$B$5</c:f>
              <c:strCache>
                <c:ptCount val="1"/>
                <c:pt idx="0">
                  <c:v>Debt to banks in the group_Liquidity+ROE+Leverage</c:v>
                </c:pt>
              </c:strCache>
            </c:strRef>
          </c:tx>
          <c:spPr>
            <a:ln w="25400">
              <a:solidFill>
                <a:srgbClr val="0000FF"/>
              </a:solidFill>
              <a:prstDash val="solid"/>
            </a:ln>
          </c:spPr>
          <c:marker>
            <c:symbol val="diamond"/>
            <c:size val="5"/>
            <c:spPr>
              <a:solidFill>
                <a:srgbClr val="000080"/>
              </a:solidFill>
              <a:ln>
                <a:solidFill>
                  <a:srgbClr val="0000FF"/>
                </a:solidFill>
                <a:prstDash val="solid"/>
              </a:ln>
            </c:spPr>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1'!$C$5:$M$5</c:f>
              <c:numCache>
                <c:formatCode>0.00%</c:formatCode>
                <c:ptCount val="11"/>
                <c:pt idx="0">
                  <c:v>2.7311504949212126E-2</c:v>
                </c:pt>
                <c:pt idx="1">
                  <c:v>1.384975451055713E-2</c:v>
                </c:pt>
                <c:pt idx="2">
                  <c:v>9.4691959274853122E-3</c:v>
                </c:pt>
                <c:pt idx="3">
                  <c:v>2.2954290333759318E-2</c:v>
                </c:pt>
                <c:pt idx="4">
                  <c:v>2.5283111889928975E-2</c:v>
                </c:pt>
                <c:pt idx="5">
                  <c:v>1.0180507104065926E-2</c:v>
                </c:pt>
                <c:pt idx="6">
                  <c:v>1.965082125929667E-2</c:v>
                </c:pt>
                <c:pt idx="7">
                  <c:v>1.7425577317273209E-2</c:v>
                </c:pt>
                <c:pt idx="8">
                  <c:v>6.725266273091805E-3</c:v>
                </c:pt>
                <c:pt idx="9">
                  <c:v>1.970139406282077E-2</c:v>
                </c:pt>
                <c:pt idx="10">
                  <c:v>1.0265155573249021E-2</c:v>
                </c:pt>
              </c:numCache>
            </c:numRef>
          </c:val>
          <c:smooth val="0"/>
          <c:extLst>
            <c:ext xmlns:c16="http://schemas.microsoft.com/office/drawing/2014/chart" uri="{C3380CC4-5D6E-409C-BE32-E72D297353CC}">
              <c16:uniqueId val="{00000001-9648-4E35-A823-199A2E3A0B35}"/>
            </c:ext>
          </c:extLst>
        </c:ser>
        <c:ser>
          <c:idx val="1"/>
          <c:order val="1"/>
          <c:tx>
            <c:strRef>
              <c:f>'Box 4 Figure 1'!$B$6</c:f>
              <c:strCache>
                <c:ptCount val="1"/>
                <c:pt idx="0">
                  <c:v>Debt in the group_(Liquidity+ROE)+(ROE+Leverage)+(Liquidity+Leverage)</c:v>
                </c:pt>
              </c:strCache>
            </c:strRef>
          </c:tx>
          <c:spPr>
            <a:ln w="25400">
              <a:solidFill>
                <a:srgbClr val="993366"/>
              </a:solidFill>
              <a:prstDash val="solid"/>
            </a:ln>
          </c:spPr>
          <c:marker>
            <c:symbol val="square"/>
            <c:size val="5"/>
            <c:spPr>
              <a:solidFill>
                <a:srgbClr val="993366"/>
              </a:solidFill>
              <a:ln>
                <a:solidFill>
                  <a:srgbClr val="993366"/>
                </a:solidFill>
                <a:prstDash val="solid"/>
              </a:ln>
            </c:spPr>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1'!$C$6:$M$6</c:f>
              <c:numCache>
                <c:formatCode>0.00%</c:formatCode>
                <c:ptCount val="11"/>
                <c:pt idx="0">
                  <c:v>0.16397154260893568</c:v>
                </c:pt>
                <c:pt idx="1">
                  <c:v>0.14270411187800397</c:v>
                </c:pt>
                <c:pt idx="2">
                  <c:v>0.11930315956083599</c:v>
                </c:pt>
                <c:pt idx="3">
                  <c:v>0.14189513563549699</c:v>
                </c:pt>
                <c:pt idx="4">
                  <c:v>0.125105777584609</c:v>
                </c:pt>
                <c:pt idx="5">
                  <c:v>0.1139124410880306</c:v>
                </c:pt>
                <c:pt idx="6">
                  <c:v>7.1084107420898879E-2</c:v>
                </c:pt>
                <c:pt idx="7">
                  <c:v>6.0901485020704832E-2</c:v>
                </c:pt>
                <c:pt idx="8">
                  <c:v>8.246333108643758E-2</c:v>
                </c:pt>
                <c:pt idx="9">
                  <c:v>9.6252450129453715E-2</c:v>
                </c:pt>
                <c:pt idx="10">
                  <c:v>0.13607964278677781</c:v>
                </c:pt>
              </c:numCache>
            </c:numRef>
          </c:val>
          <c:smooth val="0"/>
          <c:extLst>
            <c:ext xmlns:c16="http://schemas.microsoft.com/office/drawing/2014/chart" uri="{C3380CC4-5D6E-409C-BE32-E72D297353CC}">
              <c16:uniqueId val="{00000002-9648-4E35-A823-199A2E3A0B35}"/>
            </c:ext>
          </c:extLst>
        </c:ser>
        <c:ser>
          <c:idx val="2"/>
          <c:order val="2"/>
          <c:tx>
            <c:strRef>
              <c:f>'Box 4 Figure 1'!$B$7</c:f>
              <c:strCache>
                <c:ptCount val="1"/>
                <c:pt idx="0">
                  <c:v>The number of enterprises in the group_Liquidity+ROE+Leverage</c:v>
                </c:pt>
              </c:strCache>
            </c:strRef>
          </c:tx>
          <c:spPr>
            <a:ln w="25400">
              <a:solidFill>
                <a:srgbClr val="0000FF"/>
              </a:solidFill>
              <a:prstDash val="lgDash"/>
            </a:ln>
          </c:spPr>
          <c:marker>
            <c:symbol val="none"/>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1'!$C$7:$M$7</c:f>
              <c:numCache>
                <c:formatCode>0.00%</c:formatCode>
                <c:ptCount val="11"/>
                <c:pt idx="0">
                  <c:v>3.0517380759902991E-2</c:v>
                </c:pt>
                <c:pt idx="1">
                  <c:v>2.1634615384615384E-2</c:v>
                </c:pt>
                <c:pt idx="2">
                  <c:v>2.2433988485209451E-2</c:v>
                </c:pt>
                <c:pt idx="3">
                  <c:v>2.4865725084543464E-2</c:v>
                </c:pt>
                <c:pt idx="4">
                  <c:v>3.2859146463634539E-2</c:v>
                </c:pt>
                <c:pt idx="5">
                  <c:v>2.7506827936012484E-2</c:v>
                </c:pt>
                <c:pt idx="6">
                  <c:v>2.6358148893360162E-2</c:v>
                </c:pt>
                <c:pt idx="7">
                  <c:v>2.7236580516898607E-2</c:v>
                </c:pt>
                <c:pt idx="8">
                  <c:v>2.716933445661331E-2</c:v>
                </c:pt>
                <c:pt idx="9">
                  <c:v>2.6040639179325312E-2</c:v>
                </c:pt>
                <c:pt idx="10">
                  <c:v>2.0807833537331701E-2</c:v>
                </c:pt>
              </c:numCache>
            </c:numRef>
          </c:val>
          <c:smooth val="0"/>
          <c:extLst>
            <c:ext xmlns:c16="http://schemas.microsoft.com/office/drawing/2014/chart" uri="{C3380CC4-5D6E-409C-BE32-E72D297353CC}">
              <c16:uniqueId val="{00000003-9648-4E35-A823-199A2E3A0B35}"/>
            </c:ext>
          </c:extLst>
        </c:ser>
        <c:ser>
          <c:idx val="3"/>
          <c:order val="3"/>
          <c:tx>
            <c:strRef>
              <c:f>'Box 4 Figure 1'!$B$8</c:f>
              <c:strCache>
                <c:ptCount val="1"/>
                <c:pt idx="0">
                  <c:v>The number of enterprises in the group_(Liquidity+ROE)+(ROE+Leverage)+(Liquidity+Leverage)</c:v>
                </c:pt>
              </c:strCache>
            </c:strRef>
          </c:tx>
          <c:spPr>
            <a:ln w="25400">
              <a:solidFill>
                <a:srgbClr val="993366"/>
              </a:solidFill>
              <a:prstDash val="lgDash"/>
            </a:ln>
          </c:spPr>
          <c:marker>
            <c:symbol val="none"/>
          </c:marker>
          <c:cat>
            <c:strRef>
              <c:f>'Box 4 Figure 1'!$C$4:$M$4</c:f>
              <c:strCache>
                <c:ptCount val="11"/>
                <c:pt idx="0">
                  <c:v>1qtr.2009</c:v>
                </c:pt>
                <c:pt idx="1">
                  <c:v>2qtr.2009</c:v>
                </c:pt>
                <c:pt idx="2">
                  <c:v>3qtr.2009</c:v>
                </c:pt>
                <c:pt idx="3">
                  <c:v>4qtr.2009</c:v>
                </c:pt>
                <c:pt idx="4">
                  <c:v>1qtr.2010</c:v>
                </c:pt>
                <c:pt idx="5">
                  <c:v>2qtr.2010</c:v>
                </c:pt>
                <c:pt idx="6">
                  <c:v>3qtr.2010</c:v>
                </c:pt>
                <c:pt idx="7">
                  <c:v>4qtr.2010</c:v>
                </c:pt>
                <c:pt idx="8">
                  <c:v>1qtr.2011</c:v>
                </c:pt>
                <c:pt idx="9">
                  <c:v>2qtr.2011</c:v>
                </c:pt>
                <c:pt idx="10">
                  <c:v>3qtr.2011</c:v>
                </c:pt>
              </c:strCache>
            </c:strRef>
          </c:cat>
          <c:val>
            <c:numRef>
              <c:f>'Box 4 Figure 1'!$C$8:$M$8</c:f>
              <c:numCache>
                <c:formatCode>0.00%</c:formatCode>
                <c:ptCount val="11"/>
                <c:pt idx="0">
                  <c:v>0.17683912691996767</c:v>
                </c:pt>
                <c:pt idx="1">
                  <c:v>0.17608173076923078</c:v>
                </c:pt>
                <c:pt idx="2">
                  <c:v>0.17411157434981139</c:v>
                </c:pt>
                <c:pt idx="3">
                  <c:v>0.16908693057489557</c:v>
                </c:pt>
                <c:pt idx="4">
                  <c:v>0.16810258465237427</c:v>
                </c:pt>
                <c:pt idx="5">
                  <c:v>0.17440499414748342</c:v>
                </c:pt>
                <c:pt idx="6">
                  <c:v>0.14547283702213279</c:v>
                </c:pt>
                <c:pt idx="7">
                  <c:v>0.14194831013916501</c:v>
                </c:pt>
                <c:pt idx="8">
                  <c:v>0.14300758213984835</c:v>
                </c:pt>
                <c:pt idx="9">
                  <c:v>0.16452949299664629</c:v>
                </c:pt>
                <c:pt idx="10">
                  <c:v>0.14973480212158302</c:v>
                </c:pt>
              </c:numCache>
            </c:numRef>
          </c:val>
          <c:smooth val="0"/>
          <c:extLst>
            <c:ext xmlns:c16="http://schemas.microsoft.com/office/drawing/2014/chart" uri="{C3380CC4-5D6E-409C-BE32-E72D297353CC}">
              <c16:uniqueId val="{00000004-9648-4E35-A823-199A2E3A0B35}"/>
            </c:ext>
          </c:extLst>
        </c:ser>
        <c:dLbls>
          <c:showLegendKey val="0"/>
          <c:showVal val="0"/>
          <c:showCatName val="0"/>
          <c:showSerName val="0"/>
          <c:showPercent val="0"/>
          <c:showBubbleSize val="0"/>
        </c:dLbls>
        <c:marker val="1"/>
        <c:smooth val="0"/>
        <c:axId val="479977576"/>
        <c:axId val="1"/>
      </c:lineChart>
      <c:catAx>
        <c:axId val="479977576"/>
        <c:scaling>
          <c:orientation val="minMax"/>
        </c:scaling>
        <c:delete val="0"/>
        <c:axPos val="b"/>
        <c:numFmt formatCode="General" sourceLinked="1"/>
        <c:majorTickMark val="none"/>
        <c:minorTickMark val="none"/>
        <c:tickLblPos val="nextTo"/>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none"/>
        <c:minorTickMark val="none"/>
        <c:tickLblPos val="nextTo"/>
        <c:spPr>
          <a:ln w="9525">
            <a:noFill/>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9775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0"/>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plotArea>
    <c:legend>
      <c:legendPos val="r"/>
      <c:layout>
        <c:manualLayout>
          <c:xMode val="edge"/>
          <c:yMode val="edge"/>
          <c:wMode val="edge"/>
          <c:hMode val="edge"/>
          <c:x val="3.8596491228070177E-2"/>
          <c:y val="0.78041543026706228"/>
          <c:w val="0.95614035087719296"/>
          <c:h val="0.97032640949554894"/>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17726396917149E-2"/>
          <c:y val="4.3478260869565216E-2"/>
          <c:w val="0.89788053949903657"/>
          <c:h val="0.61204013377926425"/>
        </c:manualLayout>
      </c:layout>
      <c:barChart>
        <c:barDir val="col"/>
        <c:grouping val="stacked"/>
        <c:varyColors val="0"/>
        <c:ser>
          <c:idx val="0"/>
          <c:order val="0"/>
          <c:tx>
            <c:strRef>
              <c:f>'Figure 2.1.1.4'!$B$5</c:f>
              <c:strCache>
                <c:ptCount val="1"/>
                <c:pt idx="0">
                  <c:v>Household consumption </c:v>
                </c:pt>
              </c:strCache>
            </c:strRef>
          </c:tx>
          <c:spPr>
            <a:solidFill>
              <a:srgbClr val="FFCC99"/>
            </a:solidFill>
            <a:ln w="25400">
              <a:noFill/>
            </a:ln>
          </c:spPr>
          <c:invertIfNegative val="0"/>
          <c:cat>
            <c:strRef>
              <c:f>'Figure 2.1.1.4'!$C$4:$H$4</c:f>
              <c:strCache>
                <c:ptCount val="6"/>
                <c:pt idx="0">
                  <c:v>2006</c:v>
                </c:pt>
                <c:pt idx="1">
                  <c:v>2007</c:v>
                </c:pt>
                <c:pt idx="2">
                  <c:v>2008</c:v>
                </c:pt>
                <c:pt idx="3">
                  <c:v>2009</c:v>
                </c:pt>
                <c:pt idx="4">
                  <c:v>2010</c:v>
                </c:pt>
                <c:pt idx="5">
                  <c:v>6 months 2011</c:v>
                </c:pt>
              </c:strCache>
            </c:strRef>
          </c:cat>
          <c:val>
            <c:numRef>
              <c:f>'Figure 2.1.1.4'!$C$5:$H$5</c:f>
              <c:numCache>
                <c:formatCode>0.0</c:formatCode>
                <c:ptCount val="6"/>
                <c:pt idx="0">
                  <c:v>6.9053437886807085</c:v>
                </c:pt>
                <c:pt idx="1">
                  <c:v>6.0252438011025431</c:v>
                </c:pt>
                <c:pt idx="2">
                  <c:v>4.4151038329507939</c:v>
                </c:pt>
                <c:pt idx="3">
                  <c:v>-3.0434720588980013E-2</c:v>
                </c:pt>
                <c:pt idx="4">
                  <c:v>6.2128358250606022</c:v>
                </c:pt>
                <c:pt idx="5">
                  <c:v>4.9921917744589361</c:v>
                </c:pt>
              </c:numCache>
            </c:numRef>
          </c:val>
          <c:extLst>
            <c:ext xmlns:c16="http://schemas.microsoft.com/office/drawing/2014/chart" uri="{C3380CC4-5D6E-409C-BE32-E72D297353CC}">
              <c16:uniqueId val="{00000000-35E9-4E66-AD3E-6579FB705F77}"/>
            </c:ext>
          </c:extLst>
        </c:ser>
        <c:ser>
          <c:idx val="1"/>
          <c:order val="1"/>
          <c:tx>
            <c:strRef>
              <c:f>'Figure 2.1.1.4'!$B$6</c:f>
              <c:strCache>
                <c:ptCount val="1"/>
                <c:pt idx="0">
                  <c:v>Consumption by the state administration bodies </c:v>
                </c:pt>
              </c:strCache>
            </c:strRef>
          </c:tx>
          <c:spPr>
            <a:solidFill>
              <a:srgbClr val="3366FF"/>
            </a:solidFill>
            <a:ln w="25400">
              <a:noFill/>
            </a:ln>
          </c:spPr>
          <c:invertIfNegative val="0"/>
          <c:cat>
            <c:strRef>
              <c:f>'Figure 2.1.1.4'!$C$4:$H$4</c:f>
              <c:strCache>
                <c:ptCount val="6"/>
                <c:pt idx="0">
                  <c:v>2006</c:v>
                </c:pt>
                <c:pt idx="1">
                  <c:v>2007</c:v>
                </c:pt>
                <c:pt idx="2">
                  <c:v>2008</c:v>
                </c:pt>
                <c:pt idx="3">
                  <c:v>2009</c:v>
                </c:pt>
                <c:pt idx="4">
                  <c:v>2010</c:v>
                </c:pt>
                <c:pt idx="5">
                  <c:v>6 months 2011</c:v>
                </c:pt>
              </c:strCache>
            </c:strRef>
          </c:cat>
          <c:val>
            <c:numRef>
              <c:f>'Figure 2.1.1.4'!$C$6:$H$6</c:f>
              <c:numCache>
                <c:formatCode>0.0</c:formatCode>
                <c:ptCount val="6"/>
                <c:pt idx="0">
                  <c:v>0.57609086178872582</c:v>
                </c:pt>
                <c:pt idx="1">
                  <c:v>1.0350495201982264</c:v>
                </c:pt>
                <c:pt idx="2">
                  <c:v>0.16298719279429957</c:v>
                </c:pt>
                <c:pt idx="3">
                  <c:v>0.12212892820749127</c:v>
                </c:pt>
                <c:pt idx="4">
                  <c:v>0.182340008649123</c:v>
                </c:pt>
                <c:pt idx="5">
                  <c:v>0.97553972965665825</c:v>
                </c:pt>
              </c:numCache>
            </c:numRef>
          </c:val>
          <c:extLst>
            <c:ext xmlns:c16="http://schemas.microsoft.com/office/drawing/2014/chart" uri="{C3380CC4-5D6E-409C-BE32-E72D297353CC}">
              <c16:uniqueId val="{00000001-35E9-4E66-AD3E-6579FB705F77}"/>
            </c:ext>
          </c:extLst>
        </c:ser>
        <c:ser>
          <c:idx val="2"/>
          <c:order val="2"/>
          <c:tx>
            <c:strRef>
              <c:f>'Figure 2.1.1.4'!$B$7</c:f>
              <c:strCache>
                <c:ptCount val="1"/>
                <c:pt idx="0">
                  <c:v>Gross fixed capital formation </c:v>
                </c:pt>
              </c:strCache>
            </c:strRef>
          </c:tx>
          <c:spPr>
            <a:solidFill>
              <a:srgbClr val="FF0000"/>
            </a:solidFill>
            <a:ln w="25400">
              <a:noFill/>
            </a:ln>
          </c:spPr>
          <c:invertIfNegative val="0"/>
          <c:cat>
            <c:strRef>
              <c:f>'Figure 2.1.1.4'!$C$4:$H$4</c:f>
              <c:strCache>
                <c:ptCount val="6"/>
                <c:pt idx="0">
                  <c:v>2006</c:v>
                </c:pt>
                <c:pt idx="1">
                  <c:v>2007</c:v>
                </c:pt>
                <c:pt idx="2">
                  <c:v>2008</c:v>
                </c:pt>
                <c:pt idx="3">
                  <c:v>2009</c:v>
                </c:pt>
                <c:pt idx="4">
                  <c:v>2010</c:v>
                </c:pt>
                <c:pt idx="5">
                  <c:v>6 months 2011</c:v>
                </c:pt>
              </c:strCache>
            </c:strRef>
          </c:cat>
          <c:val>
            <c:numRef>
              <c:f>'Figure 2.1.1.4'!$C$7:$H$7</c:f>
              <c:numCache>
                <c:formatCode>0.0</c:formatCode>
                <c:ptCount val="6"/>
                <c:pt idx="0">
                  <c:v>5.6511657867804388</c:v>
                </c:pt>
                <c:pt idx="1">
                  <c:v>3.8557958584475056</c:v>
                </c:pt>
                <c:pt idx="2">
                  <c:v>0.24031284882753451</c:v>
                </c:pt>
                <c:pt idx="3">
                  <c:v>0.48387973927997974</c:v>
                </c:pt>
                <c:pt idx="4">
                  <c:v>0.81321395071338609</c:v>
                </c:pt>
                <c:pt idx="5">
                  <c:v>7.2789597007054216E-2</c:v>
                </c:pt>
              </c:numCache>
            </c:numRef>
          </c:val>
          <c:extLst>
            <c:ext xmlns:c16="http://schemas.microsoft.com/office/drawing/2014/chart" uri="{C3380CC4-5D6E-409C-BE32-E72D297353CC}">
              <c16:uniqueId val="{00000002-35E9-4E66-AD3E-6579FB705F77}"/>
            </c:ext>
          </c:extLst>
        </c:ser>
        <c:ser>
          <c:idx val="3"/>
          <c:order val="3"/>
          <c:tx>
            <c:strRef>
              <c:f>'Figure 2.1.1.4'!$B$8</c:f>
              <c:strCache>
                <c:ptCount val="1"/>
                <c:pt idx="0">
                  <c:v>Change in the inventories </c:v>
                </c:pt>
              </c:strCache>
            </c:strRef>
          </c:tx>
          <c:spPr>
            <a:solidFill>
              <a:srgbClr val="993366"/>
            </a:solidFill>
            <a:ln w="25400">
              <a:noFill/>
            </a:ln>
          </c:spPr>
          <c:invertIfNegative val="0"/>
          <c:cat>
            <c:strRef>
              <c:f>'Figure 2.1.1.4'!$C$4:$H$4</c:f>
              <c:strCache>
                <c:ptCount val="6"/>
                <c:pt idx="0">
                  <c:v>2006</c:v>
                </c:pt>
                <c:pt idx="1">
                  <c:v>2007</c:v>
                </c:pt>
                <c:pt idx="2">
                  <c:v>2008</c:v>
                </c:pt>
                <c:pt idx="3">
                  <c:v>2009</c:v>
                </c:pt>
                <c:pt idx="4">
                  <c:v>2010</c:v>
                </c:pt>
                <c:pt idx="5">
                  <c:v>6 months 2011</c:v>
                </c:pt>
              </c:strCache>
            </c:strRef>
          </c:cat>
          <c:val>
            <c:numRef>
              <c:f>'Figure 2.1.1.4'!$C$8:$H$8</c:f>
              <c:numCache>
                <c:formatCode>0.0</c:formatCode>
                <c:ptCount val="6"/>
                <c:pt idx="0">
                  <c:v>-1.5161864081594802</c:v>
                </c:pt>
                <c:pt idx="1">
                  <c:v>2.1094648828844234</c:v>
                </c:pt>
                <c:pt idx="2">
                  <c:v>-5.2463776626029244</c:v>
                </c:pt>
                <c:pt idx="3">
                  <c:v>0.15214017044335071</c:v>
                </c:pt>
                <c:pt idx="4">
                  <c:v>-0.34361642005276555</c:v>
                </c:pt>
                <c:pt idx="5">
                  <c:v>-2.6583723213596859E-2</c:v>
                </c:pt>
              </c:numCache>
            </c:numRef>
          </c:val>
          <c:extLst>
            <c:ext xmlns:c16="http://schemas.microsoft.com/office/drawing/2014/chart" uri="{C3380CC4-5D6E-409C-BE32-E72D297353CC}">
              <c16:uniqueId val="{00000003-35E9-4E66-AD3E-6579FB705F77}"/>
            </c:ext>
          </c:extLst>
        </c:ser>
        <c:ser>
          <c:idx val="4"/>
          <c:order val="4"/>
          <c:tx>
            <c:strRef>
              <c:f>'Figure 2.1.1.4'!$B$9</c:f>
              <c:strCache>
                <c:ptCount val="1"/>
                <c:pt idx="0">
                  <c:v>Net export </c:v>
                </c:pt>
              </c:strCache>
            </c:strRef>
          </c:tx>
          <c:spPr>
            <a:solidFill>
              <a:srgbClr val="CC99FF"/>
            </a:solidFill>
            <a:ln w="25400">
              <a:noFill/>
            </a:ln>
          </c:spPr>
          <c:invertIfNegative val="0"/>
          <c:cat>
            <c:strRef>
              <c:f>'Figure 2.1.1.4'!$C$4:$H$4</c:f>
              <c:strCache>
                <c:ptCount val="6"/>
                <c:pt idx="0">
                  <c:v>2006</c:v>
                </c:pt>
                <c:pt idx="1">
                  <c:v>2007</c:v>
                </c:pt>
                <c:pt idx="2">
                  <c:v>2008</c:v>
                </c:pt>
                <c:pt idx="3">
                  <c:v>2009</c:v>
                </c:pt>
                <c:pt idx="4">
                  <c:v>2010</c:v>
                </c:pt>
                <c:pt idx="5">
                  <c:v>6 months 2011</c:v>
                </c:pt>
              </c:strCache>
            </c:strRef>
          </c:cat>
          <c:val>
            <c:numRef>
              <c:f>'Figure 2.1.1.4'!$C$9:$H$9</c:f>
              <c:numCache>
                <c:formatCode>0.0</c:formatCode>
                <c:ptCount val="6"/>
                <c:pt idx="0">
                  <c:v>-1.0361639070613573</c:v>
                </c:pt>
                <c:pt idx="1">
                  <c:v>-4.2235698937460855</c:v>
                </c:pt>
                <c:pt idx="2">
                  <c:v>4.1879510831175972</c:v>
                </c:pt>
                <c:pt idx="3">
                  <c:v>0.39516102430052535</c:v>
                </c:pt>
                <c:pt idx="4">
                  <c:v>0.34072061959866412</c:v>
                </c:pt>
                <c:pt idx="5">
                  <c:v>0.84073888879135994</c:v>
                </c:pt>
              </c:numCache>
            </c:numRef>
          </c:val>
          <c:extLst>
            <c:ext xmlns:c16="http://schemas.microsoft.com/office/drawing/2014/chart" uri="{C3380CC4-5D6E-409C-BE32-E72D297353CC}">
              <c16:uniqueId val="{00000004-35E9-4E66-AD3E-6579FB705F77}"/>
            </c:ext>
          </c:extLst>
        </c:ser>
        <c:dLbls>
          <c:showLegendKey val="0"/>
          <c:showVal val="0"/>
          <c:showCatName val="0"/>
          <c:showSerName val="0"/>
          <c:showPercent val="0"/>
          <c:showBubbleSize val="0"/>
        </c:dLbls>
        <c:gapWidth val="100"/>
        <c:overlap val="100"/>
        <c:axId val="496135608"/>
        <c:axId val="1"/>
      </c:barChart>
      <c:lineChart>
        <c:grouping val="standard"/>
        <c:varyColors val="0"/>
        <c:ser>
          <c:idx val="5"/>
          <c:order val="5"/>
          <c:tx>
            <c:strRef>
              <c:f>'Figure 2.1.1.4'!$B$10</c:f>
              <c:strCache>
                <c:ptCount val="1"/>
                <c:pt idx="0">
                  <c:v>GDP real growth</c:v>
                </c:pt>
              </c:strCache>
            </c:strRef>
          </c:tx>
          <c:spPr>
            <a:ln w="25400">
              <a:solidFill>
                <a:srgbClr val="800000"/>
              </a:solidFill>
              <a:prstDash val="solid"/>
            </a:ln>
          </c:spPr>
          <c:marker>
            <c:symbol val="circle"/>
            <c:size val="7"/>
            <c:spPr>
              <a:solidFill>
                <a:srgbClr val="800000"/>
              </a:solidFill>
              <a:ln>
                <a:solidFill>
                  <a:srgbClr val="800000"/>
                </a:solidFill>
                <a:prstDash val="solid"/>
              </a:ln>
            </c:spPr>
          </c:marker>
          <c:cat>
            <c:strRef>
              <c:f>'Figure 2.1.1.4'!$C$4:$H$4</c:f>
              <c:strCache>
                <c:ptCount val="6"/>
                <c:pt idx="0">
                  <c:v>2006</c:v>
                </c:pt>
                <c:pt idx="1">
                  <c:v>2007</c:v>
                </c:pt>
                <c:pt idx="2">
                  <c:v>2008</c:v>
                </c:pt>
                <c:pt idx="3">
                  <c:v>2009</c:v>
                </c:pt>
                <c:pt idx="4">
                  <c:v>2010</c:v>
                </c:pt>
                <c:pt idx="5">
                  <c:v>6 months 2011</c:v>
                </c:pt>
              </c:strCache>
            </c:strRef>
          </c:cat>
          <c:val>
            <c:numRef>
              <c:f>'Figure 2.1.1.4'!$C$10:$H$10</c:f>
              <c:numCache>
                <c:formatCode>0.0</c:formatCode>
                <c:ptCount val="6"/>
                <c:pt idx="0">
                  <c:v>10.69959978920491</c:v>
                </c:pt>
                <c:pt idx="1">
                  <c:v>8.9219252066550041</c:v>
                </c:pt>
                <c:pt idx="2">
                  <c:v>3.3154583957229136</c:v>
                </c:pt>
                <c:pt idx="3">
                  <c:v>1.179799547635966</c:v>
                </c:pt>
                <c:pt idx="4">
                  <c:v>7.3</c:v>
                </c:pt>
                <c:pt idx="5">
                  <c:v>7</c:v>
                </c:pt>
              </c:numCache>
            </c:numRef>
          </c:val>
          <c:smooth val="0"/>
          <c:extLst>
            <c:ext xmlns:c16="http://schemas.microsoft.com/office/drawing/2014/chart" uri="{C3380CC4-5D6E-409C-BE32-E72D297353CC}">
              <c16:uniqueId val="{00000005-35E9-4E66-AD3E-6579FB705F77}"/>
            </c:ext>
          </c:extLst>
        </c:ser>
        <c:dLbls>
          <c:showLegendKey val="0"/>
          <c:showVal val="0"/>
          <c:showCatName val="0"/>
          <c:showSerName val="0"/>
          <c:showPercent val="0"/>
          <c:showBubbleSize val="0"/>
        </c:dLbls>
        <c:marker val="1"/>
        <c:smooth val="0"/>
        <c:axId val="496135608"/>
        <c:axId val="1"/>
      </c:lineChart>
      <c:catAx>
        <c:axId val="4961356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6"/>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0542179337409413E-2"/>
              <c:y val="0.36951026606624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6135608"/>
        <c:crosses val="autoZero"/>
        <c:crossBetween val="between"/>
        <c:majorUnit val="3"/>
      </c:valAx>
      <c:spPr>
        <a:solidFill>
          <a:srgbClr val="FFFFFF"/>
        </a:solidFill>
        <a:ln w="25400">
          <a:noFill/>
        </a:ln>
      </c:spPr>
    </c:plotArea>
    <c:legend>
      <c:legendPos val="r"/>
      <c:layout>
        <c:manualLayout>
          <c:xMode val="edge"/>
          <c:yMode val="edge"/>
          <c:wMode val="edge"/>
          <c:hMode val="edge"/>
          <c:x val="9.6339113680154135E-3"/>
          <c:y val="0.71906354515050164"/>
          <c:w val="0.86319845857418109"/>
          <c:h val="0.9899665551839464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v>Cредняя задолженность перед банками на 1 предпрятие, тыс. тг.</c:v>
          </c:tx>
          <c:spPr>
            <a:gradFill rotWithShape="0">
              <a:gsLst>
                <a:gs pos="0">
                  <a:srgbClr val="3366FF"/>
                </a:gs>
                <a:gs pos="100000">
                  <a:srgbClr val="3366FF">
                    <a:gamma/>
                    <a:shade val="71373"/>
                    <a:invGamma/>
                  </a:srgbClr>
                </a:gs>
              </a:gsLst>
              <a:lin ang="5400000" scaled="1"/>
            </a:gradFill>
            <a:ln w="25400">
              <a:noFill/>
            </a:ln>
          </c:spPr>
          <c:invertIfNegative val="0"/>
          <c:val>
            <c:numLit>
              <c:formatCode>General</c:formatCode>
              <c:ptCount val="6"/>
              <c:pt idx="0">
                <c:v>632105.04685714305</c:v>
              </c:pt>
              <c:pt idx="1">
                <c:v>564720.53356086405</c:v>
              </c:pt>
              <c:pt idx="2">
                <c:v>468060.39452679502</c:v>
              </c:pt>
              <c:pt idx="3">
                <c:v>608430.03529411706</c:v>
              </c:pt>
              <c:pt idx="4">
                <c:v>542103.76162097603</c:v>
              </c:pt>
              <c:pt idx="5">
                <c:v>487530.81767337699</c:v>
              </c:pt>
            </c:numLit>
          </c:val>
          <c:extLst>
            <c:ext xmlns:c16="http://schemas.microsoft.com/office/drawing/2014/chart" uri="{C3380CC4-5D6E-409C-BE32-E72D297353CC}">
              <c16:uniqueId val="{00000000-4F36-4870-AC6F-7231B72659F2}"/>
            </c:ext>
          </c:extLst>
        </c:ser>
        <c:dLbls>
          <c:showLegendKey val="0"/>
          <c:showVal val="0"/>
          <c:showCatName val="0"/>
          <c:showSerName val="0"/>
          <c:showPercent val="0"/>
          <c:showBubbleSize val="0"/>
        </c:dLbls>
        <c:gapWidth val="200"/>
        <c:axId val="3"/>
        <c:axId val="4"/>
      </c:barChart>
      <c:lineChart>
        <c:grouping val="standard"/>
        <c:varyColors val="0"/>
        <c:ser>
          <c:idx val="0"/>
          <c:order val="0"/>
          <c:tx>
            <c:v>Задолженность перед банками по группе_Ликвидность+ROE+Левередж</c:v>
          </c:tx>
          <c:spPr>
            <a:ln w="38100">
              <a:solidFill>
                <a:srgbClr val="00FFFF"/>
              </a:solidFill>
              <a:prstDash val="solid"/>
            </a:ln>
          </c:spPr>
          <c:marker>
            <c:symbol val="diamond"/>
            <c:size val="5"/>
            <c:spPr>
              <a:solidFill>
                <a:srgbClr val="00FFFF"/>
              </a:solidFill>
              <a:ln>
                <a:solidFill>
                  <a:srgbClr val="00FFFF"/>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2.7311504949212102E-2</c:v>
              </c:pt>
              <c:pt idx="1">
                <c:v>1.3849754510557101E-2</c:v>
              </c:pt>
              <c:pt idx="2">
                <c:v>9.4691959274853105E-3</c:v>
              </c:pt>
              <c:pt idx="3">
                <c:v>2.29542903337593E-2</c:v>
              </c:pt>
              <c:pt idx="4">
                <c:v>2.5283111889928801E-2</c:v>
              </c:pt>
              <c:pt idx="5">
                <c:v>1.01805071040659E-2</c:v>
              </c:pt>
            </c:numLit>
          </c:val>
          <c:smooth val="0"/>
          <c:extLst>
            <c:ext xmlns:c16="http://schemas.microsoft.com/office/drawing/2014/chart" uri="{C3380CC4-5D6E-409C-BE32-E72D297353CC}">
              <c16:uniqueId val="{00000001-4F36-4870-AC6F-7231B72659F2}"/>
            </c:ext>
          </c:extLst>
        </c:ser>
        <c:ser>
          <c:idx val="1"/>
          <c:order val="1"/>
          <c:tx>
            <c:v>Задолженность по группе_(Ликвидность+ROE)+(ROE+Левередж)+(Ликвидность+Левередж)</c:v>
          </c:tx>
          <c:spPr>
            <a:ln w="38100">
              <a:solidFill>
                <a:srgbClr val="FF99CC"/>
              </a:solidFill>
              <a:prstDash val="solid"/>
            </a:ln>
          </c:spPr>
          <c:marker>
            <c:symbol val="square"/>
            <c:size val="5"/>
            <c:spPr>
              <a:solidFill>
                <a:srgbClr val="FF99CC"/>
              </a:solidFill>
              <a:ln>
                <a:solidFill>
                  <a:srgbClr val="FF99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0.16397154260893501</c:v>
              </c:pt>
              <c:pt idx="1">
                <c:v>0.142704111878004</c:v>
              </c:pt>
              <c:pt idx="2">
                <c:v>0.119303159560835</c:v>
              </c:pt>
              <c:pt idx="3">
                <c:v>0.14189513563549599</c:v>
              </c:pt>
              <c:pt idx="4">
                <c:v>0.125105777584608</c:v>
              </c:pt>
              <c:pt idx="5">
                <c:v>0.11391244108803</c:v>
              </c:pt>
            </c:numLit>
          </c:val>
          <c:smooth val="0"/>
          <c:extLst>
            <c:ext xmlns:c16="http://schemas.microsoft.com/office/drawing/2014/chart" uri="{C3380CC4-5D6E-409C-BE32-E72D297353CC}">
              <c16:uniqueId val="{00000002-4F36-4870-AC6F-7231B72659F2}"/>
            </c:ext>
          </c:extLst>
        </c:ser>
        <c:ser>
          <c:idx val="2"/>
          <c:order val="2"/>
          <c:tx>
            <c:v>Количество предприятий по группе_Ликвидность+ROE+Левередж </c:v>
          </c:tx>
          <c:spPr>
            <a:ln w="38100">
              <a:solidFill>
                <a:srgbClr val="CCFFCC"/>
              </a:solidFill>
              <a:prstDash val="solid"/>
            </a:ln>
          </c:spPr>
          <c:marker>
            <c:symbol val="diamond"/>
            <c:size val="5"/>
            <c:spPr>
              <a:solidFill>
                <a:srgbClr val="CCFFCC"/>
              </a:solidFill>
              <a:ln>
                <a:solidFill>
                  <a:srgbClr val="CCFF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3.0517380759902901E-2</c:v>
              </c:pt>
              <c:pt idx="1">
                <c:v>2.1634615384615401E-2</c:v>
              </c:pt>
              <c:pt idx="2">
                <c:v>2.2433988485209298E-2</c:v>
              </c:pt>
              <c:pt idx="3">
                <c:v>2.4865725084543301E-2</c:v>
              </c:pt>
              <c:pt idx="4">
                <c:v>3.2859146463634401E-2</c:v>
              </c:pt>
              <c:pt idx="5">
                <c:v>2.7506827936012401E-2</c:v>
              </c:pt>
            </c:numLit>
          </c:val>
          <c:smooth val="0"/>
          <c:extLst>
            <c:ext xmlns:c16="http://schemas.microsoft.com/office/drawing/2014/chart" uri="{C3380CC4-5D6E-409C-BE32-E72D297353CC}">
              <c16:uniqueId val="{00000003-4F36-4870-AC6F-7231B72659F2}"/>
            </c:ext>
          </c:extLst>
        </c:ser>
        <c:ser>
          <c:idx val="3"/>
          <c:order val="3"/>
          <c:tx>
            <c:v>Количество предприятий по группе_(Ликвидность+ROE)+(ROE+Левередж)+(Ликвидность+Левередж)</c:v>
          </c:tx>
          <c:spPr>
            <a:ln w="38100">
              <a:solidFill>
                <a:srgbClr val="969696"/>
              </a:solidFill>
              <a:prstDash val="solid"/>
            </a:ln>
          </c:spPr>
          <c:marker>
            <c:symbol val="triangle"/>
            <c:size val="5"/>
            <c:spPr>
              <a:solidFill>
                <a:srgbClr val="969696"/>
              </a:solidFill>
              <a:ln>
                <a:solidFill>
                  <a:srgbClr val="969696"/>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0.176839126919967</c:v>
              </c:pt>
              <c:pt idx="1">
                <c:v>0.17608173076923</c:v>
              </c:pt>
              <c:pt idx="2">
                <c:v>0.174111574349811</c:v>
              </c:pt>
              <c:pt idx="3">
                <c:v>0.16908693057489399</c:v>
              </c:pt>
              <c:pt idx="4">
                <c:v>0.16810258465237299</c:v>
              </c:pt>
              <c:pt idx="5">
                <c:v>0.17440499414748301</c:v>
              </c:pt>
            </c:numLit>
          </c:val>
          <c:smooth val="0"/>
          <c:extLst>
            <c:ext xmlns:c16="http://schemas.microsoft.com/office/drawing/2014/chart" uri="{C3380CC4-5D6E-409C-BE32-E72D297353CC}">
              <c16:uniqueId val="{00000004-4F36-4870-AC6F-7231B72659F2}"/>
            </c:ext>
          </c:extLst>
        </c:ser>
        <c:dLbls>
          <c:showLegendKey val="0"/>
          <c:showVal val="0"/>
          <c:showCatName val="0"/>
          <c:showSerName val="0"/>
          <c:showPercent val="0"/>
          <c:showBubbleSize val="0"/>
        </c:dLbls>
        <c:marker val="1"/>
        <c:smooth val="0"/>
        <c:axId val="479959536"/>
        <c:axId val="1"/>
      </c:lineChart>
      <c:catAx>
        <c:axId val="479959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479959536"/>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paperSize="9"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v>Сельское хозяйство</c:v>
          </c:tx>
          <c:spPr>
            <a:solidFill>
              <a:srgbClr val="9999FF"/>
            </a:solidFill>
            <a:ln w="12700">
              <a:solidFill>
                <a:srgbClr val="000000"/>
              </a:solidFill>
              <a:prstDash val="solid"/>
            </a:ln>
          </c:spPr>
          <c:invertIfNegative val="0"/>
          <c:xVal>
            <c:numLit>
              <c:formatCode>General</c:formatCode>
              <c:ptCount val="1"/>
              <c:pt idx="0">
                <c:v>-1.65639344767021E-2</c:v>
              </c:pt>
            </c:numLit>
          </c:xVal>
          <c:yVal>
            <c:numLit>
              <c:formatCode>General</c:formatCode>
              <c:ptCount val="1"/>
              <c:pt idx="0">
                <c:v>2.6047132537886202</c:v>
              </c:pt>
            </c:numLit>
          </c:yVal>
          <c:bubbleSize>
            <c:numLit>
              <c:formatCode>General</c:formatCode>
              <c:ptCount val="1"/>
              <c:pt idx="0">
                <c:v>1.0529149482517699</c:v>
              </c:pt>
            </c:numLit>
          </c:bubbleSize>
          <c:bubble3D val="0"/>
          <c:extLst>
            <c:ext xmlns:c16="http://schemas.microsoft.com/office/drawing/2014/chart" uri="{C3380CC4-5D6E-409C-BE32-E72D297353CC}">
              <c16:uniqueId val="{00000000-C5B4-45DC-A55E-93FBF03CE751}"/>
            </c:ext>
          </c:extLst>
        </c:ser>
        <c:ser>
          <c:idx val="2"/>
          <c:order val="1"/>
          <c:tx>
            <c:v>Промышленность</c:v>
          </c:tx>
          <c:spPr>
            <a:solidFill>
              <a:srgbClr val="FFFFCC"/>
            </a:solidFill>
            <a:ln w="12700">
              <a:solidFill>
                <a:srgbClr val="000000"/>
              </a:solidFill>
              <a:prstDash val="solid"/>
            </a:ln>
          </c:spPr>
          <c:invertIfNegative val="0"/>
          <c:xVal>
            <c:numLit>
              <c:formatCode>General</c:formatCode>
              <c:ptCount val="1"/>
              <c:pt idx="0">
                <c:v>0.254069494737165</c:v>
              </c:pt>
            </c:numLit>
          </c:xVal>
          <c:yVal>
            <c:numLit>
              <c:formatCode>General</c:formatCode>
              <c:ptCount val="1"/>
              <c:pt idx="0">
                <c:v>0.80934888809810601</c:v>
              </c:pt>
            </c:numLit>
          </c:yVal>
          <c:bubbleSize>
            <c:numLit>
              <c:formatCode>General</c:formatCode>
              <c:ptCount val="1"/>
              <c:pt idx="0">
                <c:v>1.69562039782084</c:v>
              </c:pt>
            </c:numLit>
          </c:bubbleSize>
          <c:bubble3D val="0"/>
          <c:extLst>
            <c:ext xmlns:c16="http://schemas.microsoft.com/office/drawing/2014/chart" uri="{C3380CC4-5D6E-409C-BE32-E72D297353CC}">
              <c16:uniqueId val="{00000001-C5B4-45DC-A55E-93FBF03CE751}"/>
            </c:ext>
          </c:extLst>
        </c:ser>
        <c:ser>
          <c:idx val="4"/>
          <c:order val="2"/>
          <c:tx>
            <c:v>Строительство</c:v>
          </c:tx>
          <c:spPr>
            <a:solidFill>
              <a:srgbClr val="660066"/>
            </a:solidFill>
            <a:ln w="12700">
              <a:solidFill>
                <a:srgbClr val="000000"/>
              </a:solidFill>
              <a:prstDash val="solid"/>
            </a:ln>
          </c:spPr>
          <c:invertIfNegative val="0"/>
          <c:xVal>
            <c:numLit>
              <c:formatCode>General</c:formatCode>
              <c:ptCount val="1"/>
              <c:pt idx="0">
                <c:v>8.9901362067877799E-2</c:v>
              </c:pt>
            </c:numLit>
          </c:xVal>
          <c:yVal>
            <c:numLit>
              <c:formatCode>General</c:formatCode>
              <c:ptCount val="1"/>
              <c:pt idx="0">
                <c:v>8.04527040396332</c:v>
              </c:pt>
            </c:numLit>
          </c:yVal>
          <c:bubbleSize>
            <c:numLit>
              <c:formatCode>General</c:formatCode>
              <c:ptCount val="1"/>
              <c:pt idx="0">
                <c:v>1.07279680543353</c:v>
              </c:pt>
            </c:numLit>
          </c:bubbleSize>
          <c:bubble3D val="0"/>
          <c:extLst>
            <c:ext xmlns:c16="http://schemas.microsoft.com/office/drawing/2014/chart" uri="{C3380CC4-5D6E-409C-BE32-E72D297353CC}">
              <c16:uniqueId val="{00000002-C5B4-45DC-A55E-93FBF03CE751}"/>
            </c:ext>
          </c:extLst>
        </c:ser>
        <c:ser>
          <c:idx val="5"/>
          <c:order val="3"/>
          <c:tx>
            <c:v>Торговля</c:v>
          </c:tx>
          <c:spPr>
            <a:solidFill>
              <a:srgbClr val="FF8080"/>
            </a:solidFill>
            <a:ln w="12700">
              <a:solidFill>
                <a:srgbClr val="000000"/>
              </a:solidFill>
              <a:prstDash val="solid"/>
            </a:ln>
          </c:spPr>
          <c:invertIfNegative val="0"/>
          <c:xVal>
            <c:numLit>
              <c:formatCode>General</c:formatCode>
              <c:ptCount val="1"/>
              <c:pt idx="0">
                <c:v>0.106002200661371</c:v>
              </c:pt>
            </c:numLit>
          </c:xVal>
          <c:yVal>
            <c:numLit>
              <c:formatCode>General</c:formatCode>
              <c:ptCount val="1"/>
              <c:pt idx="0">
                <c:v>2.6528197094935901</c:v>
              </c:pt>
            </c:numLit>
          </c:yVal>
          <c:bubbleSize>
            <c:numLit>
              <c:formatCode>General</c:formatCode>
              <c:ptCount val="1"/>
              <c:pt idx="0">
                <c:v>1.3437628753455899</c:v>
              </c:pt>
            </c:numLit>
          </c:bubbleSize>
          <c:bubble3D val="0"/>
          <c:extLst>
            <c:ext xmlns:c16="http://schemas.microsoft.com/office/drawing/2014/chart" uri="{C3380CC4-5D6E-409C-BE32-E72D297353CC}">
              <c16:uniqueId val="{00000003-C5B4-45DC-A55E-93FBF03CE751}"/>
            </c:ext>
          </c:extLst>
        </c:ser>
        <c:ser>
          <c:idx val="6"/>
          <c:order val="4"/>
          <c:tx>
            <c:v>Гостиницы и рестораны</c:v>
          </c:tx>
          <c:spPr>
            <a:solidFill>
              <a:srgbClr val="0066CC"/>
            </a:solidFill>
            <a:ln w="12700">
              <a:solidFill>
                <a:srgbClr val="000000"/>
              </a:solidFill>
              <a:prstDash val="solid"/>
            </a:ln>
          </c:spPr>
          <c:invertIfNegative val="0"/>
          <c:xVal>
            <c:numLit>
              <c:formatCode>General</c:formatCode>
              <c:ptCount val="1"/>
              <c:pt idx="0">
                <c:v>4.4294256988217102E-2</c:v>
              </c:pt>
            </c:numLit>
          </c:xVal>
          <c:yVal>
            <c:numLit>
              <c:formatCode>General</c:formatCode>
              <c:ptCount val="1"/>
              <c:pt idx="0">
                <c:v>1.90550177820036</c:v>
              </c:pt>
            </c:numLit>
          </c:yVal>
          <c:bubbleSize>
            <c:numLit>
              <c:formatCode>General</c:formatCode>
              <c:ptCount val="1"/>
              <c:pt idx="0">
                <c:v>1.20405745728692</c:v>
              </c:pt>
            </c:numLit>
          </c:bubbleSize>
          <c:bubble3D val="0"/>
          <c:extLst>
            <c:ext xmlns:c16="http://schemas.microsoft.com/office/drawing/2014/chart" uri="{C3380CC4-5D6E-409C-BE32-E72D297353CC}">
              <c16:uniqueId val="{00000004-C5B4-45DC-A55E-93FBF03CE751}"/>
            </c:ext>
          </c:extLst>
        </c:ser>
        <c:ser>
          <c:idx val="7"/>
          <c:order val="5"/>
          <c:tx>
            <c:v>Транспорт и связь</c:v>
          </c:tx>
          <c:spPr>
            <a:solidFill>
              <a:srgbClr val="00FF00"/>
            </a:solidFill>
            <a:ln w="12700">
              <a:solidFill>
                <a:srgbClr val="000000"/>
              </a:solidFill>
              <a:prstDash val="solid"/>
            </a:ln>
          </c:spPr>
          <c:invertIfNegative val="1"/>
          <c:xVal>
            <c:numLit>
              <c:formatCode>General</c:formatCode>
              <c:ptCount val="1"/>
              <c:pt idx="0">
                <c:v>7.5577786260549201E-2</c:v>
              </c:pt>
            </c:numLit>
          </c:xVal>
          <c:yVal>
            <c:numLit>
              <c:formatCode>General</c:formatCode>
              <c:ptCount val="1"/>
              <c:pt idx="0">
                <c:v>1.1260980792801401</c:v>
              </c:pt>
            </c:numLit>
          </c:yVal>
          <c:bubbleSize>
            <c:numLit>
              <c:formatCode>General</c:formatCode>
              <c:ptCount val="1"/>
              <c:pt idx="0">
                <c:v>1.41890490611515</c:v>
              </c:pt>
            </c:numLit>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5-C5B4-45DC-A55E-93FBF03CE751}"/>
            </c:ext>
          </c:extLst>
        </c:ser>
        <c:ser>
          <c:idx val="8"/>
          <c:order val="6"/>
          <c:tx>
            <c:v>Операции с недвижимым имуществом, аренда и предоставление услуг потребителям</c:v>
          </c:tx>
          <c:spPr>
            <a:solidFill>
              <a:srgbClr val="000080"/>
            </a:solidFill>
            <a:ln w="12700">
              <a:solidFill>
                <a:srgbClr val="000000"/>
              </a:solidFill>
              <a:prstDash val="solid"/>
            </a:ln>
          </c:spPr>
          <c:invertIfNegative val="0"/>
          <c:xVal>
            <c:numLit>
              <c:formatCode>General</c:formatCode>
              <c:ptCount val="1"/>
              <c:pt idx="0">
                <c:v>1.22916754080424E-2</c:v>
              </c:pt>
            </c:numLit>
          </c:xVal>
          <c:yVal>
            <c:numLit>
              <c:formatCode>General</c:formatCode>
              <c:ptCount val="1"/>
              <c:pt idx="0">
                <c:v>11.906785597361401</c:v>
              </c:pt>
            </c:numLit>
          </c:yVal>
          <c:bubbleSize>
            <c:numLit>
              <c:formatCode>General</c:formatCode>
              <c:ptCount val="1"/>
              <c:pt idx="0">
                <c:v>1.00747556046433</c:v>
              </c:pt>
            </c:numLit>
          </c:bubbleSize>
          <c:bubble3D val="0"/>
          <c:extLst>
            <c:ext xmlns:c16="http://schemas.microsoft.com/office/drawing/2014/chart" uri="{C3380CC4-5D6E-409C-BE32-E72D297353CC}">
              <c16:uniqueId val="{00000006-C5B4-45DC-A55E-93FBF03CE751}"/>
            </c:ext>
          </c:extLst>
        </c:ser>
        <c:dLbls>
          <c:showLegendKey val="0"/>
          <c:showVal val="0"/>
          <c:showCatName val="0"/>
          <c:showSerName val="0"/>
          <c:showPercent val="0"/>
          <c:showBubbleSize val="0"/>
        </c:dLbls>
        <c:bubbleScale val="100"/>
        <c:showNegBubbles val="0"/>
        <c:sizeRepresents val="w"/>
        <c:axId val="479959864"/>
        <c:axId val="1"/>
      </c:bubbleChart>
      <c:valAx>
        <c:axId val="479959864"/>
        <c:scaling>
          <c:orientation val="minMax"/>
          <c:max val="0.27700000000000002"/>
          <c:min val="-3.2000000000000021E-2"/>
        </c:scaling>
        <c:delete val="0"/>
        <c:axPos val="b"/>
        <c:title>
          <c:tx>
            <c:rich>
              <a:bodyPr/>
              <a:lstStyle/>
              <a:p>
                <a:pPr>
                  <a:defRPr sz="200" b="1" i="0" u="none" strike="noStrike" baseline="0">
                    <a:solidFill>
                      <a:srgbClr val="000000"/>
                    </a:solidFill>
                    <a:latin typeface="Arial Cyr"/>
                    <a:ea typeface="Arial Cyr"/>
                    <a:cs typeface="Arial Cyr"/>
                  </a:defRPr>
                </a:pPr>
                <a:r>
                  <a:rPr lang="en-US"/>
                  <a:t>ROA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1"/>
        <c:crossesAt val="-5"/>
        <c:crossBetween val="midCat"/>
      </c:valAx>
      <c:valAx>
        <c:axId val="1"/>
        <c:scaling>
          <c:orientation val="minMax"/>
        </c:scaling>
        <c:delete val="0"/>
        <c:axPos val="l"/>
        <c:majorGridlines>
          <c:spPr>
            <a:ln w="3175">
              <a:solidFill>
                <a:srgbClr val="808080"/>
              </a:solidFill>
              <a:prstDash val="sysDash"/>
            </a:ln>
          </c:spPr>
        </c:majorGridlines>
        <c:title>
          <c:tx>
            <c:rich>
              <a:bodyPr/>
              <a:lstStyle/>
              <a:p>
                <a:pPr>
                  <a:defRPr sz="200" b="1" i="0" u="none" strike="noStrike" baseline="0">
                    <a:solidFill>
                      <a:srgbClr val="000000"/>
                    </a:solidFill>
                    <a:latin typeface="Arial Cyr"/>
                    <a:ea typeface="Arial Cyr"/>
                    <a:cs typeface="Arial Cyr"/>
                  </a:defRPr>
                </a:pPr>
                <a:r>
                  <a:rPr lang="en-US"/>
                  <a:t>Leverage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479959864"/>
        <c:crossesAt val="-5"/>
        <c:crossBetween val="midCat"/>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'Box 4 Figure 2'!$B$6</c:f>
              <c:strCache>
                <c:ptCount val="1"/>
                <c:pt idx="0">
                  <c:v>Industry</c:v>
                </c:pt>
              </c:strCache>
            </c:strRef>
          </c:tx>
          <c:spPr>
            <a:solidFill>
              <a:srgbClr val="9999FF"/>
            </a:solidFill>
            <a:ln w="12700">
              <a:solidFill>
                <a:srgbClr val="000000"/>
              </a:solidFill>
              <a:prstDash val="solid"/>
            </a:ln>
          </c:spPr>
          <c:invertIfNegative val="0"/>
          <c:xVal>
            <c:numRef>
              <c:f>'Box 4 Figure 2'!$C$6</c:f>
              <c:numCache>
                <c:formatCode>0.00</c:formatCode>
                <c:ptCount val="1"/>
                <c:pt idx="0">
                  <c:v>0.38585602569234401</c:v>
                </c:pt>
              </c:numCache>
            </c:numRef>
          </c:xVal>
          <c:yVal>
            <c:numRef>
              <c:f>'Box 4 Figure 2'!$E$6</c:f>
              <c:numCache>
                <c:formatCode>0.00</c:formatCode>
                <c:ptCount val="1"/>
                <c:pt idx="0">
                  <c:v>29.957190249928885</c:v>
                </c:pt>
              </c:numCache>
            </c:numRef>
          </c:yVal>
          <c:bubbleSize>
            <c:numRef>
              <c:f>'Box 4 Figure 2'!$D$6</c:f>
              <c:numCache>
                <c:formatCode>0.00</c:formatCode>
                <c:ptCount val="1"/>
                <c:pt idx="0">
                  <c:v>0.64024562673287255</c:v>
                </c:pt>
              </c:numCache>
            </c:numRef>
          </c:bubbleSize>
          <c:bubble3D val="0"/>
          <c:extLst>
            <c:ext xmlns:c16="http://schemas.microsoft.com/office/drawing/2014/chart" uri="{C3380CC4-5D6E-409C-BE32-E72D297353CC}">
              <c16:uniqueId val="{00000000-BD68-4F59-ABCE-CC1D955F1C70}"/>
            </c:ext>
          </c:extLst>
        </c:ser>
        <c:ser>
          <c:idx val="1"/>
          <c:order val="1"/>
          <c:tx>
            <c:strRef>
              <c:f>'Box 4 Figure 2'!$B$7</c:f>
              <c:strCache>
                <c:ptCount val="1"/>
                <c:pt idx="0">
                  <c:v>Mining industry</c:v>
                </c:pt>
              </c:strCache>
            </c:strRef>
          </c:tx>
          <c:spPr>
            <a:solidFill>
              <a:srgbClr val="FF00FF"/>
            </a:solidFill>
            <a:ln w="12700">
              <a:solidFill>
                <a:srgbClr val="000000"/>
              </a:solidFill>
              <a:prstDash val="solid"/>
            </a:ln>
          </c:spPr>
          <c:invertIfNegative val="1"/>
          <c:xVal>
            <c:numRef>
              <c:f>'Box 4 Figure 2'!$C$7</c:f>
              <c:numCache>
                <c:formatCode>0.00</c:formatCode>
                <c:ptCount val="1"/>
                <c:pt idx="0">
                  <c:v>-0.4963874076405671</c:v>
                </c:pt>
              </c:numCache>
            </c:numRef>
          </c:xVal>
          <c:yVal>
            <c:numRef>
              <c:f>'Box 4 Figure 2'!$E$7</c:f>
              <c:numCache>
                <c:formatCode>0.00</c:formatCode>
                <c:ptCount val="1"/>
                <c:pt idx="0">
                  <c:v>-20.279886451874653</c:v>
                </c:pt>
              </c:numCache>
            </c:numRef>
          </c:yVal>
          <c:bubbleSize>
            <c:numRef>
              <c:f>'Box 4 Figure 2'!$D$7</c:f>
              <c:numCache>
                <c:formatCode>0.00</c:formatCode>
                <c:ptCount val="1"/>
                <c:pt idx="0">
                  <c:v>0.64026905005235224</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1-BD68-4F59-ABCE-CC1D955F1C70}"/>
            </c:ext>
          </c:extLst>
        </c:ser>
        <c:ser>
          <c:idx val="2"/>
          <c:order val="2"/>
          <c:tx>
            <c:strRef>
              <c:f>'Box 4 Figure 2'!$B$8</c:f>
              <c:strCache>
                <c:ptCount val="1"/>
                <c:pt idx="0">
                  <c:v>Manufacturing industry</c:v>
                </c:pt>
              </c:strCache>
            </c:strRef>
          </c:tx>
          <c:spPr>
            <a:solidFill>
              <a:srgbClr val="FFFFCC"/>
            </a:solidFill>
            <a:ln w="12700">
              <a:solidFill>
                <a:srgbClr val="000000"/>
              </a:solidFill>
              <a:prstDash val="solid"/>
            </a:ln>
          </c:spPr>
          <c:invertIfNegative val="0"/>
          <c:xVal>
            <c:numRef>
              <c:f>'Box 4 Figure 2'!$C$8</c:f>
              <c:numCache>
                <c:formatCode>0.00</c:formatCode>
                <c:ptCount val="1"/>
                <c:pt idx="0">
                  <c:v>4.4730662593110426E-2</c:v>
                </c:pt>
              </c:numCache>
            </c:numRef>
          </c:xVal>
          <c:yVal>
            <c:numRef>
              <c:f>'Box 4 Figure 2'!$E$8</c:f>
              <c:numCache>
                <c:formatCode>0.00</c:formatCode>
                <c:ptCount val="1"/>
                <c:pt idx="0">
                  <c:v>26.532273240188886</c:v>
                </c:pt>
              </c:numCache>
            </c:numRef>
          </c:yVal>
          <c:bubbleSize>
            <c:numRef>
              <c:f>'Box 4 Figure 2'!$D$8</c:f>
              <c:numCache>
                <c:formatCode>0.00</c:formatCode>
                <c:ptCount val="1"/>
                <c:pt idx="0">
                  <c:v>0.67148400348603332</c:v>
                </c:pt>
              </c:numCache>
            </c:numRef>
          </c:bubbleSize>
          <c:bubble3D val="0"/>
          <c:extLst>
            <c:ext xmlns:c16="http://schemas.microsoft.com/office/drawing/2014/chart" uri="{C3380CC4-5D6E-409C-BE32-E72D297353CC}">
              <c16:uniqueId val="{00000002-BD68-4F59-ABCE-CC1D955F1C70}"/>
            </c:ext>
          </c:extLst>
        </c:ser>
        <c:ser>
          <c:idx val="3"/>
          <c:order val="3"/>
          <c:tx>
            <c:strRef>
              <c:f>'Box 4 Figure 2'!$B$15</c:f>
              <c:strCache>
                <c:ptCount val="1"/>
                <c:pt idx="0">
                  <c:v>Real estate operations</c:v>
                </c:pt>
              </c:strCache>
            </c:strRef>
          </c:tx>
          <c:spPr>
            <a:solidFill>
              <a:srgbClr val="CCFFFF"/>
            </a:solidFill>
            <a:ln w="12700">
              <a:solidFill>
                <a:srgbClr val="000000"/>
              </a:solidFill>
              <a:prstDash val="solid"/>
            </a:ln>
          </c:spPr>
          <c:invertIfNegative val="0"/>
          <c:xVal>
            <c:numRef>
              <c:f>'Box 4 Figure 2'!$C$15</c:f>
              <c:numCache>
                <c:formatCode>0.00</c:formatCode>
                <c:ptCount val="1"/>
                <c:pt idx="0">
                  <c:v>-3.8216194624834013E-2</c:v>
                </c:pt>
              </c:numCache>
            </c:numRef>
          </c:xVal>
          <c:yVal>
            <c:numRef>
              <c:f>'Box 4 Figure 2'!$E$15</c:f>
              <c:numCache>
                <c:formatCode>0.00</c:formatCode>
                <c:ptCount val="1"/>
                <c:pt idx="0">
                  <c:v>4.3860291384217041</c:v>
                </c:pt>
              </c:numCache>
            </c:numRef>
          </c:yVal>
          <c:bubbleSize>
            <c:numRef>
              <c:f>'Box 4 Figure 2'!$D$15</c:f>
              <c:numCache>
                <c:formatCode>0.00</c:formatCode>
                <c:ptCount val="1"/>
                <c:pt idx="0">
                  <c:v>1.431966398387033</c:v>
                </c:pt>
              </c:numCache>
            </c:numRef>
          </c:bubbleSize>
          <c:bubble3D val="0"/>
          <c:extLst>
            <c:ext xmlns:c16="http://schemas.microsoft.com/office/drawing/2014/chart" uri="{C3380CC4-5D6E-409C-BE32-E72D297353CC}">
              <c16:uniqueId val="{00000003-BD68-4F59-ABCE-CC1D955F1C70}"/>
            </c:ext>
          </c:extLst>
        </c:ser>
        <c:ser>
          <c:idx val="4"/>
          <c:order val="4"/>
          <c:tx>
            <c:strRef>
              <c:f>'Box 4 Figure 2'!$B$11</c:f>
              <c:strCache>
                <c:ptCount val="1"/>
                <c:pt idx="0">
                  <c:v>Trade</c:v>
                </c:pt>
              </c:strCache>
            </c:strRef>
          </c:tx>
          <c:spPr>
            <a:solidFill>
              <a:srgbClr val="660066"/>
            </a:solidFill>
            <a:ln w="12700">
              <a:solidFill>
                <a:srgbClr val="000000"/>
              </a:solidFill>
              <a:prstDash val="solid"/>
            </a:ln>
          </c:spPr>
          <c:invertIfNegative val="0"/>
          <c:xVal>
            <c:numRef>
              <c:f>'Box 4 Figure 2'!$C$11</c:f>
              <c:numCache>
                <c:formatCode>0.00</c:formatCode>
                <c:ptCount val="1"/>
                <c:pt idx="0">
                  <c:v>-0.20793943322573541</c:v>
                </c:pt>
              </c:numCache>
            </c:numRef>
          </c:xVal>
          <c:yVal>
            <c:numRef>
              <c:f>'Box 4 Figure 2'!$E$11</c:f>
              <c:numCache>
                <c:formatCode>0.00</c:formatCode>
                <c:ptCount val="1"/>
                <c:pt idx="0">
                  <c:v>6.038725691845908</c:v>
                </c:pt>
              </c:numCache>
            </c:numRef>
          </c:yVal>
          <c:bubbleSize>
            <c:numRef>
              <c:f>'Box 4 Figure 2'!$D$11</c:f>
              <c:numCache>
                <c:formatCode>0.00</c:formatCode>
                <c:ptCount val="1"/>
                <c:pt idx="0">
                  <c:v>1.0063841286796305</c:v>
                </c:pt>
              </c:numCache>
            </c:numRef>
          </c:bubbleSize>
          <c:bubble3D val="0"/>
          <c:extLst>
            <c:ext xmlns:c16="http://schemas.microsoft.com/office/drawing/2014/chart" uri="{C3380CC4-5D6E-409C-BE32-E72D297353CC}">
              <c16:uniqueId val="{00000004-BD68-4F59-ABCE-CC1D955F1C70}"/>
            </c:ext>
          </c:extLst>
        </c:ser>
        <c:ser>
          <c:idx val="5"/>
          <c:order val="5"/>
          <c:tx>
            <c:strRef>
              <c:f>'Box 4 Figure 2'!$B$13</c:f>
              <c:strCache>
                <c:ptCount val="1"/>
                <c:pt idx="0">
                  <c:v>Transport and communication</c:v>
                </c:pt>
              </c:strCache>
            </c:strRef>
          </c:tx>
          <c:spPr>
            <a:solidFill>
              <a:srgbClr val="FF8080"/>
            </a:solidFill>
            <a:ln w="12700">
              <a:solidFill>
                <a:srgbClr val="000000"/>
              </a:solidFill>
              <a:prstDash val="solid"/>
            </a:ln>
          </c:spPr>
          <c:invertIfNegative val="0"/>
          <c:xVal>
            <c:numRef>
              <c:f>'Box 4 Figure 2'!$C$13</c:f>
              <c:numCache>
                <c:formatCode>0.00</c:formatCode>
                <c:ptCount val="1"/>
                <c:pt idx="0">
                  <c:v>-0.19520694602770791</c:v>
                </c:pt>
              </c:numCache>
            </c:numRef>
          </c:xVal>
          <c:yVal>
            <c:numRef>
              <c:f>'Box 4 Figure 2'!$E$13</c:f>
              <c:numCache>
                <c:formatCode>0.00</c:formatCode>
                <c:ptCount val="1"/>
                <c:pt idx="0">
                  <c:v>2.3552599445557449</c:v>
                </c:pt>
              </c:numCache>
            </c:numRef>
          </c:yVal>
          <c:bubbleSize>
            <c:numRef>
              <c:f>'Box 4 Figure 2'!$D$13</c:f>
              <c:numCache>
                <c:formatCode>0.00</c:formatCode>
                <c:ptCount val="1"/>
                <c:pt idx="0">
                  <c:v>0.58543346139556207</c:v>
                </c:pt>
              </c:numCache>
            </c:numRef>
          </c:bubbleSize>
          <c:bubble3D val="0"/>
          <c:extLst>
            <c:ext xmlns:c16="http://schemas.microsoft.com/office/drawing/2014/chart" uri="{C3380CC4-5D6E-409C-BE32-E72D297353CC}">
              <c16:uniqueId val="{00000005-BD68-4F59-ABCE-CC1D955F1C70}"/>
            </c:ext>
          </c:extLst>
        </c:ser>
        <c:ser>
          <c:idx val="6"/>
          <c:order val="6"/>
          <c:tx>
            <c:strRef>
              <c:f>'Box 4 Figure 2'!$B$10</c:f>
              <c:strCache>
                <c:ptCount val="1"/>
                <c:pt idx="0">
                  <c:v>Construction</c:v>
                </c:pt>
              </c:strCache>
            </c:strRef>
          </c:tx>
          <c:spPr>
            <a:solidFill>
              <a:srgbClr val="0066CC"/>
            </a:solidFill>
            <a:ln w="12700">
              <a:solidFill>
                <a:srgbClr val="000000"/>
              </a:solidFill>
              <a:prstDash val="solid"/>
            </a:ln>
          </c:spPr>
          <c:invertIfNegative val="0"/>
          <c:xVal>
            <c:numRef>
              <c:f>'Box 4 Figure 2'!$C$10</c:f>
              <c:numCache>
                <c:formatCode>0.00</c:formatCode>
                <c:ptCount val="1"/>
                <c:pt idx="0">
                  <c:v>-5.708983000855055E-2</c:v>
                </c:pt>
              </c:numCache>
            </c:numRef>
          </c:xVal>
          <c:yVal>
            <c:numRef>
              <c:f>'Box 4 Figure 2'!$E$10</c:f>
              <c:numCache>
                <c:formatCode>0.00</c:formatCode>
                <c:ptCount val="1"/>
                <c:pt idx="0">
                  <c:v>6.3885791633300286</c:v>
                </c:pt>
              </c:numCache>
            </c:numRef>
          </c:yVal>
          <c:bubbleSize>
            <c:numRef>
              <c:f>'Box 4 Figure 2'!$D$10</c:f>
              <c:numCache>
                <c:formatCode>0.00</c:formatCode>
                <c:ptCount val="1"/>
                <c:pt idx="0">
                  <c:v>0.88790748344037829</c:v>
                </c:pt>
              </c:numCache>
            </c:numRef>
          </c:bubbleSize>
          <c:bubble3D val="0"/>
          <c:extLst>
            <c:ext xmlns:c16="http://schemas.microsoft.com/office/drawing/2014/chart" uri="{C3380CC4-5D6E-409C-BE32-E72D297353CC}">
              <c16:uniqueId val="{00000006-BD68-4F59-ABCE-CC1D955F1C70}"/>
            </c:ext>
          </c:extLst>
        </c:ser>
        <c:dLbls>
          <c:showLegendKey val="0"/>
          <c:showVal val="0"/>
          <c:showCatName val="0"/>
          <c:showSerName val="0"/>
          <c:showPercent val="0"/>
          <c:showBubbleSize val="0"/>
        </c:dLbls>
        <c:bubbleScale val="100"/>
        <c:showNegBubbles val="0"/>
        <c:axId val="479960848"/>
        <c:axId val="1"/>
      </c:bubbleChart>
      <c:valAx>
        <c:axId val="479960848"/>
        <c:scaling>
          <c:orientation val="minMax"/>
          <c:max val="0.5"/>
          <c:min val="-0.60000000000000031"/>
        </c:scaling>
        <c:delete val="0"/>
        <c:axPos val="b"/>
        <c:title>
          <c:tx>
            <c:rich>
              <a:bodyPr/>
              <a:lstStyle/>
              <a:p>
                <a:pPr>
                  <a:defRPr sz="900" b="0" i="0" u="none" strike="noStrike" baseline="0">
                    <a:solidFill>
                      <a:srgbClr val="000000"/>
                    </a:solidFill>
                    <a:latin typeface="Times New Roman"/>
                    <a:ea typeface="Times New Roman"/>
                    <a:cs typeface="Times New Roman"/>
                  </a:defRPr>
                </a:pPr>
                <a:r>
                  <a:rPr lang="en-US"/>
                  <a:t>ROE</a:t>
                </a:r>
              </a:p>
            </c:rich>
          </c:tx>
          <c:layout>
            <c:manualLayout>
              <c:xMode val="edge"/>
              <c:yMode val="edge"/>
              <c:x val="0.49438300549509989"/>
              <c:y val="0.734426249816117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FFFFFF"/>
              </a:solidFill>
              <a:prstDash val="solid"/>
            </a:ln>
          </c:spPr>
        </c:majorGridlines>
        <c:title>
          <c:tx>
            <c:rich>
              <a:bodyPr/>
              <a:lstStyle/>
              <a:p>
                <a:pPr>
                  <a:defRPr sz="900" b="0" i="0" u="none" strike="noStrike" baseline="0">
                    <a:solidFill>
                      <a:srgbClr val="000000"/>
                    </a:solidFill>
                    <a:latin typeface="Times New Roman"/>
                    <a:ea typeface="Times New Roman"/>
                    <a:cs typeface="Times New Roman"/>
                  </a:defRPr>
                </a:pPr>
                <a:r>
                  <a:rPr lang="en-US"/>
                  <a:t>Leverage</a:t>
                </a:r>
              </a:p>
            </c:rich>
          </c:tx>
          <c:layout>
            <c:manualLayout>
              <c:xMode val="edge"/>
              <c:yMode val="edge"/>
              <c:x val="9.3632958801498217E-3"/>
              <c:y val="0.3081968736208861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79960848"/>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4"/>
          <c:tx>
            <c:v>Cредняя задолженность перед банками на 1 предпрятие, тыс. тг.</c:v>
          </c:tx>
          <c:spPr>
            <a:gradFill rotWithShape="0">
              <a:gsLst>
                <a:gs pos="0">
                  <a:srgbClr val="3366FF"/>
                </a:gs>
                <a:gs pos="100000">
                  <a:srgbClr val="3366FF">
                    <a:gamma/>
                    <a:shade val="71373"/>
                    <a:invGamma/>
                  </a:srgbClr>
                </a:gs>
              </a:gsLst>
              <a:lin ang="5400000" scaled="1"/>
            </a:gradFill>
            <a:ln w="25400">
              <a:noFill/>
            </a:ln>
          </c:spPr>
          <c:invertIfNegative val="0"/>
          <c:val>
            <c:numLit>
              <c:formatCode>General</c:formatCode>
              <c:ptCount val="6"/>
              <c:pt idx="0">
                <c:v>632105.04685714305</c:v>
              </c:pt>
              <c:pt idx="1">
                <c:v>564720.53356086405</c:v>
              </c:pt>
              <c:pt idx="2">
                <c:v>468060.39452679502</c:v>
              </c:pt>
              <c:pt idx="3">
                <c:v>608430.03529411706</c:v>
              </c:pt>
              <c:pt idx="4">
                <c:v>542103.76162097603</c:v>
              </c:pt>
              <c:pt idx="5">
                <c:v>487530.81767337699</c:v>
              </c:pt>
            </c:numLit>
          </c:val>
          <c:extLst>
            <c:ext xmlns:c16="http://schemas.microsoft.com/office/drawing/2014/chart" uri="{C3380CC4-5D6E-409C-BE32-E72D297353CC}">
              <c16:uniqueId val="{00000000-98C6-4B9D-9B43-C0882F30B9D8}"/>
            </c:ext>
          </c:extLst>
        </c:ser>
        <c:dLbls>
          <c:showLegendKey val="0"/>
          <c:showVal val="0"/>
          <c:showCatName val="0"/>
          <c:showSerName val="0"/>
          <c:showPercent val="0"/>
          <c:showBubbleSize val="0"/>
        </c:dLbls>
        <c:gapWidth val="200"/>
        <c:axId val="3"/>
        <c:axId val="4"/>
      </c:barChart>
      <c:lineChart>
        <c:grouping val="standard"/>
        <c:varyColors val="0"/>
        <c:ser>
          <c:idx val="0"/>
          <c:order val="0"/>
          <c:tx>
            <c:v>Задолженность перед банками по группе_Ликвидность+ROE+Левередж</c:v>
          </c:tx>
          <c:spPr>
            <a:ln w="38100">
              <a:solidFill>
                <a:srgbClr val="00FFFF"/>
              </a:solidFill>
              <a:prstDash val="solid"/>
            </a:ln>
          </c:spPr>
          <c:marker>
            <c:symbol val="diamond"/>
            <c:size val="5"/>
            <c:spPr>
              <a:solidFill>
                <a:srgbClr val="00FFFF"/>
              </a:solidFill>
              <a:ln>
                <a:solidFill>
                  <a:srgbClr val="00FFFF"/>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2.7311504949212102E-2</c:v>
              </c:pt>
              <c:pt idx="1">
                <c:v>1.3849754510557101E-2</c:v>
              </c:pt>
              <c:pt idx="2">
                <c:v>9.4691959274853105E-3</c:v>
              </c:pt>
              <c:pt idx="3">
                <c:v>2.29542903337593E-2</c:v>
              </c:pt>
              <c:pt idx="4">
                <c:v>2.5283111889928801E-2</c:v>
              </c:pt>
              <c:pt idx="5">
                <c:v>1.01805071040659E-2</c:v>
              </c:pt>
            </c:numLit>
          </c:val>
          <c:smooth val="0"/>
          <c:extLst>
            <c:ext xmlns:c16="http://schemas.microsoft.com/office/drawing/2014/chart" uri="{C3380CC4-5D6E-409C-BE32-E72D297353CC}">
              <c16:uniqueId val="{00000001-98C6-4B9D-9B43-C0882F30B9D8}"/>
            </c:ext>
          </c:extLst>
        </c:ser>
        <c:ser>
          <c:idx val="1"/>
          <c:order val="1"/>
          <c:tx>
            <c:v>Задолженность по группе_(Ликвидность+ROE)+(ROE+Левередж)+(Ликвидность+Левередж)</c:v>
          </c:tx>
          <c:spPr>
            <a:ln w="38100">
              <a:solidFill>
                <a:srgbClr val="FF99CC"/>
              </a:solidFill>
              <a:prstDash val="solid"/>
            </a:ln>
          </c:spPr>
          <c:marker>
            <c:symbol val="square"/>
            <c:size val="5"/>
            <c:spPr>
              <a:solidFill>
                <a:srgbClr val="FF99CC"/>
              </a:solidFill>
              <a:ln>
                <a:solidFill>
                  <a:srgbClr val="FF99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0.16397154260893501</c:v>
              </c:pt>
              <c:pt idx="1">
                <c:v>0.142704111878004</c:v>
              </c:pt>
              <c:pt idx="2">
                <c:v>0.119303159560835</c:v>
              </c:pt>
              <c:pt idx="3">
                <c:v>0.14189513563549599</c:v>
              </c:pt>
              <c:pt idx="4">
                <c:v>0.125105777584608</c:v>
              </c:pt>
              <c:pt idx="5">
                <c:v>0.11391244108803</c:v>
              </c:pt>
            </c:numLit>
          </c:val>
          <c:smooth val="0"/>
          <c:extLst>
            <c:ext xmlns:c16="http://schemas.microsoft.com/office/drawing/2014/chart" uri="{C3380CC4-5D6E-409C-BE32-E72D297353CC}">
              <c16:uniqueId val="{00000002-98C6-4B9D-9B43-C0882F30B9D8}"/>
            </c:ext>
          </c:extLst>
        </c:ser>
        <c:ser>
          <c:idx val="2"/>
          <c:order val="2"/>
          <c:tx>
            <c:v>Количество предприятий по группе_Ликвидность+ROE+Левередж </c:v>
          </c:tx>
          <c:spPr>
            <a:ln w="38100">
              <a:solidFill>
                <a:srgbClr val="CCFFCC"/>
              </a:solidFill>
              <a:prstDash val="solid"/>
            </a:ln>
          </c:spPr>
          <c:marker>
            <c:symbol val="diamond"/>
            <c:size val="5"/>
            <c:spPr>
              <a:solidFill>
                <a:srgbClr val="CCFFCC"/>
              </a:solidFill>
              <a:ln>
                <a:solidFill>
                  <a:srgbClr val="CCFFCC"/>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3.0517380759902901E-2</c:v>
              </c:pt>
              <c:pt idx="1">
                <c:v>2.1634615384615401E-2</c:v>
              </c:pt>
              <c:pt idx="2">
                <c:v>2.2433988485209298E-2</c:v>
              </c:pt>
              <c:pt idx="3">
                <c:v>2.4865725084543301E-2</c:v>
              </c:pt>
              <c:pt idx="4">
                <c:v>3.2859146463634401E-2</c:v>
              </c:pt>
              <c:pt idx="5">
                <c:v>2.7506827936012401E-2</c:v>
              </c:pt>
            </c:numLit>
          </c:val>
          <c:smooth val="0"/>
          <c:extLst>
            <c:ext xmlns:c16="http://schemas.microsoft.com/office/drawing/2014/chart" uri="{C3380CC4-5D6E-409C-BE32-E72D297353CC}">
              <c16:uniqueId val="{00000003-98C6-4B9D-9B43-C0882F30B9D8}"/>
            </c:ext>
          </c:extLst>
        </c:ser>
        <c:ser>
          <c:idx val="3"/>
          <c:order val="3"/>
          <c:tx>
            <c:v>Количество предприятий по группе_(Ликвидность+ROE)+(ROE+Левередж)+(Ликвидность+Левередж)</c:v>
          </c:tx>
          <c:spPr>
            <a:ln w="38100">
              <a:solidFill>
                <a:srgbClr val="969696"/>
              </a:solidFill>
              <a:prstDash val="solid"/>
            </a:ln>
          </c:spPr>
          <c:marker>
            <c:symbol val="triangle"/>
            <c:size val="5"/>
            <c:spPr>
              <a:solidFill>
                <a:srgbClr val="969696"/>
              </a:solidFill>
              <a:ln>
                <a:solidFill>
                  <a:srgbClr val="969696"/>
                </a:solidFill>
                <a:prstDash val="solid"/>
              </a:ln>
            </c:spPr>
          </c:marker>
          <c:cat>
            <c:strLit>
              <c:ptCount val="6"/>
              <c:pt idx="0">
                <c:v>2009_1</c:v>
              </c:pt>
              <c:pt idx="1">
                <c:v>2009_2</c:v>
              </c:pt>
              <c:pt idx="2">
                <c:v>2009_3</c:v>
              </c:pt>
              <c:pt idx="3">
                <c:v>2009_4</c:v>
              </c:pt>
              <c:pt idx="4">
                <c:v>2010_1</c:v>
              </c:pt>
              <c:pt idx="5">
                <c:v>2010_2</c:v>
              </c:pt>
            </c:strLit>
          </c:cat>
          <c:val>
            <c:numLit>
              <c:formatCode>General</c:formatCode>
              <c:ptCount val="6"/>
              <c:pt idx="0">
                <c:v>0.176839126919967</c:v>
              </c:pt>
              <c:pt idx="1">
                <c:v>0.17608173076923</c:v>
              </c:pt>
              <c:pt idx="2">
                <c:v>0.174111574349811</c:v>
              </c:pt>
              <c:pt idx="3">
                <c:v>0.16908693057489399</c:v>
              </c:pt>
              <c:pt idx="4">
                <c:v>0.16810258465237299</c:v>
              </c:pt>
              <c:pt idx="5">
                <c:v>0.17440499414748301</c:v>
              </c:pt>
            </c:numLit>
          </c:val>
          <c:smooth val="0"/>
          <c:extLst>
            <c:ext xmlns:c16="http://schemas.microsoft.com/office/drawing/2014/chart" uri="{C3380CC4-5D6E-409C-BE32-E72D297353CC}">
              <c16:uniqueId val="{00000004-98C6-4B9D-9B43-C0882F30B9D8}"/>
            </c:ext>
          </c:extLst>
        </c:ser>
        <c:dLbls>
          <c:showLegendKey val="0"/>
          <c:showVal val="0"/>
          <c:showCatName val="0"/>
          <c:showSerName val="0"/>
          <c:showPercent val="0"/>
          <c:showBubbleSize val="0"/>
        </c:dLbls>
        <c:marker val="1"/>
        <c:smooth val="0"/>
        <c:axId val="479955928"/>
        <c:axId val="1"/>
      </c:lineChart>
      <c:catAx>
        <c:axId val="479955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47995592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paperSize="9"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v>Сельское хозяйство</c:v>
          </c:tx>
          <c:spPr>
            <a:solidFill>
              <a:srgbClr val="9999FF"/>
            </a:solidFill>
            <a:ln w="12700">
              <a:solidFill>
                <a:srgbClr val="000000"/>
              </a:solidFill>
              <a:prstDash val="solid"/>
            </a:ln>
          </c:spPr>
          <c:invertIfNegative val="0"/>
          <c:xVal>
            <c:numLit>
              <c:formatCode>General</c:formatCode>
              <c:ptCount val="1"/>
              <c:pt idx="0">
                <c:v>-1.65639344767021E-2</c:v>
              </c:pt>
            </c:numLit>
          </c:xVal>
          <c:yVal>
            <c:numLit>
              <c:formatCode>General</c:formatCode>
              <c:ptCount val="1"/>
              <c:pt idx="0">
                <c:v>2.6047132537886202</c:v>
              </c:pt>
            </c:numLit>
          </c:yVal>
          <c:bubbleSize>
            <c:numLit>
              <c:formatCode>General</c:formatCode>
              <c:ptCount val="1"/>
              <c:pt idx="0">
                <c:v>1.0529149482517699</c:v>
              </c:pt>
            </c:numLit>
          </c:bubbleSize>
          <c:bubble3D val="0"/>
          <c:extLst>
            <c:ext xmlns:c16="http://schemas.microsoft.com/office/drawing/2014/chart" uri="{C3380CC4-5D6E-409C-BE32-E72D297353CC}">
              <c16:uniqueId val="{00000000-F79B-49FD-9223-711D3935E494}"/>
            </c:ext>
          </c:extLst>
        </c:ser>
        <c:ser>
          <c:idx val="2"/>
          <c:order val="1"/>
          <c:tx>
            <c:v>Промышленность</c:v>
          </c:tx>
          <c:spPr>
            <a:solidFill>
              <a:srgbClr val="FFFFCC"/>
            </a:solidFill>
            <a:ln w="12700">
              <a:solidFill>
                <a:srgbClr val="000000"/>
              </a:solidFill>
              <a:prstDash val="solid"/>
            </a:ln>
          </c:spPr>
          <c:invertIfNegative val="0"/>
          <c:xVal>
            <c:numLit>
              <c:formatCode>General</c:formatCode>
              <c:ptCount val="1"/>
              <c:pt idx="0">
                <c:v>0.254069494737165</c:v>
              </c:pt>
            </c:numLit>
          </c:xVal>
          <c:yVal>
            <c:numLit>
              <c:formatCode>General</c:formatCode>
              <c:ptCount val="1"/>
              <c:pt idx="0">
                <c:v>0.80934888809810601</c:v>
              </c:pt>
            </c:numLit>
          </c:yVal>
          <c:bubbleSize>
            <c:numLit>
              <c:formatCode>General</c:formatCode>
              <c:ptCount val="1"/>
              <c:pt idx="0">
                <c:v>1.69562039782084</c:v>
              </c:pt>
            </c:numLit>
          </c:bubbleSize>
          <c:bubble3D val="0"/>
          <c:extLst>
            <c:ext xmlns:c16="http://schemas.microsoft.com/office/drawing/2014/chart" uri="{C3380CC4-5D6E-409C-BE32-E72D297353CC}">
              <c16:uniqueId val="{00000001-F79B-49FD-9223-711D3935E494}"/>
            </c:ext>
          </c:extLst>
        </c:ser>
        <c:ser>
          <c:idx val="4"/>
          <c:order val="2"/>
          <c:tx>
            <c:v>Строительство</c:v>
          </c:tx>
          <c:spPr>
            <a:solidFill>
              <a:srgbClr val="660066"/>
            </a:solidFill>
            <a:ln w="12700">
              <a:solidFill>
                <a:srgbClr val="000000"/>
              </a:solidFill>
              <a:prstDash val="solid"/>
            </a:ln>
          </c:spPr>
          <c:invertIfNegative val="0"/>
          <c:xVal>
            <c:numLit>
              <c:formatCode>General</c:formatCode>
              <c:ptCount val="1"/>
              <c:pt idx="0">
                <c:v>8.9901362067877799E-2</c:v>
              </c:pt>
            </c:numLit>
          </c:xVal>
          <c:yVal>
            <c:numLit>
              <c:formatCode>General</c:formatCode>
              <c:ptCount val="1"/>
              <c:pt idx="0">
                <c:v>8.04527040396332</c:v>
              </c:pt>
            </c:numLit>
          </c:yVal>
          <c:bubbleSize>
            <c:numLit>
              <c:formatCode>General</c:formatCode>
              <c:ptCount val="1"/>
              <c:pt idx="0">
                <c:v>1.07279680543353</c:v>
              </c:pt>
            </c:numLit>
          </c:bubbleSize>
          <c:bubble3D val="0"/>
          <c:extLst>
            <c:ext xmlns:c16="http://schemas.microsoft.com/office/drawing/2014/chart" uri="{C3380CC4-5D6E-409C-BE32-E72D297353CC}">
              <c16:uniqueId val="{00000002-F79B-49FD-9223-711D3935E494}"/>
            </c:ext>
          </c:extLst>
        </c:ser>
        <c:ser>
          <c:idx val="5"/>
          <c:order val="3"/>
          <c:tx>
            <c:v>Торговля</c:v>
          </c:tx>
          <c:spPr>
            <a:solidFill>
              <a:srgbClr val="FF8080"/>
            </a:solidFill>
            <a:ln w="12700">
              <a:solidFill>
                <a:srgbClr val="000000"/>
              </a:solidFill>
              <a:prstDash val="solid"/>
            </a:ln>
          </c:spPr>
          <c:invertIfNegative val="0"/>
          <c:xVal>
            <c:numLit>
              <c:formatCode>General</c:formatCode>
              <c:ptCount val="1"/>
              <c:pt idx="0">
                <c:v>0.106002200661371</c:v>
              </c:pt>
            </c:numLit>
          </c:xVal>
          <c:yVal>
            <c:numLit>
              <c:formatCode>General</c:formatCode>
              <c:ptCount val="1"/>
              <c:pt idx="0">
                <c:v>2.6528197094935901</c:v>
              </c:pt>
            </c:numLit>
          </c:yVal>
          <c:bubbleSize>
            <c:numLit>
              <c:formatCode>General</c:formatCode>
              <c:ptCount val="1"/>
              <c:pt idx="0">
                <c:v>1.3437628753455899</c:v>
              </c:pt>
            </c:numLit>
          </c:bubbleSize>
          <c:bubble3D val="0"/>
          <c:extLst>
            <c:ext xmlns:c16="http://schemas.microsoft.com/office/drawing/2014/chart" uri="{C3380CC4-5D6E-409C-BE32-E72D297353CC}">
              <c16:uniqueId val="{00000003-F79B-49FD-9223-711D3935E494}"/>
            </c:ext>
          </c:extLst>
        </c:ser>
        <c:ser>
          <c:idx val="6"/>
          <c:order val="4"/>
          <c:tx>
            <c:v>Гостиницы и рестораны</c:v>
          </c:tx>
          <c:spPr>
            <a:solidFill>
              <a:srgbClr val="0066CC"/>
            </a:solidFill>
            <a:ln w="12700">
              <a:solidFill>
                <a:srgbClr val="000000"/>
              </a:solidFill>
              <a:prstDash val="solid"/>
            </a:ln>
          </c:spPr>
          <c:invertIfNegative val="0"/>
          <c:xVal>
            <c:numLit>
              <c:formatCode>General</c:formatCode>
              <c:ptCount val="1"/>
              <c:pt idx="0">
                <c:v>4.4294256988217102E-2</c:v>
              </c:pt>
            </c:numLit>
          </c:xVal>
          <c:yVal>
            <c:numLit>
              <c:formatCode>General</c:formatCode>
              <c:ptCount val="1"/>
              <c:pt idx="0">
                <c:v>1.90550177820036</c:v>
              </c:pt>
            </c:numLit>
          </c:yVal>
          <c:bubbleSize>
            <c:numLit>
              <c:formatCode>General</c:formatCode>
              <c:ptCount val="1"/>
              <c:pt idx="0">
                <c:v>1.20405745728692</c:v>
              </c:pt>
            </c:numLit>
          </c:bubbleSize>
          <c:bubble3D val="0"/>
          <c:extLst>
            <c:ext xmlns:c16="http://schemas.microsoft.com/office/drawing/2014/chart" uri="{C3380CC4-5D6E-409C-BE32-E72D297353CC}">
              <c16:uniqueId val="{00000004-F79B-49FD-9223-711D3935E494}"/>
            </c:ext>
          </c:extLst>
        </c:ser>
        <c:ser>
          <c:idx val="7"/>
          <c:order val="5"/>
          <c:tx>
            <c:v>Транспорт и связь</c:v>
          </c:tx>
          <c:spPr>
            <a:solidFill>
              <a:srgbClr val="00FF00"/>
            </a:solidFill>
            <a:ln w="12700">
              <a:solidFill>
                <a:srgbClr val="000000"/>
              </a:solidFill>
              <a:prstDash val="solid"/>
            </a:ln>
          </c:spPr>
          <c:invertIfNegative val="1"/>
          <c:xVal>
            <c:numLit>
              <c:formatCode>General</c:formatCode>
              <c:ptCount val="1"/>
              <c:pt idx="0">
                <c:v>7.5577786260549201E-2</c:v>
              </c:pt>
            </c:numLit>
          </c:xVal>
          <c:yVal>
            <c:numLit>
              <c:formatCode>General</c:formatCode>
              <c:ptCount val="1"/>
              <c:pt idx="0">
                <c:v>1.1260980792801401</c:v>
              </c:pt>
            </c:numLit>
          </c:yVal>
          <c:bubbleSize>
            <c:numLit>
              <c:formatCode>General</c:formatCode>
              <c:ptCount val="1"/>
              <c:pt idx="0">
                <c:v>1.41890490611515</c:v>
              </c:pt>
            </c:numLit>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5-F79B-49FD-9223-711D3935E494}"/>
            </c:ext>
          </c:extLst>
        </c:ser>
        <c:ser>
          <c:idx val="8"/>
          <c:order val="6"/>
          <c:tx>
            <c:v>Операции с недвижимым имуществом, аренда и предоставление услуг потребителям</c:v>
          </c:tx>
          <c:spPr>
            <a:solidFill>
              <a:srgbClr val="000080"/>
            </a:solidFill>
            <a:ln w="12700">
              <a:solidFill>
                <a:srgbClr val="000000"/>
              </a:solidFill>
              <a:prstDash val="solid"/>
            </a:ln>
          </c:spPr>
          <c:invertIfNegative val="0"/>
          <c:xVal>
            <c:numLit>
              <c:formatCode>General</c:formatCode>
              <c:ptCount val="1"/>
              <c:pt idx="0">
                <c:v>1.22916754080424E-2</c:v>
              </c:pt>
            </c:numLit>
          </c:xVal>
          <c:yVal>
            <c:numLit>
              <c:formatCode>General</c:formatCode>
              <c:ptCount val="1"/>
              <c:pt idx="0">
                <c:v>11.906785597361401</c:v>
              </c:pt>
            </c:numLit>
          </c:yVal>
          <c:bubbleSize>
            <c:numLit>
              <c:formatCode>General</c:formatCode>
              <c:ptCount val="1"/>
              <c:pt idx="0">
                <c:v>1.00747556046433</c:v>
              </c:pt>
            </c:numLit>
          </c:bubbleSize>
          <c:bubble3D val="0"/>
          <c:extLst>
            <c:ext xmlns:c16="http://schemas.microsoft.com/office/drawing/2014/chart" uri="{C3380CC4-5D6E-409C-BE32-E72D297353CC}">
              <c16:uniqueId val="{00000006-F79B-49FD-9223-711D3935E494}"/>
            </c:ext>
          </c:extLst>
        </c:ser>
        <c:dLbls>
          <c:showLegendKey val="0"/>
          <c:showVal val="0"/>
          <c:showCatName val="0"/>
          <c:showSerName val="0"/>
          <c:showPercent val="0"/>
          <c:showBubbleSize val="0"/>
        </c:dLbls>
        <c:bubbleScale val="100"/>
        <c:showNegBubbles val="0"/>
        <c:sizeRepresents val="w"/>
        <c:axId val="495350408"/>
        <c:axId val="1"/>
      </c:bubbleChart>
      <c:valAx>
        <c:axId val="495350408"/>
        <c:scaling>
          <c:orientation val="minMax"/>
          <c:max val="0.27700000000000002"/>
          <c:min val="-3.2000000000000021E-2"/>
        </c:scaling>
        <c:delete val="0"/>
        <c:axPos val="b"/>
        <c:title>
          <c:tx>
            <c:rich>
              <a:bodyPr/>
              <a:lstStyle/>
              <a:p>
                <a:pPr>
                  <a:defRPr sz="200" b="1" i="0" u="none" strike="noStrike" baseline="0">
                    <a:solidFill>
                      <a:srgbClr val="000000"/>
                    </a:solidFill>
                    <a:latin typeface="Arial Cyr"/>
                    <a:ea typeface="Arial Cyr"/>
                    <a:cs typeface="Arial Cyr"/>
                  </a:defRPr>
                </a:pPr>
                <a:r>
                  <a:rPr lang="en-US"/>
                  <a:t>ROA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1"/>
        <c:crossesAt val="-5"/>
        <c:crossBetween val="midCat"/>
      </c:valAx>
      <c:valAx>
        <c:axId val="1"/>
        <c:scaling>
          <c:orientation val="minMax"/>
        </c:scaling>
        <c:delete val="0"/>
        <c:axPos val="l"/>
        <c:majorGridlines>
          <c:spPr>
            <a:ln w="3175">
              <a:solidFill>
                <a:srgbClr val="808080"/>
              </a:solidFill>
              <a:prstDash val="sysDash"/>
            </a:ln>
          </c:spPr>
        </c:majorGridlines>
        <c:title>
          <c:tx>
            <c:rich>
              <a:bodyPr/>
              <a:lstStyle/>
              <a:p>
                <a:pPr>
                  <a:defRPr sz="200" b="1" i="0" u="none" strike="noStrike" baseline="0">
                    <a:solidFill>
                      <a:srgbClr val="000000"/>
                    </a:solidFill>
                    <a:latin typeface="Arial Cyr"/>
                    <a:ea typeface="Arial Cyr"/>
                    <a:cs typeface="Arial Cyr"/>
                  </a:defRPr>
                </a:pPr>
                <a:r>
                  <a:rPr lang="en-US"/>
                  <a:t>Leverage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495350408"/>
        <c:crossesAt val="-5"/>
        <c:crossBetween val="midCat"/>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000000000000033" r="0.75000000000000033"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055500975763321E-2"/>
          <c:y val="4.4226123813711431E-2"/>
          <c:w val="0.89796062176239544"/>
          <c:h val="0.72727403604769858"/>
        </c:manualLayout>
      </c:layout>
      <c:bubbleChart>
        <c:varyColors val="0"/>
        <c:ser>
          <c:idx val="0"/>
          <c:order val="0"/>
          <c:tx>
            <c:strRef>
              <c:f>'Box 4 Figure 2'!$B$6</c:f>
              <c:strCache>
                <c:ptCount val="1"/>
                <c:pt idx="0">
                  <c:v>Industry</c:v>
                </c:pt>
              </c:strCache>
            </c:strRef>
          </c:tx>
          <c:spPr>
            <a:solidFill>
              <a:srgbClr val="9999FF"/>
            </a:solidFill>
            <a:ln w="12700">
              <a:solidFill>
                <a:srgbClr val="000000"/>
              </a:solidFill>
              <a:prstDash val="solid"/>
            </a:ln>
          </c:spPr>
          <c:invertIfNegative val="0"/>
          <c:xVal>
            <c:numRef>
              <c:f>'Box 4 Figure 2'!$C$6</c:f>
              <c:numCache>
                <c:formatCode>0.00</c:formatCode>
                <c:ptCount val="1"/>
                <c:pt idx="0">
                  <c:v>0.38585602569234401</c:v>
                </c:pt>
              </c:numCache>
            </c:numRef>
          </c:xVal>
          <c:yVal>
            <c:numRef>
              <c:f>'Box 4 Figure 2'!$E$6</c:f>
              <c:numCache>
                <c:formatCode>0.00</c:formatCode>
                <c:ptCount val="1"/>
                <c:pt idx="0">
                  <c:v>29.957190249928885</c:v>
                </c:pt>
              </c:numCache>
            </c:numRef>
          </c:yVal>
          <c:bubbleSize>
            <c:numRef>
              <c:f>'Box 4 Figure 2'!$D$6</c:f>
              <c:numCache>
                <c:formatCode>0.00</c:formatCode>
                <c:ptCount val="1"/>
                <c:pt idx="0">
                  <c:v>0.64024562673287255</c:v>
                </c:pt>
              </c:numCache>
            </c:numRef>
          </c:bubbleSize>
          <c:bubble3D val="0"/>
          <c:extLst>
            <c:ext xmlns:c16="http://schemas.microsoft.com/office/drawing/2014/chart" uri="{C3380CC4-5D6E-409C-BE32-E72D297353CC}">
              <c16:uniqueId val="{00000000-7FE2-4D4D-BC6F-4E061BE82186}"/>
            </c:ext>
          </c:extLst>
        </c:ser>
        <c:ser>
          <c:idx val="1"/>
          <c:order val="1"/>
          <c:tx>
            <c:strRef>
              <c:f>'Box 4 Figure 2'!$B$7</c:f>
              <c:strCache>
                <c:ptCount val="1"/>
                <c:pt idx="0">
                  <c:v>Mining industry</c:v>
                </c:pt>
              </c:strCache>
            </c:strRef>
          </c:tx>
          <c:spPr>
            <a:solidFill>
              <a:srgbClr val="FF00FF"/>
            </a:solidFill>
            <a:ln w="12700">
              <a:solidFill>
                <a:srgbClr val="000000"/>
              </a:solidFill>
              <a:prstDash val="solid"/>
            </a:ln>
          </c:spPr>
          <c:invertIfNegative val="1"/>
          <c:xVal>
            <c:numRef>
              <c:f>'Box 4 Figure 2'!$C$7</c:f>
              <c:numCache>
                <c:formatCode>0.00</c:formatCode>
                <c:ptCount val="1"/>
                <c:pt idx="0">
                  <c:v>-0.4963874076405671</c:v>
                </c:pt>
              </c:numCache>
            </c:numRef>
          </c:xVal>
          <c:yVal>
            <c:numRef>
              <c:f>'Box 4 Figure 2'!$E$7</c:f>
              <c:numCache>
                <c:formatCode>0.00</c:formatCode>
                <c:ptCount val="1"/>
                <c:pt idx="0">
                  <c:v>-20.279886451874653</c:v>
                </c:pt>
              </c:numCache>
            </c:numRef>
          </c:yVal>
          <c:bubbleSize>
            <c:numRef>
              <c:f>'Box 4 Figure 2'!$D$7</c:f>
              <c:numCache>
                <c:formatCode>0.00</c:formatCode>
                <c:ptCount val="1"/>
                <c:pt idx="0">
                  <c:v>0.64026905005235224</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1-7FE2-4D4D-BC6F-4E061BE82186}"/>
            </c:ext>
          </c:extLst>
        </c:ser>
        <c:ser>
          <c:idx val="2"/>
          <c:order val="2"/>
          <c:tx>
            <c:strRef>
              <c:f>'Box 4 Figure 2'!$B$8</c:f>
              <c:strCache>
                <c:ptCount val="1"/>
                <c:pt idx="0">
                  <c:v>Manufacturing industry</c:v>
                </c:pt>
              </c:strCache>
            </c:strRef>
          </c:tx>
          <c:spPr>
            <a:solidFill>
              <a:srgbClr val="FFFFCC"/>
            </a:solidFill>
            <a:ln w="12700">
              <a:solidFill>
                <a:srgbClr val="000000"/>
              </a:solidFill>
              <a:prstDash val="solid"/>
            </a:ln>
          </c:spPr>
          <c:invertIfNegative val="0"/>
          <c:xVal>
            <c:numRef>
              <c:f>'Box 4 Figure 2'!$C$8</c:f>
              <c:numCache>
                <c:formatCode>0.00</c:formatCode>
                <c:ptCount val="1"/>
                <c:pt idx="0">
                  <c:v>4.4730662593110426E-2</c:v>
                </c:pt>
              </c:numCache>
            </c:numRef>
          </c:xVal>
          <c:yVal>
            <c:numRef>
              <c:f>'Box 4 Figure 2'!$E$8</c:f>
              <c:numCache>
                <c:formatCode>0.00</c:formatCode>
                <c:ptCount val="1"/>
                <c:pt idx="0">
                  <c:v>26.532273240188886</c:v>
                </c:pt>
              </c:numCache>
            </c:numRef>
          </c:yVal>
          <c:bubbleSize>
            <c:numRef>
              <c:f>'Box 4 Figure 2'!$D$8</c:f>
              <c:numCache>
                <c:formatCode>0.00</c:formatCode>
                <c:ptCount val="1"/>
                <c:pt idx="0">
                  <c:v>0.67148400348603332</c:v>
                </c:pt>
              </c:numCache>
            </c:numRef>
          </c:bubbleSize>
          <c:bubble3D val="0"/>
          <c:extLst>
            <c:ext xmlns:c16="http://schemas.microsoft.com/office/drawing/2014/chart" uri="{C3380CC4-5D6E-409C-BE32-E72D297353CC}">
              <c16:uniqueId val="{00000002-7FE2-4D4D-BC6F-4E061BE82186}"/>
            </c:ext>
          </c:extLst>
        </c:ser>
        <c:ser>
          <c:idx val="3"/>
          <c:order val="3"/>
          <c:tx>
            <c:strRef>
              <c:f>'Box 4 Figure 2'!$B$15</c:f>
              <c:strCache>
                <c:ptCount val="1"/>
                <c:pt idx="0">
                  <c:v>Real estate operations</c:v>
                </c:pt>
              </c:strCache>
            </c:strRef>
          </c:tx>
          <c:spPr>
            <a:solidFill>
              <a:srgbClr val="CCFFFF"/>
            </a:solidFill>
            <a:ln w="12700">
              <a:solidFill>
                <a:srgbClr val="000000"/>
              </a:solidFill>
              <a:prstDash val="solid"/>
            </a:ln>
          </c:spPr>
          <c:invertIfNegative val="0"/>
          <c:xVal>
            <c:numRef>
              <c:f>'Box 4 Figure 2'!$C$15</c:f>
              <c:numCache>
                <c:formatCode>0.00</c:formatCode>
                <c:ptCount val="1"/>
                <c:pt idx="0">
                  <c:v>-3.8216194624834013E-2</c:v>
                </c:pt>
              </c:numCache>
            </c:numRef>
          </c:xVal>
          <c:yVal>
            <c:numRef>
              <c:f>'Box 4 Figure 2'!$E$15</c:f>
              <c:numCache>
                <c:formatCode>0.00</c:formatCode>
                <c:ptCount val="1"/>
                <c:pt idx="0">
                  <c:v>4.3860291384217041</c:v>
                </c:pt>
              </c:numCache>
            </c:numRef>
          </c:yVal>
          <c:bubbleSize>
            <c:numRef>
              <c:f>'Box 4 Figure 2'!$D$15</c:f>
              <c:numCache>
                <c:formatCode>0.00</c:formatCode>
                <c:ptCount val="1"/>
                <c:pt idx="0">
                  <c:v>1.431966398387033</c:v>
                </c:pt>
              </c:numCache>
            </c:numRef>
          </c:bubbleSize>
          <c:bubble3D val="0"/>
          <c:extLst>
            <c:ext xmlns:c16="http://schemas.microsoft.com/office/drawing/2014/chart" uri="{C3380CC4-5D6E-409C-BE32-E72D297353CC}">
              <c16:uniqueId val="{00000003-7FE2-4D4D-BC6F-4E061BE82186}"/>
            </c:ext>
          </c:extLst>
        </c:ser>
        <c:ser>
          <c:idx val="4"/>
          <c:order val="4"/>
          <c:tx>
            <c:strRef>
              <c:f>'Box 4 Figure 2'!$B$11</c:f>
              <c:strCache>
                <c:ptCount val="1"/>
                <c:pt idx="0">
                  <c:v>Trade</c:v>
                </c:pt>
              </c:strCache>
            </c:strRef>
          </c:tx>
          <c:spPr>
            <a:solidFill>
              <a:srgbClr val="660066"/>
            </a:solidFill>
            <a:ln w="12700">
              <a:solidFill>
                <a:srgbClr val="000000"/>
              </a:solidFill>
              <a:prstDash val="solid"/>
            </a:ln>
          </c:spPr>
          <c:invertIfNegative val="0"/>
          <c:xVal>
            <c:numRef>
              <c:f>'Box 4 Figure 2'!$C$11</c:f>
              <c:numCache>
                <c:formatCode>0.00</c:formatCode>
                <c:ptCount val="1"/>
                <c:pt idx="0">
                  <c:v>-0.20793943322573541</c:v>
                </c:pt>
              </c:numCache>
            </c:numRef>
          </c:xVal>
          <c:yVal>
            <c:numRef>
              <c:f>'Box 4 Figure 2'!$E$11</c:f>
              <c:numCache>
                <c:formatCode>0.00</c:formatCode>
                <c:ptCount val="1"/>
                <c:pt idx="0">
                  <c:v>6.038725691845908</c:v>
                </c:pt>
              </c:numCache>
            </c:numRef>
          </c:yVal>
          <c:bubbleSize>
            <c:numRef>
              <c:f>'Box 4 Figure 2'!$D$11</c:f>
              <c:numCache>
                <c:formatCode>0.00</c:formatCode>
                <c:ptCount val="1"/>
                <c:pt idx="0">
                  <c:v>1.0063841286796305</c:v>
                </c:pt>
              </c:numCache>
            </c:numRef>
          </c:bubbleSize>
          <c:bubble3D val="0"/>
          <c:extLst>
            <c:ext xmlns:c16="http://schemas.microsoft.com/office/drawing/2014/chart" uri="{C3380CC4-5D6E-409C-BE32-E72D297353CC}">
              <c16:uniqueId val="{00000004-7FE2-4D4D-BC6F-4E061BE82186}"/>
            </c:ext>
          </c:extLst>
        </c:ser>
        <c:ser>
          <c:idx val="5"/>
          <c:order val="5"/>
          <c:tx>
            <c:strRef>
              <c:f>'Box 4 Figure 2'!$B$13</c:f>
              <c:strCache>
                <c:ptCount val="1"/>
                <c:pt idx="0">
                  <c:v>Transport and communication</c:v>
                </c:pt>
              </c:strCache>
            </c:strRef>
          </c:tx>
          <c:spPr>
            <a:solidFill>
              <a:srgbClr val="FF8080"/>
            </a:solidFill>
            <a:ln w="12700">
              <a:solidFill>
                <a:srgbClr val="000000"/>
              </a:solidFill>
              <a:prstDash val="solid"/>
            </a:ln>
          </c:spPr>
          <c:invertIfNegative val="0"/>
          <c:xVal>
            <c:numRef>
              <c:f>'Box 4 Figure 2'!$C$13</c:f>
              <c:numCache>
                <c:formatCode>0.00</c:formatCode>
                <c:ptCount val="1"/>
                <c:pt idx="0">
                  <c:v>-0.19520694602770791</c:v>
                </c:pt>
              </c:numCache>
            </c:numRef>
          </c:xVal>
          <c:yVal>
            <c:numRef>
              <c:f>'Box 4 Figure 2'!$E$13</c:f>
              <c:numCache>
                <c:formatCode>0.00</c:formatCode>
                <c:ptCount val="1"/>
                <c:pt idx="0">
                  <c:v>2.3552599445557449</c:v>
                </c:pt>
              </c:numCache>
            </c:numRef>
          </c:yVal>
          <c:bubbleSize>
            <c:numRef>
              <c:f>'Box 4 Figure 2'!$D$13</c:f>
              <c:numCache>
                <c:formatCode>0.00</c:formatCode>
                <c:ptCount val="1"/>
                <c:pt idx="0">
                  <c:v>0.58543346139556207</c:v>
                </c:pt>
              </c:numCache>
            </c:numRef>
          </c:bubbleSize>
          <c:bubble3D val="0"/>
          <c:extLst>
            <c:ext xmlns:c16="http://schemas.microsoft.com/office/drawing/2014/chart" uri="{C3380CC4-5D6E-409C-BE32-E72D297353CC}">
              <c16:uniqueId val="{00000005-7FE2-4D4D-BC6F-4E061BE82186}"/>
            </c:ext>
          </c:extLst>
        </c:ser>
        <c:ser>
          <c:idx val="6"/>
          <c:order val="6"/>
          <c:tx>
            <c:strRef>
              <c:f>'Box 4 Figure 2'!$B$10</c:f>
              <c:strCache>
                <c:ptCount val="1"/>
                <c:pt idx="0">
                  <c:v>Construction</c:v>
                </c:pt>
              </c:strCache>
            </c:strRef>
          </c:tx>
          <c:spPr>
            <a:solidFill>
              <a:srgbClr val="0066CC"/>
            </a:solidFill>
            <a:ln w="12700">
              <a:solidFill>
                <a:srgbClr val="000000"/>
              </a:solidFill>
              <a:prstDash val="solid"/>
            </a:ln>
          </c:spPr>
          <c:invertIfNegative val="0"/>
          <c:xVal>
            <c:numRef>
              <c:f>'Box 4 Figure 2'!$C$10</c:f>
              <c:numCache>
                <c:formatCode>0.00</c:formatCode>
                <c:ptCount val="1"/>
                <c:pt idx="0">
                  <c:v>-5.708983000855055E-2</c:v>
                </c:pt>
              </c:numCache>
            </c:numRef>
          </c:xVal>
          <c:yVal>
            <c:numRef>
              <c:f>'Box 4 Figure 2'!$E$10</c:f>
              <c:numCache>
                <c:formatCode>0.00</c:formatCode>
                <c:ptCount val="1"/>
                <c:pt idx="0">
                  <c:v>6.3885791633300286</c:v>
                </c:pt>
              </c:numCache>
            </c:numRef>
          </c:yVal>
          <c:bubbleSize>
            <c:numRef>
              <c:f>'Box 4 Figure 2'!$D$10</c:f>
              <c:numCache>
                <c:formatCode>0.00</c:formatCode>
                <c:ptCount val="1"/>
                <c:pt idx="0">
                  <c:v>0.88790748344037829</c:v>
                </c:pt>
              </c:numCache>
            </c:numRef>
          </c:bubbleSize>
          <c:bubble3D val="0"/>
          <c:extLst>
            <c:ext xmlns:c16="http://schemas.microsoft.com/office/drawing/2014/chart" uri="{C3380CC4-5D6E-409C-BE32-E72D297353CC}">
              <c16:uniqueId val="{00000006-7FE2-4D4D-BC6F-4E061BE82186}"/>
            </c:ext>
          </c:extLst>
        </c:ser>
        <c:dLbls>
          <c:showLegendKey val="0"/>
          <c:showVal val="0"/>
          <c:showCatName val="0"/>
          <c:showSerName val="0"/>
          <c:showPercent val="0"/>
          <c:showBubbleSize val="0"/>
        </c:dLbls>
        <c:bubbleScale val="100"/>
        <c:showNegBubbles val="0"/>
        <c:axId val="495348768"/>
        <c:axId val="1"/>
      </c:bubbleChart>
      <c:valAx>
        <c:axId val="495348768"/>
        <c:scaling>
          <c:orientation val="minMax"/>
          <c:max val="0.5"/>
          <c:min val="-0.60000000000000031"/>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ROE</a:t>
                </a:r>
              </a:p>
            </c:rich>
          </c:tx>
          <c:layout>
            <c:manualLayout>
              <c:xMode val="edge"/>
              <c:yMode val="edge"/>
              <c:x val="0.44444542746763399"/>
              <c:y val="0.768288630587843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FFFFFF"/>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Leverage</a:t>
                </a:r>
              </a:p>
            </c:rich>
          </c:tx>
          <c:layout>
            <c:manualLayout>
              <c:xMode val="edge"/>
              <c:yMode val="edge"/>
              <c:x val="9.3632958801498131E-3"/>
              <c:y val="0.3081968087322417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5348768"/>
        <c:crosses val="autoZero"/>
        <c:crossBetween val="midCat"/>
      </c:valAx>
      <c:spPr>
        <a:solidFill>
          <a:srgbClr val="FFFFFF"/>
        </a:solidFill>
        <a:ln w="12700">
          <a:solidFill>
            <a:srgbClr val="808080"/>
          </a:solidFill>
          <a:prstDash val="solid"/>
        </a:ln>
      </c:spPr>
    </c:plotArea>
    <c:legend>
      <c:legendPos val="r"/>
      <c:layout>
        <c:manualLayout>
          <c:xMode val="edge"/>
          <c:yMode val="edge"/>
          <c:wMode val="edge"/>
          <c:hMode val="edge"/>
          <c:x val="6.851317742585547E-2"/>
          <c:y val="0.81326934133233353"/>
          <c:w val="0.92857294523577805"/>
          <c:h val="0.98280281631462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16335223780965E-2"/>
          <c:y val="4.8128342245989282E-2"/>
          <c:w val="0.90705851381109492"/>
          <c:h val="0.63903743315508088"/>
        </c:manualLayout>
      </c:layout>
      <c:barChart>
        <c:barDir val="col"/>
        <c:grouping val="clustered"/>
        <c:varyColors val="0"/>
        <c:ser>
          <c:idx val="0"/>
          <c:order val="0"/>
          <c:tx>
            <c:strRef>
              <c:f>'Figure 3.2.8'!$B$5</c:f>
              <c:strCache>
                <c:ptCount val="1"/>
                <c:pt idx="0">
                  <c:v>household debt to GDP</c:v>
                </c:pt>
              </c:strCache>
            </c:strRef>
          </c:tx>
          <c:spPr>
            <a:pattFill prst="dkUpDiag">
              <a:fgClr>
                <a:srgbClr val="9999FF"/>
              </a:fgClr>
              <a:bgClr>
                <a:srgbClr val="800080"/>
              </a:bgClr>
            </a:pattFill>
            <a:ln w="12700">
              <a:solidFill>
                <a:srgbClr val="9999FF"/>
              </a:solidFill>
              <a:prstDash val="solid"/>
            </a:ln>
          </c:spPr>
          <c:invertIfNegative val="0"/>
          <c:cat>
            <c:numRef>
              <c:f>'Figure 3.2.8'!$C$4:$G$4</c:f>
              <c:numCache>
                <c:formatCode>m/d/yyyy</c:formatCode>
                <c:ptCount val="5"/>
                <c:pt idx="0">
                  <c:v>39448</c:v>
                </c:pt>
                <c:pt idx="1">
                  <c:v>39814</c:v>
                </c:pt>
                <c:pt idx="2">
                  <c:v>40179</c:v>
                </c:pt>
                <c:pt idx="3">
                  <c:v>40544</c:v>
                </c:pt>
                <c:pt idx="4">
                  <c:v>40817</c:v>
                </c:pt>
              </c:numCache>
            </c:numRef>
          </c:cat>
          <c:val>
            <c:numRef>
              <c:f>'Figure 3.2.8'!$C$5:$G$5</c:f>
              <c:numCache>
                <c:formatCode>0.00%</c:formatCode>
                <c:ptCount val="5"/>
                <c:pt idx="0">
                  <c:v>0.22322538300591613</c:v>
                </c:pt>
                <c:pt idx="1">
                  <c:v>0.16768528989796055</c:v>
                </c:pt>
                <c:pt idx="2">
                  <c:v>0.15097151880611193</c:v>
                </c:pt>
                <c:pt idx="3">
                  <c:v>0.1117681809722445</c:v>
                </c:pt>
                <c:pt idx="4">
                  <c:v>0.1052737905340265</c:v>
                </c:pt>
              </c:numCache>
            </c:numRef>
          </c:val>
          <c:extLst>
            <c:ext xmlns:c16="http://schemas.microsoft.com/office/drawing/2014/chart" uri="{C3380CC4-5D6E-409C-BE32-E72D297353CC}">
              <c16:uniqueId val="{00000000-8D2B-4589-8C23-F24D5BA65D50}"/>
            </c:ext>
          </c:extLst>
        </c:ser>
        <c:ser>
          <c:idx val="1"/>
          <c:order val="1"/>
          <c:tx>
            <c:strRef>
              <c:f>'Figure 3.2.8'!$B$6</c:f>
              <c:strCache>
                <c:ptCount val="1"/>
                <c:pt idx="0">
                  <c:v>household debt to household assets</c:v>
                </c:pt>
              </c:strCache>
            </c:strRef>
          </c:tx>
          <c:spPr>
            <a:pattFill prst="dkUpDiag">
              <a:fgClr>
                <a:srgbClr val="663399"/>
              </a:fgClr>
              <a:bgClr>
                <a:srgbClr val="FFFFFF"/>
              </a:bgClr>
            </a:pattFill>
            <a:ln w="12700">
              <a:solidFill>
                <a:srgbClr val="993366"/>
              </a:solidFill>
              <a:prstDash val="solid"/>
            </a:ln>
          </c:spPr>
          <c:invertIfNegative val="0"/>
          <c:cat>
            <c:numRef>
              <c:f>'Figure 3.2.8'!$C$4:$G$4</c:f>
              <c:numCache>
                <c:formatCode>m/d/yyyy</c:formatCode>
                <c:ptCount val="5"/>
                <c:pt idx="0">
                  <c:v>39448</c:v>
                </c:pt>
                <c:pt idx="1">
                  <c:v>39814</c:v>
                </c:pt>
                <c:pt idx="2">
                  <c:v>40179</c:v>
                </c:pt>
                <c:pt idx="3">
                  <c:v>40544</c:v>
                </c:pt>
                <c:pt idx="4">
                  <c:v>40817</c:v>
                </c:pt>
              </c:numCache>
            </c:numRef>
          </c:cat>
          <c:val>
            <c:numRef>
              <c:f>'Figure 3.2.8'!$C$6:$G$6</c:f>
              <c:numCache>
                <c:formatCode>0.00%</c:formatCode>
                <c:ptCount val="5"/>
                <c:pt idx="0">
                  <c:v>0.12690425626223098</c:v>
                </c:pt>
                <c:pt idx="1">
                  <c:v>0.13055695216033503</c:v>
                </c:pt>
                <c:pt idx="2">
                  <c:v>0.12806290714430751</c:v>
                </c:pt>
                <c:pt idx="3">
                  <c:v>0.108745447345754</c:v>
                </c:pt>
                <c:pt idx="4">
                  <c:v>9.8780884844407293E-2</c:v>
                </c:pt>
              </c:numCache>
            </c:numRef>
          </c:val>
          <c:extLst>
            <c:ext xmlns:c16="http://schemas.microsoft.com/office/drawing/2014/chart" uri="{C3380CC4-5D6E-409C-BE32-E72D297353CC}">
              <c16:uniqueId val="{00000001-8D2B-4589-8C23-F24D5BA65D50}"/>
            </c:ext>
          </c:extLst>
        </c:ser>
        <c:ser>
          <c:idx val="2"/>
          <c:order val="2"/>
          <c:tx>
            <c:strRef>
              <c:f>'Figure 3.2.8'!$B$7</c:f>
              <c:strCache>
                <c:ptCount val="1"/>
                <c:pt idx="0">
                  <c:v>the ratio of household debt to banks and household income</c:v>
                </c:pt>
              </c:strCache>
            </c:strRef>
          </c:tx>
          <c:spPr>
            <a:pattFill prst="ltUpDiag">
              <a:fgClr>
                <a:srgbClr val="FFFF00"/>
              </a:fgClr>
              <a:bgClr>
                <a:srgbClr val="008000"/>
              </a:bgClr>
            </a:pattFill>
            <a:ln w="25400">
              <a:solidFill>
                <a:srgbClr val="008000"/>
              </a:solidFill>
              <a:prstDash val="solid"/>
            </a:ln>
          </c:spPr>
          <c:invertIfNegative val="0"/>
          <c:cat>
            <c:numRef>
              <c:f>'Figure 3.2.8'!$C$4:$G$4</c:f>
              <c:numCache>
                <c:formatCode>m/d/yyyy</c:formatCode>
                <c:ptCount val="5"/>
                <c:pt idx="0">
                  <c:v>39448</c:v>
                </c:pt>
                <c:pt idx="1">
                  <c:v>39814</c:v>
                </c:pt>
                <c:pt idx="2">
                  <c:v>40179</c:v>
                </c:pt>
                <c:pt idx="3">
                  <c:v>40544</c:v>
                </c:pt>
                <c:pt idx="4">
                  <c:v>40817</c:v>
                </c:pt>
              </c:numCache>
            </c:numRef>
          </c:cat>
          <c:val>
            <c:numRef>
              <c:f>'Figure 3.2.8'!$C$7:$G$7</c:f>
              <c:numCache>
                <c:formatCode>0.00%</c:formatCode>
                <c:ptCount val="5"/>
                <c:pt idx="0">
                  <c:v>0.41071107113317301</c:v>
                </c:pt>
                <c:pt idx="1">
                  <c:v>0.29018933956434434</c:v>
                </c:pt>
                <c:pt idx="2">
                  <c:v>0.23742027391706622</c:v>
                </c:pt>
                <c:pt idx="3">
                  <c:v>0.19222116576605344</c:v>
                </c:pt>
                <c:pt idx="4">
                  <c:v>0.18813970926443269</c:v>
                </c:pt>
              </c:numCache>
            </c:numRef>
          </c:val>
          <c:extLst>
            <c:ext xmlns:c16="http://schemas.microsoft.com/office/drawing/2014/chart" uri="{C3380CC4-5D6E-409C-BE32-E72D297353CC}">
              <c16:uniqueId val="{00000002-8D2B-4589-8C23-F24D5BA65D50}"/>
            </c:ext>
          </c:extLst>
        </c:ser>
        <c:dLbls>
          <c:showLegendKey val="0"/>
          <c:showVal val="0"/>
          <c:showCatName val="0"/>
          <c:showSerName val="0"/>
          <c:showPercent val="0"/>
          <c:showBubbleSize val="0"/>
        </c:dLbls>
        <c:gapWidth val="150"/>
        <c:axId val="500169352"/>
        <c:axId val="1"/>
      </c:barChart>
      <c:lineChart>
        <c:grouping val="standard"/>
        <c:varyColors val="0"/>
        <c:ser>
          <c:idx val="3"/>
          <c:order val="3"/>
          <c:tx>
            <c:strRef>
              <c:f>'Figure 3.2.8'!$B$8</c:f>
              <c:strCache>
                <c:ptCount val="1"/>
                <c:pt idx="0">
                  <c:v>the share of problem loans in the total retail loan portfolio </c:v>
                </c:pt>
              </c:strCache>
            </c:strRef>
          </c:tx>
          <c:spPr>
            <a:ln w="38100">
              <a:solidFill>
                <a:srgbClr val="800000"/>
              </a:solidFill>
              <a:prstDash val="solid"/>
            </a:ln>
          </c:spPr>
          <c:marker>
            <c:symbol val="none"/>
          </c:marker>
          <c:cat>
            <c:numRef>
              <c:f>'Figure 3.2.8'!$C$4:$G$4</c:f>
              <c:numCache>
                <c:formatCode>m/d/yyyy</c:formatCode>
                <c:ptCount val="5"/>
                <c:pt idx="0">
                  <c:v>39448</c:v>
                </c:pt>
                <c:pt idx="1">
                  <c:v>39814</c:v>
                </c:pt>
                <c:pt idx="2">
                  <c:v>40179</c:v>
                </c:pt>
                <c:pt idx="3">
                  <c:v>40544</c:v>
                </c:pt>
                <c:pt idx="4">
                  <c:v>40817</c:v>
                </c:pt>
              </c:numCache>
            </c:numRef>
          </c:cat>
          <c:val>
            <c:numRef>
              <c:f>'Figure 3.2.8'!$C$8:$G$8</c:f>
              <c:numCache>
                <c:formatCode>0.00%</c:formatCode>
                <c:ptCount val="5"/>
                <c:pt idx="0">
                  <c:v>1.9750081161990878E-2</c:v>
                </c:pt>
                <c:pt idx="1">
                  <c:v>7.3052309732078061E-2</c:v>
                </c:pt>
                <c:pt idx="2">
                  <c:v>0.29006404989163037</c:v>
                </c:pt>
                <c:pt idx="3">
                  <c:v>0.26275970971352214</c:v>
                </c:pt>
                <c:pt idx="4">
                  <c:v>0.22876394105347309</c:v>
                </c:pt>
              </c:numCache>
            </c:numRef>
          </c:val>
          <c:smooth val="0"/>
          <c:extLst>
            <c:ext xmlns:c16="http://schemas.microsoft.com/office/drawing/2014/chart" uri="{C3380CC4-5D6E-409C-BE32-E72D297353CC}">
              <c16:uniqueId val="{00000003-8D2B-4589-8C23-F24D5BA65D50}"/>
            </c:ext>
          </c:extLst>
        </c:ser>
        <c:dLbls>
          <c:showLegendKey val="0"/>
          <c:showVal val="0"/>
          <c:showCatName val="0"/>
          <c:showSerName val="0"/>
          <c:showPercent val="0"/>
          <c:showBubbleSize val="0"/>
        </c:dLbls>
        <c:marker val="1"/>
        <c:smooth val="0"/>
        <c:axId val="500169352"/>
        <c:axId val="1"/>
      </c:lineChart>
      <c:catAx>
        <c:axId val="50016935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69352"/>
        <c:crosses val="autoZero"/>
        <c:crossBetween val="between"/>
      </c:valAx>
      <c:spPr>
        <a:noFill/>
        <a:ln w="25400">
          <a:noFill/>
        </a:ln>
      </c:spPr>
    </c:plotArea>
    <c:legend>
      <c:legendPos val="r"/>
      <c:layout>
        <c:manualLayout>
          <c:xMode val="edge"/>
          <c:yMode val="edge"/>
          <c:wMode val="edge"/>
          <c:hMode val="edge"/>
          <c:x val="2.8761061946902654E-2"/>
          <c:y val="0.77508650519031141"/>
          <c:w val="0.96460176991150437"/>
          <c:h val="0.9861591695501730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53412462908013E-2"/>
          <c:y val="3.5087719298245612E-2"/>
          <c:w val="0.82789317507418403"/>
          <c:h val="0.43358395989974935"/>
        </c:manualLayout>
      </c:layout>
      <c:barChart>
        <c:barDir val="col"/>
        <c:grouping val="stacked"/>
        <c:varyColors val="0"/>
        <c:ser>
          <c:idx val="5"/>
          <c:order val="3"/>
          <c:tx>
            <c:strRef>
              <c:f>'Figure 3.2.9'!$B$11</c:f>
              <c:strCache>
                <c:ptCount val="1"/>
                <c:pt idx="0">
                  <c:v>Other residential mortgage loans</c:v>
                </c:pt>
              </c:strCache>
            </c:strRef>
          </c:tx>
          <c:spPr>
            <a:pattFill prst="pct30">
              <a:fgClr>
                <a:srgbClr val="FF8080"/>
              </a:fgClr>
              <a:bgClr>
                <a:srgbClr val="FFFFFF"/>
              </a:bgClr>
            </a:pattFill>
            <a:ln w="12700">
              <a:solidFill>
                <a:srgbClr val="FF8080"/>
              </a:solidFill>
              <a:prstDash val="solid"/>
            </a:ln>
          </c:spPr>
          <c:invertIfNegative val="0"/>
          <c:cat>
            <c:strRef>
              <c:f>'Figure 3.2.9'!$C$4:$O$4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'Figure 3.2.9'!$C$11:$O$11</c:f>
              <c:numCache>
                <c:formatCode>0.000</c:formatCode>
                <c:ptCount val="13"/>
                <c:pt idx="0">
                  <c:v>514.76</c:v>
                </c:pt>
                <c:pt idx="1">
                  <c:v>394.25637899999998</c:v>
                </c:pt>
                <c:pt idx="2">
                  <c:v>464.10654099999999</c:v>
                </c:pt>
                <c:pt idx="3" formatCode="General">
                  <c:v>424.7</c:v>
                </c:pt>
                <c:pt idx="4" formatCode="General">
                  <c:v>431.4</c:v>
                </c:pt>
                <c:pt idx="5" formatCode="General">
                  <c:v>427.8</c:v>
                </c:pt>
                <c:pt idx="6" formatCode="General">
                  <c:v>425.7</c:v>
                </c:pt>
                <c:pt idx="7" formatCode="General">
                  <c:v>426.9</c:v>
                </c:pt>
                <c:pt idx="8" formatCode="General">
                  <c:v>429.4</c:v>
                </c:pt>
                <c:pt idx="9" formatCode="General">
                  <c:v>436.1</c:v>
                </c:pt>
                <c:pt idx="10" formatCode="General">
                  <c:v>440.1</c:v>
                </c:pt>
                <c:pt idx="11" formatCode="General">
                  <c:v>439.8</c:v>
                </c:pt>
                <c:pt idx="12" formatCode="General">
                  <c:v>450.7</c:v>
                </c:pt>
              </c:numCache>
            </c:numRef>
          </c:val>
          <c:extLst>
            <c:ext xmlns:c16="http://schemas.microsoft.com/office/drawing/2014/chart" uri="{C3380CC4-5D6E-409C-BE32-E72D297353CC}">
              <c16:uniqueId val="{00000000-3E3D-43F0-85BE-1A0964A6441A}"/>
            </c:ext>
          </c:extLst>
        </c:ser>
        <c:ser>
          <c:idx val="6"/>
          <c:order val="4"/>
          <c:tx>
            <c:strRef>
              <c:f>'Figure 3.2.9'!$B$8</c:f>
              <c:strCache>
                <c:ptCount val="1"/>
                <c:pt idx="0">
                  <c:v>Residential mortgage loans complying with the condition: the LTV of the residential mortgage loan doesn't exceed 50 % of the collateral value</c:v>
                </c:pt>
              </c:strCache>
            </c:strRef>
          </c:tx>
          <c:spPr>
            <a:pattFill prst="pct30">
              <a:fgClr>
                <a:srgbClr val="3366FF"/>
              </a:fgClr>
              <a:bgClr>
                <a:srgbClr val="FFFFFF"/>
              </a:bgClr>
            </a:pattFill>
            <a:ln w="12700">
              <a:solidFill>
                <a:srgbClr val="3366FF"/>
              </a:solidFill>
              <a:prstDash val="solid"/>
            </a:ln>
          </c:spPr>
          <c:invertIfNegative val="0"/>
          <c:cat>
            <c:strRef>
              <c:f>'Figure 3.2.9'!$C$4:$O$4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'Figure 3.2.9'!$C$8:$O$8</c:f>
              <c:numCache>
                <c:formatCode>0.000</c:formatCode>
                <c:ptCount val="13"/>
                <c:pt idx="0">
                  <c:v>153.54</c:v>
                </c:pt>
                <c:pt idx="1">
                  <c:v>139.06744499999999</c:v>
                </c:pt>
                <c:pt idx="2">
                  <c:v>138.073881</c:v>
                </c:pt>
                <c:pt idx="3" formatCode="General">
                  <c:v>156.80000000000001</c:v>
                </c:pt>
                <c:pt idx="4" formatCode="General">
                  <c:v>145.6</c:v>
                </c:pt>
                <c:pt idx="5" formatCode="General">
                  <c:v>146.69999999999999</c:v>
                </c:pt>
                <c:pt idx="6" formatCode="General">
                  <c:v>151.69999999999999</c:v>
                </c:pt>
                <c:pt idx="7" formatCode="General">
                  <c:v>152.4</c:v>
                </c:pt>
                <c:pt idx="8" formatCode="General">
                  <c:v>152.6</c:v>
                </c:pt>
                <c:pt idx="9" formatCode="General">
                  <c:v>135.4</c:v>
                </c:pt>
                <c:pt idx="10" formatCode="General">
                  <c:v>135.19999999999999</c:v>
                </c:pt>
                <c:pt idx="11" formatCode="General">
                  <c:v>135.80000000000001</c:v>
                </c:pt>
                <c:pt idx="12" formatCode="General">
                  <c:v>135.19999999999999</c:v>
                </c:pt>
              </c:numCache>
            </c:numRef>
          </c:val>
          <c:extLst>
            <c:ext xmlns:c16="http://schemas.microsoft.com/office/drawing/2014/chart" uri="{C3380CC4-5D6E-409C-BE32-E72D297353CC}">
              <c16:uniqueId val="{00000001-3E3D-43F0-85BE-1A0964A6441A}"/>
            </c:ext>
          </c:extLst>
        </c:ser>
        <c:ser>
          <c:idx val="3"/>
          <c:order val="5"/>
          <c:tx>
            <c:strRef>
              <c:f>'Figure 3.2.9'!$B$9</c:f>
              <c:strCache>
                <c:ptCount val="1"/>
                <c:pt idx="0">
                  <c:v>Residential mortgage loans complying with the condition: the LTV of the residential mortgage loan is within 51 - 60 % of the collateral value</c:v>
                </c:pt>
              </c:strCache>
            </c:strRef>
          </c:tx>
          <c:spPr>
            <a:pattFill prst="pct30">
              <a:fgClr>
                <a:srgbClr val="00FF00"/>
              </a:fgClr>
              <a:bgClr>
                <a:srgbClr val="FFFFFF"/>
              </a:bgClr>
            </a:pattFill>
            <a:ln w="12700">
              <a:solidFill>
                <a:srgbClr val="00FF00"/>
              </a:solidFill>
              <a:prstDash val="solid"/>
            </a:ln>
          </c:spPr>
          <c:invertIfNegative val="0"/>
          <c:cat>
            <c:strRef>
              <c:f>'Figure 3.2.9'!$C$4:$O$4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'Figure 3.2.9'!$C$9:$O$9</c:f>
              <c:numCache>
                <c:formatCode>0.000</c:formatCode>
                <c:ptCount val="13"/>
                <c:pt idx="0">
                  <c:v>41.57</c:v>
                </c:pt>
                <c:pt idx="1">
                  <c:v>43.121614000000001</c:v>
                </c:pt>
                <c:pt idx="2">
                  <c:v>48.419463999999998</c:v>
                </c:pt>
                <c:pt idx="3" formatCode="General">
                  <c:v>50.2</c:v>
                </c:pt>
                <c:pt idx="4" formatCode="General">
                  <c:v>49.7</c:v>
                </c:pt>
                <c:pt idx="5" formatCode="General">
                  <c:v>50.3</c:v>
                </c:pt>
                <c:pt idx="6" formatCode="General">
                  <c:v>52</c:v>
                </c:pt>
                <c:pt idx="7" formatCode="General">
                  <c:v>51.9</c:v>
                </c:pt>
                <c:pt idx="8" formatCode="General">
                  <c:v>54.4</c:v>
                </c:pt>
                <c:pt idx="9" formatCode="General">
                  <c:v>59.8</c:v>
                </c:pt>
                <c:pt idx="10" formatCode="General">
                  <c:v>61.8</c:v>
                </c:pt>
                <c:pt idx="11" formatCode="General">
                  <c:v>61.6</c:v>
                </c:pt>
                <c:pt idx="12" formatCode="General">
                  <c:v>62.1</c:v>
                </c:pt>
              </c:numCache>
            </c:numRef>
          </c:val>
          <c:extLst>
            <c:ext xmlns:c16="http://schemas.microsoft.com/office/drawing/2014/chart" uri="{C3380CC4-5D6E-409C-BE32-E72D297353CC}">
              <c16:uniqueId val="{00000002-3E3D-43F0-85BE-1A0964A6441A}"/>
            </c:ext>
          </c:extLst>
        </c:ser>
        <c:ser>
          <c:idx val="4"/>
          <c:order val="6"/>
          <c:tx>
            <c:strRef>
              <c:f>'Figure 3.2.9'!$B$10</c:f>
              <c:strCache>
                <c:ptCount val="1"/>
                <c:pt idx="0">
                  <c:v>Residential mortgage loans complying with the condition: the LTV of the residential mortgage loan is within 61 - 70 % of the collateral value</c:v>
                </c:pt>
              </c:strCache>
            </c:strRef>
          </c:tx>
          <c:spPr>
            <a:pattFill prst="pct30">
              <a:fgClr>
                <a:srgbClr val="660066"/>
              </a:fgClr>
              <a:bgClr>
                <a:srgbClr val="FFFFFF"/>
              </a:bgClr>
            </a:pattFill>
            <a:ln w="12700">
              <a:solidFill>
                <a:srgbClr val="660066"/>
              </a:solidFill>
              <a:prstDash val="solid"/>
            </a:ln>
          </c:spPr>
          <c:invertIfNegative val="0"/>
          <c:cat>
            <c:strRef>
              <c:f>'Figure 3.2.9'!$C$4:$O$4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'Figure 3.2.9'!$C$10:$O$10</c:f>
              <c:numCache>
                <c:formatCode>0.000</c:formatCode>
                <c:ptCount val="13"/>
                <c:pt idx="0">
                  <c:v>105.18</c:v>
                </c:pt>
                <c:pt idx="1">
                  <c:v>94.025969000000003</c:v>
                </c:pt>
                <c:pt idx="2">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numCache>
            </c:numRef>
          </c:val>
          <c:extLst>
            <c:ext xmlns:c16="http://schemas.microsoft.com/office/drawing/2014/chart" uri="{C3380CC4-5D6E-409C-BE32-E72D297353CC}">
              <c16:uniqueId val="{00000003-3E3D-43F0-85BE-1A0964A6441A}"/>
            </c:ext>
          </c:extLst>
        </c:ser>
        <c:dLbls>
          <c:showLegendKey val="0"/>
          <c:showVal val="0"/>
          <c:showCatName val="0"/>
          <c:showSerName val="0"/>
          <c:showPercent val="0"/>
          <c:showBubbleSize val="0"/>
        </c:dLbls>
        <c:gapWidth val="150"/>
        <c:overlap val="100"/>
        <c:axId val="500171320"/>
        <c:axId val="1"/>
      </c:barChart>
      <c:lineChart>
        <c:grouping val="standard"/>
        <c:varyColors val="0"/>
        <c:ser>
          <c:idx val="0"/>
          <c:order val="0"/>
          <c:tx>
            <c:strRef>
              <c:f>'Figure 3.2.9'!$B$5</c:f>
              <c:strCache>
                <c:ptCount val="1"/>
                <c:pt idx="0">
                  <c:v>Housing prices_RК (right axis)</c:v>
                </c:pt>
              </c:strCache>
            </c:strRef>
          </c:tx>
          <c:spPr>
            <a:ln w="25400">
              <a:solidFill>
                <a:srgbClr val="000080"/>
              </a:solidFill>
              <a:prstDash val="solid"/>
            </a:ln>
          </c:spPr>
          <c:marker>
            <c:symbol val="none"/>
          </c:marker>
          <c:cat>
            <c:strRef>
              <c:f>'Figure 3.2.9'!$C$4:$O$4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'Figure 3.2.9'!$C$5:$O$5</c:f>
              <c:numCache>
                <c:formatCode>General</c:formatCode>
                <c:ptCount val="13"/>
                <c:pt idx="0">
                  <c:v>120.93045755365985</c:v>
                </c:pt>
                <c:pt idx="1">
                  <c:v>122.64747916666667</c:v>
                </c:pt>
                <c:pt idx="2">
                  <c:v>110.65468749999999</c:v>
                </c:pt>
                <c:pt idx="3">
                  <c:v>109.391875</c:v>
                </c:pt>
                <c:pt idx="4">
                  <c:v>113.53700000000001</c:v>
                </c:pt>
                <c:pt idx="5">
                  <c:v>115.062</c:v>
                </c:pt>
                <c:pt idx="6">
                  <c:v>115.2585</c:v>
                </c:pt>
                <c:pt idx="7">
                  <c:v>115.95399999999999</c:v>
                </c:pt>
                <c:pt idx="8">
                  <c:v>116.29774999999999</c:v>
                </c:pt>
                <c:pt idx="9">
                  <c:v>116.66674999999999</c:v>
                </c:pt>
                <c:pt idx="10">
                  <c:v>117.3145</c:v>
                </c:pt>
                <c:pt idx="11">
                  <c:v>117.84125</c:v>
                </c:pt>
                <c:pt idx="12">
                  <c:v>118.17149999999999</c:v>
                </c:pt>
              </c:numCache>
            </c:numRef>
          </c:val>
          <c:smooth val="0"/>
          <c:extLst>
            <c:ext xmlns:c16="http://schemas.microsoft.com/office/drawing/2014/chart" uri="{C3380CC4-5D6E-409C-BE32-E72D297353CC}">
              <c16:uniqueId val="{00000004-3E3D-43F0-85BE-1A0964A6441A}"/>
            </c:ext>
          </c:extLst>
        </c:ser>
        <c:ser>
          <c:idx val="1"/>
          <c:order val="1"/>
          <c:tx>
            <c:strRef>
              <c:f>'Figure 3.2.9'!$B$6</c:f>
              <c:strCache>
                <c:ptCount val="1"/>
                <c:pt idx="0">
                  <c:v>Housing prices_Astana (right axis)</c:v>
                </c:pt>
              </c:strCache>
            </c:strRef>
          </c:tx>
          <c:spPr>
            <a:ln w="25400">
              <a:solidFill>
                <a:srgbClr val="FF6600"/>
              </a:solidFill>
              <a:prstDash val="solid"/>
            </a:ln>
          </c:spPr>
          <c:marker>
            <c:symbol val="none"/>
          </c:marker>
          <c:cat>
            <c:strRef>
              <c:f>'Figure 3.2.9'!$C$4:$O$4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'Figure 3.2.9'!$C$6:$O$6</c:f>
              <c:numCache>
                <c:formatCode>General</c:formatCode>
                <c:ptCount val="13"/>
                <c:pt idx="0">
                  <c:v>216.40237500000001</c:v>
                </c:pt>
                <c:pt idx="1">
                  <c:v>201.37741666666665</c:v>
                </c:pt>
                <c:pt idx="2">
                  <c:v>165.91745833333334</c:v>
                </c:pt>
                <c:pt idx="3">
                  <c:v>163.18522916666666</c:v>
                </c:pt>
                <c:pt idx="4">
                  <c:v>168.76124999999999</c:v>
                </c:pt>
                <c:pt idx="5">
                  <c:v>168.76124999999999</c:v>
                </c:pt>
                <c:pt idx="6">
                  <c:v>168.76124999999999</c:v>
                </c:pt>
                <c:pt idx="7">
                  <c:v>168.76124999999999</c:v>
                </c:pt>
                <c:pt idx="8">
                  <c:v>168.76124999999999</c:v>
                </c:pt>
                <c:pt idx="9">
                  <c:v>168.76124999999999</c:v>
                </c:pt>
                <c:pt idx="10">
                  <c:v>171.21299999999999</c:v>
                </c:pt>
                <c:pt idx="11">
                  <c:v>171.21299999999999</c:v>
                </c:pt>
                <c:pt idx="12">
                  <c:v>171.21299999999999</c:v>
                </c:pt>
              </c:numCache>
            </c:numRef>
          </c:val>
          <c:smooth val="0"/>
          <c:extLst>
            <c:ext xmlns:c16="http://schemas.microsoft.com/office/drawing/2014/chart" uri="{C3380CC4-5D6E-409C-BE32-E72D297353CC}">
              <c16:uniqueId val="{00000005-3E3D-43F0-85BE-1A0964A6441A}"/>
            </c:ext>
          </c:extLst>
        </c:ser>
        <c:ser>
          <c:idx val="2"/>
          <c:order val="2"/>
          <c:tx>
            <c:strRef>
              <c:f>'Figure 3.2.9'!$B$7</c:f>
              <c:strCache>
                <c:ptCount val="1"/>
                <c:pt idx="0">
                  <c:v>Housing prices_Almaty (right axis)</c:v>
                </c:pt>
              </c:strCache>
            </c:strRef>
          </c:tx>
          <c:spPr>
            <a:ln w="25400">
              <a:solidFill>
                <a:srgbClr val="003300"/>
              </a:solidFill>
              <a:prstDash val="solid"/>
            </a:ln>
          </c:spPr>
          <c:marker>
            <c:symbol val="none"/>
          </c:marker>
          <c:cat>
            <c:strRef>
              <c:f>'Figure 3.2.9'!$C$4:$O$4</c:f>
              <c:strCache>
                <c:ptCount val="13"/>
                <c:pt idx="0">
                  <c:v>01.01.2008</c:v>
                </c:pt>
                <c:pt idx="1">
                  <c:v>01.01.2009</c:v>
                </c:pt>
                <c:pt idx="2">
                  <c:v>01.01.2010</c:v>
                </c:pt>
                <c:pt idx="3">
                  <c:v>01.01.2011</c:v>
                </c:pt>
                <c:pt idx="4">
                  <c:v>01.02.2011</c:v>
                </c:pt>
                <c:pt idx="5">
                  <c:v>01.03.2011</c:v>
                </c:pt>
                <c:pt idx="6">
                  <c:v>01.04.2011</c:v>
                </c:pt>
                <c:pt idx="7">
                  <c:v>01.05.2011</c:v>
                </c:pt>
                <c:pt idx="8">
                  <c:v>01.06.2011</c:v>
                </c:pt>
                <c:pt idx="9">
                  <c:v>01.07.2011</c:v>
                </c:pt>
                <c:pt idx="10">
                  <c:v>01.08.2011</c:v>
                </c:pt>
                <c:pt idx="11">
                  <c:v>01.09.2011</c:v>
                </c:pt>
                <c:pt idx="12">
                  <c:v>01.10.2011</c:v>
                </c:pt>
              </c:strCache>
            </c:strRef>
          </c:cat>
          <c:val>
            <c:numRef>
              <c:f>'Figure 3.2.9'!$C$7:$O$7</c:f>
              <c:numCache>
                <c:formatCode>General</c:formatCode>
                <c:ptCount val="13"/>
                <c:pt idx="0">
                  <c:v>358.8397291666667</c:v>
                </c:pt>
                <c:pt idx="1">
                  <c:v>304.59785416666671</c:v>
                </c:pt>
                <c:pt idx="2">
                  <c:v>245.11018749999999</c:v>
                </c:pt>
                <c:pt idx="3">
                  <c:v>227.68858333333336</c:v>
                </c:pt>
                <c:pt idx="4">
                  <c:v>227.98275000000001</c:v>
                </c:pt>
                <c:pt idx="5">
                  <c:v>227.98275000000001</c:v>
                </c:pt>
                <c:pt idx="6">
                  <c:v>228.13225</c:v>
                </c:pt>
                <c:pt idx="7">
                  <c:v>227.42075</c:v>
                </c:pt>
                <c:pt idx="8">
                  <c:v>227.42075</c:v>
                </c:pt>
                <c:pt idx="9">
                  <c:v>227.523</c:v>
                </c:pt>
                <c:pt idx="10">
                  <c:v>227.523</c:v>
                </c:pt>
                <c:pt idx="11">
                  <c:v>227.8595</c:v>
                </c:pt>
                <c:pt idx="12">
                  <c:v>227.8595</c:v>
                </c:pt>
              </c:numCache>
            </c:numRef>
          </c:val>
          <c:smooth val="0"/>
          <c:extLst>
            <c:ext xmlns:c16="http://schemas.microsoft.com/office/drawing/2014/chart" uri="{C3380CC4-5D6E-409C-BE32-E72D297353CC}">
              <c16:uniqueId val="{00000006-3E3D-43F0-85BE-1A0964A6441A}"/>
            </c:ext>
          </c:extLst>
        </c:ser>
        <c:dLbls>
          <c:showLegendKey val="0"/>
          <c:showVal val="0"/>
          <c:showCatName val="0"/>
          <c:showSerName val="0"/>
          <c:showPercent val="0"/>
          <c:showBubbleSize val="0"/>
        </c:dLbls>
        <c:marker val="1"/>
        <c:smooth val="0"/>
        <c:axId val="3"/>
        <c:axId val="4"/>
      </c:lineChart>
      <c:catAx>
        <c:axId val="500171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925"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588253619632858E-2"/>
              <c:y val="0.201160644393135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Times New Roman"/>
                <a:ea typeface="Times New Roman"/>
                <a:cs typeface="Times New Roman"/>
              </a:defRPr>
            </a:pPr>
            <a:endParaRPr lang="ru-RU"/>
          </a:p>
        </c:txPr>
        <c:crossAx val="500171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25" b="1" i="0" u="none" strike="noStrike" baseline="0">
                    <a:solidFill>
                      <a:srgbClr val="000000"/>
                    </a:solidFill>
                    <a:latin typeface="Times New Roman"/>
                    <a:ea typeface="Times New Roman"/>
                    <a:cs typeface="Times New Roman"/>
                  </a:defRPr>
                </a:pPr>
                <a:r>
                  <a:rPr lang="en-US"/>
                  <a:t>KZT thous.</a:t>
                </a:r>
              </a:p>
            </c:rich>
          </c:tx>
          <c:layout>
            <c:manualLayout>
              <c:xMode val="edge"/>
              <c:yMode val="edge"/>
              <c:x val="0.96000093460127578"/>
              <c:y val="0.208897572014024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wMode val="edge"/>
          <c:hMode val="edge"/>
          <c:x val="2.0771513353115726E-2"/>
          <c:y val="0.5864661654135338"/>
          <c:w val="0.99406528189910981"/>
          <c:h val="0.982456140350877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97724662316735"/>
          <c:y val="5.2173949964581898E-2"/>
          <c:w val="0.80859417526598454"/>
          <c:h val="0.66666713843632452"/>
        </c:manualLayout>
      </c:layout>
      <c:barChart>
        <c:barDir val="col"/>
        <c:grouping val="clustered"/>
        <c:varyColors val="0"/>
        <c:ser>
          <c:idx val="0"/>
          <c:order val="0"/>
          <c:tx>
            <c:strRef>
              <c:f>'Figure 3.3.1'!$B$8</c:f>
              <c:strCache>
                <c:ptCount val="1"/>
                <c:pt idx="0">
                  <c:v>Share of hihgly-liquid assets in bank assets, %</c:v>
                </c:pt>
              </c:strCache>
            </c:strRef>
          </c:tx>
          <c:spPr>
            <a:solidFill>
              <a:srgbClr val="800080"/>
            </a:solidFill>
            <a:ln w="25400">
              <a:noFill/>
            </a:ln>
          </c:spPr>
          <c:invertIfNegative val="0"/>
          <c:cat>
            <c:numRef>
              <c:f>'Figure 3.3.1'!$C$4:$H$4</c:f>
              <c:numCache>
                <c:formatCode>m/d/yyyy</c:formatCode>
                <c:ptCount val="6"/>
                <c:pt idx="0">
                  <c:v>39814</c:v>
                </c:pt>
                <c:pt idx="1">
                  <c:v>40179</c:v>
                </c:pt>
                <c:pt idx="2">
                  <c:v>40544</c:v>
                </c:pt>
                <c:pt idx="3">
                  <c:v>40634</c:v>
                </c:pt>
                <c:pt idx="4">
                  <c:v>40725</c:v>
                </c:pt>
                <c:pt idx="5">
                  <c:v>40817</c:v>
                </c:pt>
              </c:numCache>
            </c:numRef>
          </c:cat>
          <c:val>
            <c:numRef>
              <c:f>'Figure 3.3.1'!$C$5:$H$5</c:f>
              <c:numCache>
                <c:formatCode>0.00</c:formatCode>
                <c:ptCount val="6"/>
                <c:pt idx="0">
                  <c:v>1291.226146</c:v>
                </c:pt>
                <c:pt idx="1">
                  <c:v>2193.2229029999999</c:v>
                </c:pt>
                <c:pt idx="2">
                  <c:v>2399.2148400000001</c:v>
                </c:pt>
                <c:pt idx="3">
                  <c:v>2812.0100859999998</c:v>
                </c:pt>
                <c:pt idx="4">
                  <c:v>2715.917496</c:v>
                </c:pt>
                <c:pt idx="5">
                  <c:v>2804.5380500000001</c:v>
                </c:pt>
              </c:numCache>
            </c:numRef>
          </c:val>
          <c:extLst>
            <c:ext xmlns:c16="http://schemas.microsoft.com/office/drawing/2014/chart" uri="{C3380CC4-5D6E-409C-BE32-E72D297353CC}">
              <c16:uniqueId val="{00000000-12E0-4447-905B-39FF838DD211}"/>
            </c:ext>
          </c:extLst>
        </c:ser>
        <c:ser>
          <c:idx val="1"/>
          <c:order val="1"/>
          <c:tx>
            <c:strRef>
              <c:f>'Figure 3.3.1'!$B$9</c:f>
              <c:strCache>
                <c:ptCount val="1"/>
                <c:pt idx="0">
                  <c:v>Share of liquid assets (less than 1 month) in bank assets, %</c:v>
                </c:pt>
              </c:strCache>
            </c:strRef>
          </c:tx>
          <c:spPr>
            <a:solidFill>
              <a:srgbClr val="339966"/>
            </a:solidFill>
            <a:ln w="25400">
              <a:noFill/>
            </a:ln>
          </c:spPr>
          <c:invertIfNegative val="0"/>
          <c:cat>
            <c:numRef>
              <c:f>'Figure 3.3.1'!$C$4:$H$4</c:f>
              <c:numCache>
                <c:formatCode>m/d/yyyy</c:formatCode>
                <c:ptCount val="6"/>
                <c:pt idx="0">
                  <c:v>39814</c:v>
                </c:pt>
                <c:pt idx="1">
                  <c:v>40179</c:v>
                </c:pt>
                <c:pt idx="2">
                  <c:v>40544</c:v>
                </c:pt>
                <c:pt idx="3">
                  <c:v>40634</c:v>
                </c:pt>
                <c:pt idx="4">
                  <c:v>40725</c:v>
                </c:pt>
                <c:pt idx="5">
                  <c:v>40817</c:v>
                </c:pt>
              </c:numCache>
            </c:numRef>
          </c:cat>
          <c:val>
            <c:numRef>
              <c:f>'Figure 3.3.1'!$C$6:$H$6</c:f>
              <c:numCache>
                <c:formatCode>0.00</c:formatCode>
                <c:ptCount val="6"/>
                <c:pt idx="0">
                  <c:v>2511.4693339999999</c:v>
                </c:pt>
                <c:pt idx="1">
                  <c:v>3488.3336060000001</c:v>
                </c:pt>
                <c:pt idx="2">
                  <c:v>3896.69398</c:v>
                </c:pt>
                <c:pt idx="3">
                  <c:v>4115.7517779999998</c:v>
                </c:pt>
                <c:pt idx="4">
                  <c:v>4241.2633429999996</c:v>
                </c:pt>
                <c:pt idx="5">
                  <c:v>4192.821277</c:v>
                </c:pt>
              </c:numCache>
            </c:numRef>
          </c:val>
          <c:extLst>
            <c:ext xmlns:c16="http://schemas.microsoft.com/office/drawing/2014/chart" uri="{C3380CC4-5D6E-409C-BE32-E72D297353CC}">
              <c16:uniqueId val="{00000001-12E0-4447-905B-39FF838DD211}"/>
            </c:ext>
          </c:extLst>
        </c:ser>
        <c:ser>
          <c:idx val="2"/>
          <c:order val="2"/>
          <c:tx>
            <c:strRef>
              <c:f>'Figure 3.3.1'!$B$10</c:f>
              <c:strCache>
                <c:ptCount val="1"/>
                <c:pt idx="0">
                  <c:v>Share of liquid assets (less than 3 mon.) in bank assets, %</c:v>
                </c:pt>
              </c:strCache>
            </c:strRef>
          </c:tx>
          <c:spPr>
            <a:solidFill>
              <a:srgbClr val="FF6600"/>
            </a:solidFill>
            <a:ln w="25400">
              <a:noFill/>
            </a:ln>
          </c:spPr>
          <c:invertIfNegative val="0"/>
          <c:cat>
            <c:numRef>
              <c:f>'Figure 3.3.1'!$C$4:$H$4</c:f>
              <c:numCache>
                <c:formatCode>m/d/yyyy</c:formatCode>
                <c:ptCount val="6"/>
                <c:pt idx="0">
                  <c:v>39814</c:v>
                </c:pt>
                <c:pt idx="1">
                  <c:v>40179</c:v>
                </c:pt>
                <c:pt idx="2">
                  <c:v>40544</c:v>
                </c:pt>
                <c:pt idx="3">
                  <c:v>40634</c:v>
                </c:pt>
                <c:pt idx="4">
                  <c:v>40725</c:v>
                </c:pt>
                <c:pt idx="5">
                  <c:v>40817</c:v>
                </c:pt>
              </c:numCache>
            </c:numRef>
          </c:cat>
          <c:val>
            <c:numRef>
              <c:f>'Figure 3.3.1'!$C$7:$H$7</c:f>
              <c:numCache>
                <c:formatCode>0.00</c:formatCode>
                <c:ptCount val="6"/>
                <c:pt idx="0">
                  <c:v>3157.7033670000001</c:v>
                </c:pt>
                <c:pt idx="1">
                  <c:v>3931.2557579999998</c:v>
                </c:pt>
                <c:pt idx="2">
                  <c:v>4336.4331769999999</c:v>
                </c:pt>
                <c:pt idx="3">
                  <c:v>4606.5054170000003</c:v>
                </c:pt>
                <c:pt idx="4">
                  <c:v>4783.6725379999998</c:v>
                </c:pt>
                <c:pt idx="5">
                  <c:v>4712.8977219999997</c:v>
                </c:pt>
              </c:numCache>
            </c:numRef>
          </c:val>
          <c:extLst>
            <c:ext xmlns:c16="http://schemas.microsoft.com/office/drawing/2014/chart" uri="{C3380CC4-5D6E-409C-BE32-E72D297353CC}">
              <c16:uniqueId val="{00000002-12E0-4447-905B-39FF838DD211}"/>
            </c:ext>
          </c:extLst>
        </c:ser>
        <c:dLbls>
          <c:showLegendKey val="0"/>
          <c:showVal val="0"/>
          <c:showCatName val="0"/>
          <c:showSerName val="0"/>
          <c:showPercent val="0"/>
          <c:showBubbleSize val="0"/>
        </c:dLbls>
        <c:gapWidth val="150"/>
        <c:axId val="500169024"/>
        <c:axId val="1"/>
      </c:barChart>
      <c:lineChart>
        <c:grouping val="standard"/>
        <c:varyColors val="0"/>
        <c:ser>
          <c:idx val="3"/>
          <c:order val="3"/>
          <c:spPr>
            <a:ln w="28575">
              <a:noFill/>
            </a:ln>
          </c:spPr>
          <c:marker>
            <c:symbol val="diamond"/>
            <c:size val="5"/>
            <c:spPr>
              <a:solidFill>
                <a:srgbClr val="800080"/>
              </a:solidFill>
              <a:ln>
                <a:solidFill>
                  <a:srgbClr val="800080"/>
                </a:solidFill>
                <a:prstDash val="solid"/>
              </a:ln>
            </c:spPr>
          </c:marker>
          <c:cat>
            <c:numRef>
              <c:f>'Figure 3.3.1'!$C$4:$H$4</c:f>
              <c:numCache>
                <c:formatCode>m/d/yyyy</c:formatCode>
                <c:ptCount val="6"/>
                <c:pt idx="0">
                  <c:v>39814</c:v>
                </c:pt>
                <c:pt idx="1">
                  <c:v>40179</c:v>
                </c:pt>
                <c:pt idx="2">
                  <c:v>40544</c:v>
                </c:pt>
                <c:pt idx="3">
                  <c:v>40634</c:v>
                </c:pt>
                <c:pt idx="4">
                  <c:v>40725</c:v>
                </c:pt>
                <c:pt idx="5">
                  <c:v>40817</c:v>
                </c:pt>
              </c:numCache>
            </c:numRef>
          </c:cat>
          <c:val>
            <c:numRef>
              <c:f>'Figure 3.3.1'!$C$8:$H$8</c:f>
              <c:numCache>
                <c:formatCode>0.00</c:formatCode>
                <c:ptCount val="6"/>
                <c:pt idx="0">
                  <c:v>10.860154933175579</c:v>
                </c:pt>
                <c:pt idx="1">
                  <c:v>18.4466064316894</c:v>
                </c:pt>
                <c:pt idx="2" formatCode="0">
                  <c:v>20.179149067799358</c:v>
                </c:pt>
                <c:pt idx="3" formatCode="0">
                  <c:v>23.651058571123748</c:v>
                </c:pt>
                <c:pt idx="4" formatCode="0">
                  <c:v>22.842849708127169</c:v>
                </c:pt>
                <c:pt idx="5" formatCode="0">
                  <c:v>23.588213291172096</c:v>
                </c:pt>
              </c:numCache>
            </c:numRef>
          </c:val>
          <c:smooth val="0"/>
          <c:extLst>
            <c:ext xmlns:c16="http://schemas.microsoft.com/office/drawing/2014/chart" uri="{C3380CC4-5D6E-409C-BE32-E72D297353CC}">
              <c16:uniqueId val="{00000003-12E0-4447-905B-39FF838DD211}"/>
            </c:ext>
          </c:extLst>
        </c:ser>
        <c:ser>
          <c:idx val="4"/>
          <c:order val="4"/>
          <c:spPr>
            <a:ln w="28575">
              <a:noFill/>
            </a:ln>
          </c:spPr>
          <c:marker>
            <c:symbol val="diamond"/>
            <c:size val="5"/>
            <c:spPr>
              <a:solidFill>
                <a:srgbClr val="008000"/>
              </a:solidFill>
              <a:ln>
                <a:solidFill>
                  <a:srgbClr val="008000"/>
                </a:solidFill>
                <a:prstDash val="solid"/>
              </a:ln>
            </c:spPr>
          </c:marker>
          <c:cat>
            <c:numRef>
              <c:f>'Figure 3.3.1'!$C$4:$H$4</c:f>
              <c:numCache>
                <c:formatCode>m/d/yyyy</c:formatCode>
                <c:ptCount val="6"/>
                <c:pt idx="0">
                  <c:v>39814</c:v>
                </c:pt>
                <c:pt idx="1">
                  <c:v>40179</c:v>
                </c:pt>
                <c:pt idx="2">
                  <c:v>40544</c:v>
                </c:pt>
                <c:pt idx="3">
                  <c:v>40634</c:v>
                </c:pt>
                <c:pt idx="4">
                  <c:v>40725</c:v>
                </c:pt>
                <c:pt idx="5">
                  <c:v>40817</c:v>
                </c:pt>
              </c:numCache>
            </c:numRef>
          </c:cat>
          <c:val>
            <c:numRef>
              <c:f>'Figure 3.3.1'!$C$9:$H$9</c:f>
              <c:numCache>
                <c:formatCode>0.00</c:formatCode>
                <c:ptCount val="6"/>
                <c:pt idx="0">
                  <c:v>21.123291347261247</c:v>
                </c:pt>
                <c:pt idx="1">
                  <c:v>29.339433326316072</c:v>
                </c:pt>
                <c:pt idx="2">
                  <c:v>32.774042317117534</c:v>
                </c:pt>
                <c:pt idx="3">
                  <c:v>34.616478386871869</c:v>
                </c:pt>
                <c:pt idx="4">
                  <c:v>35.672122315728103</c:v>
                </c:pt>
                <c:pt idx="5">
                  <c:v>35.264689161068993</c:v>
                </c:pt>
              </c:numCache>
            </c:numRef>
          </c:val>
          <c:smooth val="0"/>
          <c:extLst>
            <c:ext xmlns:c16="http://schemas.microsoft.com/office/drawing/2014/chart" uri="{C3380CC4-5D6E-409C-BE32-E72D297353CC}">
              <c16:uniqueId val="{00000004-12E0-4447-905B-39FF838DD211}"/>
            </c:ext>
          </c:extLst>
        </c:ser>
        <c:ser>
          <c:idx val="5"/>
          <c:order val="5"/>
          <c:spPr>
            <a:ln w="28575">
              <a:noFill/>
            </a:ln>
          </c:spPr>
          <c:marker>
            <c:symbol val="diamond"/>
            <c:size val="5"/>
            <c:spPr>
              <a:solidFill>
                <a:srgbClr val="993300"/>
              </a:solidFill>
              <a:ln>
                <a:solidFill>
                  <a:srgbClr val="993300"/>
                </a:solidFill>
                <a:prstDash val="solid"/>
              </a:ln>
            </c:spPr>
          </c:marker>
          <c:cat>
            <c:numRef>
              <c:f>'Figure 3.3.1'!$C$4:$H$4</c:f>
              <c:numCache>
                <c:formatCode>m/d/yyyy</c:formatCode>
                <c:ptCount val="6"/>
                <c:pt idx="0">
                  <c:v>39814</c:v>
                </c:pt>
                <c:pt idx="1">
                  <c:v>40179</c:v>
                </c:pt>
                <c:pt idx="2">
                  <c:v>40544</c:v>
                </c:pt>
                <c:pt idx="3">
                  <c:v>40634</c:v>
                </c:pt>
                <c:pt idx="4">
                  <c:v>40725</c:v>
                </c:pt>
                <c:pt idx="5">
                  <c:v>40817</c:v>
                </c:pt>
              </c:numCache>
            </c:numRef>
          </c:cat>
          <c:val>
            <c:numRef>
              <c:f>'Figure 3.3.1'!$C$10:$H$10</c:f>
              <c:numCache>
                <c:formatCode>0.00</c:formatCode>
                <c:ptCount val="6"/>
                <c:pt idx="0">
                  <c:v>26.558591540966358</c:v>
                </c:pt>
                <c:pt idx="1">
                  <c:v>33.064732112246588</c:v>
                </c:pt>
                <c:pt idx="2">
                  <c:v>36.472570126831059</c:v>
                </c:pt>
                <c:pt idx="3">
                  <c:v>38.744074912135943</c:v>
                </c:pt>
                <c:pt idx="4">
                  <c:v>40.234179793519488</c:v>
                </c:pt>
                <c:pt idx="5">
                  <c:v>39.638911900665811</c:v>
                </c:pt>
              </c:numCache>
            </c:numRef>
          </c:val>
          <c:smooth val="0"/>
          <c:extLst>
            <c:ext xmlns:c16="http://schemas.microsoft.com/office/drawing/2014/chart" uri="{C3380CC4-5D6E-409C-BE32-E72D297353CC}">
              <c16:uniqueId val="{00000005-12E0-4447-905B-39FF838DD211}"/>
            </c:ext>
          </c:extLst>
        </c:ser>
        <c:dLbls>
          <c:showLegendKey val="0"/>
          <c:showVal val="0"/>
          <c:showCatName val="0"/>
          <c:showSerName val="0"/>
          <c:showPercent val="0"/>
          <c:showBubbleSize val="0"/>
        </c:dLbls>
        <c:marker val="1"/>
        <c:smooth val="0"/>
        <c:axId val="3"/>
        <c:axId val="4"/>
      </c:lineChart>
      <c:catAx>
        <c:axId val="500169024"/>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7274513513906881E-2"/>
              <c:y val="0.242857451807288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69024"/>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938657390561854"/>
              <c:y val="0.358534902238343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egendEntry>
        <c:idx val="3"/>
        <c:delete val="1"/>
      </c:legendEntry>
      <c:legendEntry>
        <c:idx val="4"/>
        <c:delete val="1"/>
      </c:legendEntry>
      <c:legendEntry>
        <c:idx val="5"/>
        <c:delete val="1"/>
      </c:legendEntry>
      <c:layout>
        <c:manualLayout>
          <c:xMode val="edge"/>
          <c:yMode val="edge"/>
          <c:wMode val="edge"/>
          <c:hMode val="edge"/>
          <c:x val="0.13308687615526801"/>
          <c:y val="0.8089887640449438"/>
          <c:w val="0.90757855822550826"/>
          <c:h val="0.9775280898876403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44" r="0.75000000000000044" t="1" header="0.5" footer="0.5"/>
    <c:pageSetup paperSize="9" orientation="landscape" horizontalDpi="-1" verticalDpi="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79184252097224E-2"/>
          <c:y val="5.4502464262552314E-2"/>
          <c:w val="0.91486420407225688"/>
          <c:h val="0.39810495635255616"/>
        </c:manualLayout>
      </c:layout>
      <c:lineChart>
        <c:grouping val="standard"/>
        <c:varyColors val="0"/>
        <c:ser>
          <c:idx val="1"/>
          <c:order val="0"/>
          <c:tx>
            <c:strRef>
              <c:f>'Figure 3.3.2'!$B$6</c:f>
              <c:strCache>
                <c:ptCount val="1"/>
                <c:pt idx="0">
                  <c:v>Highly-liquid assets to total assets</c:v>
                </c:pt>
              </c:strCache>
            </c:strRef>
          </c:tx>
          <c:spPr>
            <a:ln w="25400">
              <a:solidFill>
                <a:srgbClr val="FF0000"/>
              </a:solidFill>
              <a:prstDash val="solid"/>
            </a:ln>
          </c:spPr>
          <c:marker>
            <c:symbol val="triangle"/>
            <c:size val="3"/>
            <c:spPr>
              <a:solidFill>
                <a:srgbClr val="FF0000"/>
              </a:solidFill>
              <a:ln>
                <a:solidFill>
                  <a:srgbClr val="FF0000"/>
                </a:solidFill>
                <a:prstDash val="solid"/>
              </a:ln>
            </c:spPr>
          </c:marker>
          <c:cat>
            <c:multiLvlStrRef>
              <c:f>'Figure 3.3.2'!$C$4:$Y$5</c:f>
              <c:multiLvlStrCache>
                <c:ptCount val="23"/>
                <c:lvl>
                  <c:pt idx="0">
                    <c:v>01.01.2008</c:v>
                  </c:pt>
                  <c:pt idx="1">
                    <c:v>01.01.2009</c:v>
                  </c:pt>
                  <c:pt idx="2">
                    <c:v>01.01.2010</c:v>
                  </c:pt>
                  <c:pt idx="3">
                    <c:v>01.01.2011</c:v>
                  </c:pt>
                  <c:pt idx="4">
                    <c:v>01.04.2011</c:v>
                  </c:pt>
                  <c:pt idx="5">
                    <c:v>01.07.2011</c:v>
                  </c:pt>
                  <c:pt idx="6">
                    <c:v>01.10.2011</c:v>
                  </c:pt>
                  <c:pt idx="8">
                    <c:v>01.01.2008</c:v>
                  </c:pt>
                  <c:pt idx="9">
                    <c:v>01.01.2009</c:v>
                  </c:pt>
                  <c:pt idx="10">
                    <c:v>01.01.2010</c:v>
                  </c:pt>
                  <c:pt idx="11">
                    <c:v>01.01.2011</c:v>
                  </c:pt>
                  <c:pt idx="12">
                    <c:v>01.04.2011</c:v>
                  </c:pt>
                  <c:pt idx="13">
                    <c:v>01.07.2011</c:v>
                  </c:pt>
                  <c:pt idx="14">
                    <c:v>01.10.2011</c:v>
                  </c:pt>
                  <c:pt idx="16">
                    <c:v>01.01.2008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3.3.2'!$C$6:$Y$6</c:f>
              <c:numCache>
                <c:formatCode>0.00</c:formatCode>
                <c:ptCount val="23"/>
                <c:pt idx="0">
                  <c:v>10.988973603541444</c:v>
                </c:pt>
                <c:pt idx="1">
                  <c:v>7.049662511006809</c:v>
                </c:pt>
                <c:pt idx="2">
                  <c:v>15.728613824094657</c:v>
                </c:pt>
                <c:pt idx="3">
                  <c:v>15.464856544456584</c:v>
                </c:pt>
                <c:pt idx="4">
                  <c:v>13.865259742721816</c:v>
                </c:pt>
                <c:pt idx="5">
                  <c:v>13.685215660008538</c:v>
                </c:pt>
                <c:pt idx="6">
                  <c:v>15.342844209840969</c:v>
                </c:pt>
                <c:pt idx="8">
                  <c:v>14.213020458295276</c:v>
                </c:pt>
                <c:pt idx="9">
                  <c:v>15.614488605456833</c:v>
                </c:pt>
                <c:pt idx="10">
                  <c:v>18.768202932199305</c:v>
                </c:pt>
                <c:pt idx="11">
                  <c:v>21.467379063214796</c:v>
                </c:pt>
                <c:pt idx="12">
                  <c:v>24.207724088148701</c:v>
                </c:pt>
                <c:pt idx="13">
                  <c:v>22.519225571436696</c:v>
                </c:pt>
                <c:pt idx="14">
                  <c:v>21.102667202672158</c:v>
                </c:pt>
                <c:pt idx="16">
                  <c:v>38.732597859196929</c:v>
                </c:pt>
                <c:pt idx="17">
                  <c:v>36.794019970238743</c:v>
                </c:pt>
                <c:pt idx="18">
                  <c:v>36.376273667545483</c:v>
                </c:pt>
                <c:pt idx="19">
                  <c:v>34.495159327750471</c:v>
                </c:pt>
                <c:pt idx="20">
                  <c:v>32.051686887532263</c:v>
                </c:pt>
                <c:pt idx="21">
                  <c:v>29.56657224743789</c:v>
                </c:pt>
                <c:pt idx="22">
                  <c:v>36.0648836641532</c:v>
                </c:pt>
              </c:numCache>
            </c:numRef>
          </c:val>
          <c:smooth val="0"/>
          <c:extLst>
            <c:ext xmlns:c16="http://schemas.microsoft.com/office/drawing/2014/chart" uri="{C3380CC4-5D6E-409C-BE32-E72D297353CC}">
              <c16:uniqueId val="{00000000-8C04-454F-BC8D-C1F24CA0160B}"/>
            </c:ext>
          </c:extLst>
        </c:ser>
        <c:ser>
          <c:idx val="2"/>
          <c:order val="1"/>
          <c:tx>
            <c:strRef>
              <c:f>'Figure 3.3.2'!$B$7</c:f>
              <c:strCache>
                <c:ptCount val="1"/>
                <c:pt idx="0">
                  <c:v>Hihgly-liquid assets to short-term liabilities and demand liabilities</c:v>
                </c:pt>
              </c:strCache>
            </c:strRef>
          </c:tx>
          <c:spPr>
            <a:ln w="25400">
              <a:solidFill>
                <a:srgbClr val="008000"/>
              </a:solidFill>
              <a:prstDash val="solid"/>
            </a:ln>
          </c:spPr>
          <c:marker>
            <c:symbol val="none"/>
          </c:marker>
          <c:cat>
            <c:multiLvlStrRef>
              <c:f>'Figure 3.3.2'!$C$4:$Y$5</c:f>
              <c:multiLvlStrCache>
                <c:ptCount val="23"/>
                <c:lvl>
                  <c:pt idx="0">
                    <c:v>01.01.2008</c:v>
                  </c:pt>
                  <c:pt idx="1">
                    <c:v>01.01.2009</c:v>
                  </c:pt>
                  <c:pt idx="2">
                    <c:v>01.01.2010</c:v>
                  </c:pt>
                  <c:pt idx="3">
                    <c:v>01.01.2011</c:v>
                  </c:pt>
                  <c:pt idx="4">
                    <c:v>01.04.2011</c:v>
                  </c:pt>
                  <c:pt idx="5">
                    <c:v>01.07.2011</c:v>
                  </c:pt>
                  <c:pt idx="6">
                    <c:v>01.10.2011</c:v>
                  </c:pt>
                  <c:pt idx="8">
                    <c:v>01.01.2008</c:v>
                  </c:pt>
                  <c:pt idx="9">
                    <c:v>01.01.2009</c:v>
                  </c:pt>
                  <c:pt idx="10">
                    <c:v>01.01.2010</c:v>
                  </c:pt>
                  <c:pt idx="11">
                    <c:v>01.01.2011</c:v>
                  </c:pt>
                  <c:pt idx="12">
                    <c:v>01.04.2011</c:v>
                  </c:pt>
                  <c:pt idx="13">
                    <c:v>01.07.2011</c:v>
                  </c:pt>
                  <c:pt idx="14">
                    <c:v>01.10.2011</c:v>
                  </c:pt>
                  <c:pt idx="16">
                    <c:v>01.01.2008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3.3.2'!$C$7:$Y$7</c:f>
              <c:numCache>
                <c:formatCode>0.00</c:formatCode>
                <c:ptCount val="23"/>
                <c:pt idx="0">
                  <c:v>36.152006717451286</c:v>
                </c:pt>
                <c:pt idx="1">
                  <c:v>21.181006932293986</c:v>
                </c:pt>
                <c:pt idx="2">
                  <c:v>21.957835754539531</c:v>
                </c:pt>
                <c:pt idx="3">
                  <c:v>46.985777799761912</c:v>
                </c:pt>
                <c:pt idx="4">
                  <c:v>40.947653475020992</c:v>
                </c:pt>
                <c:pt idx="5">
                  <c:v>40.198044411955522</c:v>
                </c:pt>
                <c:pt idx="6">
                  <c:v>38.190756227831372</c:v>
                </c:pt>
                <c:pt idx="8">
                  <c:v>29.88895524108408</c:v>
                </c:pt>
                <c:pt idx="9">
                  <c:v>32.303147177319651</c:v>
                </c:pt>
                <c:pt idx="10">
                  <c:v>38.971554606131811</c:v>
                </c:pt>
                <c:pt idx="11">
                  <c:v>39.76340441586958</c:v>
                </c:pt>
                <c:pt idx="12">
                  <c:v>42.402343604240215</c:v>
                </c:pt>
                <c:pt idx="13">
                  <c:v>39.16652550109562</c:v>
                </c:pt>
                <c:pt idx="14">
                  <c:v>36.630842384704678</c:v>
                </c:pt>
                <c:pt idx="16">
                  <c:v>57.366232422584083</c:v>
                </c:pt>
                <c:pt idx="17">
                  <c:v>57.159829660168526</c:v>
                </c:pt>
                <c:pt idx="18">
                  <c:v>52.787105147774696</c:v>
                </c:pt>
                <c:pt idx="19">
                  <c:v>50.458484185561147</c:v>
                </c:pt>
                <c:pt idx="20">
                  <c:v>47.226273994185952</c:v>
                </c:pt>
                <c:pt idx="21">
                  <c:v>46.907488977672088</c:v>
                </c:pt>
                <c:pt idx="22">
                  <c:v>57.391719037321934</c:v>
                </c:pt>
              </c:numCache>
            </c:numRef>
          </c:val>
          <c:smooth val="0"/>
          <c:extLst>
            <c:ext xmlns:c16="http://schemas.microsoft.com/office/drawing/2014/chart" uri="{C3380CC4-5D6E-409C-BE32-E72D297353CC}">
              <c16:uniqueId val="{00000001-8C04-454F-BC8D-C1F24CA0160B}"/>
            </c:ext>
          </c:extLst>
        </c:ser>
        <c:ser>
          <c:idx val="3"/>
          <c:order val="2"/>
          <c:tx>
            <c:strRef>
              <c:f>'Figure 3.3.2'!$B$8</c:f>
              <c:strCache>
                <c:ptCount val="1"/>
                <c:pt idx="0">
                  <c:v>Demand liabilities to total liabilities</c:v>
                </c:pt>
              </c:strCache>
            </c:strRef>
          </c:tx>
          <c:spPr>
            <a:ln w="25400">
              <a:solidFill>
                <a:srgbClr val="3366FF"/>
              </a:solidFill>
              <a:prstDash val="solid"/>
            </a:ln>
          </c:spPr>
          <c:marker>
            <c:symbol val="none"/>
          </c:marker>
          <c:cat>
            <c:multiLvlStrRef>
              <c:f>'Figure 3.3.2'!$C$4:$Y$5</c:f>
              <c:multiLvlStrCache>
                <c:ptCount val="23"/>
                <c:lvl>
                  <c:pt idx="0">
                    <c:v>01.01.2008</c:v>
                  </c:pt>
                  <c:pt idx="1">
                    <c:v>01.01.2009</c:v>
                  </c:pt>
                  <c:pt idx="2">
                    <c:v>01.01.2010</c:v>
                  </c:pt>
                  <c:pt idx="3">
                    <c:v>01.01.2011</c:v>
                  </c:pt>
                  <c:pt idx="4">
                    <c:v>01.04.2011</c:v>
                  </c:pt>
                  <c:pt idx="5">
                    <c:v>01.07.2011</c:v>
                  </c:pt>
                  <c:pt idx="6">
                    <c:v>01.10.2011</c:v>
                  </c:pt>
                  <c:pt idx="8">
                    <c:v>01.01.2008</c:v>
                  </c:pt>
                  <c:pt idx="9">
                    <c:v>01.01.2009</c:v>
                  </c:pt>
                  <c:pt idx="10">
                    <c:v>01.01.2010</c:v>
                  </c:pt>
                  <c:pt idx="11">
                    <c:v>01.01.2011</c:v>
                  </c:pt>
                  <c:pt idx="12">
                    <c:v>01.04.2011</c:v>
                  </c:pt>
                  <c:pt idx="13">
                    <c:v>01.07.2011</c:v>
                  </c:pt>
                  <c:pt idx="14">
                    <c:v>01.10.2011</c:v>
                  </c:pt>
                  <c:pt idx="16">
                    <c:v>01.01.2008</c:v>
                  </c:pt>
                  <c:pt idx="17">
                    <c:v>01.01.2009</c:v>
                  </c:pt>
                  <c:pt idx="18">
                    <c:v>01.01.2010</c:v>
                  </c:pt>
                  <c:pt idx="19">
                    <c:v>01.01.2011</c:v>
                  </c:pt>
                  <c:pt idx="20">
                    <c:v>01.04.2011</c:v>
                  </c:pt>
                  <c:pt idx="21">
                    <c:v>01.07.2011</c:v>
                  </c:pt>
                  <c:pt idx="22">
                    <c:v>01.10.2011</c:v>
                  </c:pt>
                </c:lvl>
                <c:lvl>
                  <c:pt idx="0">
                    <c:v>Group 1</c:v>
                  </c:pt>
                  <c:pt idx="8">
                    <c:v>Group 2</c:v>
                  </c:pt>
                  <c:pt idx="16">
                    <c:v>Group 3</c:v>
                  </c:pt>
                </c:lvl>
              </c:multiLvlStrCache>
            </c:multiLvlStrRef>
          </c:cat>
          <c:val>
            <c:numRef>
              <c:f>'Figure 3.3.2'!$C$8:$Y$8</c:f>
              <c:numCache>
                <c:formatCode>0.00</c:formatCode>
                <c:ptCount val="23"/>
                <c:pt idx="0">
                  <c:v>6.3366787977015244</c:v>
                </c:pt>
                <c:pt idx="1">
                  <c:v>5.7061547014309255</c:v>
                </c:pt>
                <c:pt idx="2">
                  <c:v>11.24062375002306</c:v>
                </c:pt>
                <c:pt idx="3">
                  <c:v>7.7963092676900176</c:v>
                </c:pt>
                <c:pt idx="4">
                  <c:v>6.864041832087957</c:v>
                </c:pt>
                <c:pt idx="5">
                  <c:v>7.8471735063534691</c:v>
                </c:pt>
                <c:pt idx="6">
                  <c:v>8.9061224493047657</c:v>
                </c:pt>
                <c:pt idx="8">
                  <c:v>11.366633119653487</c:v>
                </c:pt>
                <c:pt idx="9">
                  <c:v>13.33046353077602</c:v>
                </c:pt>
                <c:pt idx="10">
                  <c:v>19.401709695834441</c:v>
                </c:pt>
                <c:pt idx="11">
                  <c:v>23.893211806278856</c:v>
                </c:pt>
                <c:pt idx="12">
                  <c:v>27.311116851140067</c:v>
                </c:pt>
                <c:pt idx="13">
                  <c:v>27.291550205118437</c:v>
                </c:pt>
                <c:pt idx="14">
                  <c:v>28.682126359923956</c:v>
                </c:pt>
                <c:pt idx="16">
                  <c:v>38.31301878248145</c:v>
                </c:pt>
                <c:pt idx="17">
                  <c:v>40.400026458623678</c:v>
                </c:pt>
                <c:pt idx="18">
                  <c:v>50.905386441113265</c:v>
                </c:pt>
                <c:pt idx="19">
                  <c:v>44.006232008412262</c:v>
                </c:pt>
                <c:pt idx="20">
                  <c:v>47.960604698501363</c:v>
                </c:pt>
                <c:pt idx="21">
                  <c:v>44.816793679082458</c:v>
                </c:pt>
                <c:pt idx="22">
                  <c:v>44.74008750543824</c:v>
                </c:pt>
              </c:numCache>
            </c:numRef>
          </c:val>
          <c:smooth val="0"/>
          <c:extLst>
            <c:ext xmlns:c16="http://schemas.microsoft.com/office/drawing/2014/chart" uri="{C3380CC4-5D6E-409C-BE32-E72D297353CC}">
              <c16:uniqueId val="{00000002-8C04-454F-BC8D-C1F24CA0160B}"/>
            </c:ext>
          </c:extLst>
        </c:ser>
        <c:ser>
          <c:idx val="0"/>
          <c:order val="3"/>
          <c:tx>
            <c:strRef>
              <c:f>'Figure 3.3.2'!$B$9</c:f>
              <c:strCache>
                <c:ptCount val="1"/>
                <c:pt idx="0">
                  <c:v>Highly-liquid assets to customer deposits</c:v>
                </c:pt>
              </c:strCache>
            </c:strRef>
          </c:tx>
          <c:spPr>
            <a:ln w="25400">
              <a:solidFill>
                <a:srgbClr val="000080"/>
              </a:solidFill>
              <a:prstDash val="solid"/>
            </a:ln>
          </c:spPr>
          <c:marker>
            <c:symbol val="none"/>
          </c:marker>
          <c:val>
            <c:numRef>
              <c:f>'Figure 3.3.2'!$C$9:$Y$9</c:f>
              <c:numCache>
                <c:formatCode>0.00</c:formatCode>
                <c:ptCount val="23"/>
                <c:pt idx="0">
                  <c:v>52.962452632993518</c:v>
                </c:pt>
                <c:pt idx="1">
                  <c:v>27.825531276443161</c:v>
                </c:pt>
                <c:pt idx="2">
                  <c:v>46.99506900482546</c:v>
                </c:pt>
                <c:pt idx="3">
                  <c:v>41.31142719632733</c:v>
                </c:pt>
                <c:pt idx="4">
                  <c:v>35.529265020040441</c:v>
                </c:pt>
                <c:pt idx="5">
                  <c:v>33.918172118336052</c:v>
                </c:pt>
                <c:pt idx="6">
                  <c:v>31.946663258197034</c:v>
                </c:pt>
                <c:pt idx="8">
                  <c:v>36.29848147466646</c:v>
                </c:pt>
                <c:pt idx="9">
                  <c:v>35.067554482494373</c:v>
                </c:pt>
                <c:pt idx="10">
                  <c:v>32.877590528795572</c:v>
                </c:pt>
                <c:pt idx="11">
                  <c:v>33.915833028319042</c:v>
                </c:pt>
                <c:pt idx="12">
                  <c:v>37.236929993758416</c:v>
                </c:pt>
                <c:pt idx="13">
                  <c:v>34.889709271466643</c:v>
                </c:pt>
                <c:pt idx="14">
                  <c:v>32.976388482134965</c:v>
                </c:pt>
                <c:pt idx="16">
                  <c:v>61.84288667723272</c:v>
                </c:pt>
                <c:pt idx="17">
                  <c:v>57.255471578391294</c:v>
                </c:pt>
                <c:pt idx="18">
                  <c:v>55.798476839107011</c:v>
                </c:pt>
                <c:pt idx="19">
                  <c:v>61.490890636655173</c:v>
                </c:pt>
                <c:pt idx="20">
                  <c:v>54.873109782857391</c:v>
                </c:pt>
                <c:pt idx="21">
                  <c:v>53.700182961032972</c:v>
                </c:pt>
                <c:pt idx="22">
                  <c:v>60.222653602464916</c:v>
                </c:pt>
              </c:numCache>
            </c:numRef>
          </c:val>
          <c:smooth val="0"/>
          <c:extLst>
            <c:ext xmlns:c16="http://schemas.microsoft.com/office/drawing/2014/chart" uri="{C3380CC4-5D6E-409C-BE32-E72D297353CC}">
              <c16:uniqueId val="{00000003-8C04-454F-BC8D-C1F24CA0160B}"/>
            </c:ext>
          </c:extLst>
        </c:ser>
        <c:dLbls>
          <c:showLegendKey val="0"/>
          <c:showVal val="0"/>
          <c:showCatName val="0"/>
          <c:showSerName val="0"/>
          <c:showPercent val="0"/>
          <c:showBubbleSize val="0"/>
        </c:dLbls>
        <c:marker val="1"/>
        <c:smooth val="0"/>
        <c:axId val="500188376"/>
        <c:axId val="1"/>
      </c:lineChart>
      <c:catAx>
        <c:axId val="500188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60"/>
        </c:scaling>
        <c:delete val="0"/>
        <c:axPos val="l"/>
        <c:majorGridlines>
          <c:spPr>
            <a:ln w="3175">
              <a:solidFill>
                <a:srgbClr val="000000"/>
              </a:solidFill>
              <a:prstDash val="sysDash"/>
            </a:ln>
          </c:spPr>
        </c:majorGridlines>
        <c:title>
          <c:tx>
            <c:rich>
              <a:bodyPr/>
              <a:lstStyle/>
              <a:p>
                <a:pPr>
                  <a:defRPr/>
                </a:pPr>
                <a:r>
                  <a:rPr lang="ru-RU"/>
                  <a:t>%</a:t>
                </a:r>
              </a:p>
            </c:rich>
          </c:tx>
          <c:layout>
            <c:manualLayout>
              <c:xMode val="edge"/>
              <c:yMode val="edge"/>
              <c:x val="1.0100945174061035E-2"/>
              <c:y val="0.232227768139152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188376"/>
        <c:crosses val="autoZero"/>
        <c:crossBetween val="between"/>
      </c:valAx>
      <c:spPr>
        <a:solidFill>
          <a:srgbClr val="FFFFFF"/>
        </a:solidFill>
        <a:ln w="25400">
          <a:noFill/>
        </a:ln>
      </c:spPr>
    </c:plotArea>
    <c:legend>
      <c:legendPos val="r"/>
      <c:layout>
        <c:manualLayout>
          <c:xMode val="edge"/>
          <c:yMode val="edge"/>
          <c:wMode val="edge"/>
          <c:hMode val="edge"/>
          <c:x val="0.10575139146567718"/>
          <c:y val="0.7593220338983051"/>
          <c:w val="0.97588126159554733"/>
          <c:h val="0.9898305084745763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61.xml"/><Relationship Id="rId1" Type="http://schemas.openxmlformats.org/officeDocument/2006/relationships/chart" Target="../charts/chart160.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63.xml"/><Relationship Id="rId1" Type="http://schemas.openxmlformats.org/officeDocument/2006/relationships/chart" Target="../charts/chart162.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166.xml"/><Relationship Id="rId2" Type="http://schemas.openxmlformats.org/officeDocument/2006/relationships/chart" Target="../charts/chart165.xml"/><Relationship Id="rId1" Type="http://schemas.openxmlformats.org/officeDocument/2006/relationships/chart" Target="../charts/chart16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4" Type="http://schemas.openxmlformats.org/officeDocument/2006/relationships/chart" Target="../charts/chart172.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5" Type="http://schemas.openxmlformats.org/officeDocument/2006/relationships/chart" Target="../charts/chart177.xml"/><Relationship Id="rId4" Type="http://schemas.openxmlformats.org/officeDocument/2006/relationships/chart" Target="../charts/chart176.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79.xml"/><Relationship Id="rId1" Type="http://schemas.openxmlformats.org/officeDocument/2006/relationships/chart" Target="../charts/chart178.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59.xml"/><Relationship Id="rId1" Type="http://schemas.openxmlformats.org/officeDocument/2006/relationships/chart" Target="../charts/chart158.xml"/></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161925</xdr:rowOff>
    </xdr:from>
    <xdr:to>
      <xdr:col>6</xdr:col>
      <xdr:colOff>209550</xdr:colOff>
      <xdr:row>29</xdr:row>
      <xdr:rowOff>133350</xdr:rowOff>
    </xdr:to>
    <xdr:graphicFrame macro="">
      <xdr:nvGraphicFramePr>
        <xdr:cNvPr id="1161" name="Диаграмма 1">
          <a:extLst>
            <a:ext uri="{FF2B5EF4-FFF2-40B4-BE49-F238E27FC236}">
              <a16:creationId xmlns:a16="http://schemas.microsoft.com/office/drawing/2014/main" id="{7604E43A-A1DF-45BB-9180-0E53F455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xdr:col>
      <xdr:colOff>0</xdr:colOff>
      <xdr:row>9</xdr:row>
      <xdr:rowOff>0</xdr:rowOff>
    </xdr:to>
    <xdr:graphicFrame macro="">
      <xdr:nvGraphicFramePr>
        <xdr:cNvPr id="16787" name="Диаграмма 1">
          <a:extLst>
            <a:ext uri="{FF2B5EF4-FFF2-40B4-BE49-F238E27FC236}">
              <a16:creationId xmlns:a16="http://schemas.microsoft.com/office/drawing/2014/main" id="{02E9CA2E-B686-4A95-85C8-77D66D262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11</xdr:row>
      <xdr:rowOff>19050</xdr:rowOff>
    </xdr:from>
    <xdr:to>
      <xdr:col>5</xdr:col>
      <xdr:colOff>238125</xdr:colOff>
      <xdr:row>28</xdr:row>
      <xdr:rowOff>104775</xdr:rowOff>
    </xdr:to>
    <xdr:graphicFrame macro="">
      <xdr:nvGraphicFramePr>
        <xdr:cNvPr id="16788" name="Диаграмма 2">
          <a:extLst>
            <a:ext uri="{FF2B5EF4-FFF2-40B4-BE49-F238E27FC236}">
              <a16:creationId xmlns:a16="http://schemas.microsoft.com/office/drawing/2014/main" id="{46DDF070-639B-419C-B0C4-79669DD7B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xdr:row>
      <xdr:rowOff>0</xdr:rowOff>
    </xdr:from>
    <xdr:to>
      <xdr:col>1</xdr:col>
      <xdr:colOff>0</xdr:colOff>
      <xdr:row>9</xdr:row>
      <xdr:rowOff>0</xdr:rowOff>
    </xdr:to>
    <xdr:graphicFrame macro="">
      <xdr:nvGraphicFramePr>
        <xdr:cNvPr id="16789" name="Диаграмма 3">
          <a:extLst>
            <a:ext uri="{FF2B5EF4-FFF2-40B4-BE49-F238E27FC236}">
              <a16:creationId xmlns:a16="http://schemas.microsoft.com/office/drawing/2014/main" id="{AB9C3E36-B305-470F-B60C-B2147D52E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2</xdr:col>
      <xdr:colOff>19050</xdr:colOff>
      <xdr:row>0</xdr:row>
      <xdr:rowOff>0</xdr:rowOff>
    </xdr:from>
    <xdr:to>
      <xdr:col>5</xdr:col>
      <xdr:colOff>133350</xdr:colOff>
      <xdr:row>0</xdr:row>
      <xdr:rowOff>0</xdr:rowOff>
    </xdr:to>
    <xdr:graphicFrame macro="">
      <xdr:nvGraphicFramePr>
        <xdr:cNvPr id="835833" name="Chart 1">
          <a:extLst>
            <a:ext uri="{FF2B5EF4-FFF2-40B4-BE49-F238E27FC236}">
              <a16:creationId xmlns:a16="http://schemas.microsoft.com/office/drawing/2014/main" id="{EC14AAA2-8880-428D-853B-20FD3EEA5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xdr:row>
      <xdr:rowOff>9525</xdr:rowOff>
    </xdr:from>
    <xdr:to>
      <xdr:col>11</xdr:col>
      <xdr:colOff>457200</xdr:colOff>
      <xdr:row>24</xdr:row>
      <xdr:rowOff>161925</xdr:rowOff>
    </xdr:to>
    <xdr:graphicFrame macro="">
      <xdr:nvGraphicFramePr>
        <xdr:cNvPr id="835834" name="Диаграмма 2">
          <a:extLst>
            <a:ext uri="{FF2B5EF4-FFF2-40B4-BE49-F238E27FC236}">
              <a16:creationId xmlns:a16="http://schemas.microsoft.com/office/drawing/2014/main" id="{EFB54E38-8D7B-4200-9A3A-A9F2A8116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19050</xdr:colOff>
      <xdr:row>0</xdr:row>
      <xdr:rowOff>0</xdr:rowOff>
    </xdr:from>
    <xdr:to>
      <xdr:col>9</xdr:col>
      <xdr:colOff>47625</xdr:colOff>
      <xdr:row>0</xdr:row>
      <xdr:rowOff>0</xdr:rowOff>
    </xdr:to>
    <xdr:graphicFrame macro="">
      <xdr:nvGraphicFramePr>
        <xdr:cNvPr id="836857" name="Chart 1">
          <a:extLst>
            <a:ext uri="{FF2B5EF4-FFF2-40B4-BE49-F238E27FC236}">
              <a16:creationId xmlns:a16="http://schemas.microsoft.com/office/drawing/2014/main" id="{E769CD81-75C7-4A2D-826B-B327C5A51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9</xdr:row>
      <xdr:rowOff>9525</xdr:rowOff>
    </xdr:from>
    <xdr:to>
      <xdr:col>6</xdr:col>
      <xdr:colOff>66675</xdr:colOff>
      <xdr:row>24</xdr:row>
      <xdr:rowOff>161925</xdr:rowOff>
    </xdr:to>
    <xdr:graphicFrame macro="">
      <xdr:nvGraphicFramePr>
        <xdr:cNvPr id="836858" name="Chart 1">
          <a:extLst>
            <a:ext uri="{FF2B5EF4-FFF2-40B4-BE49-F238E27FC236}">
              <a16:creationId xmlns:a16="http://schemas.microsoft.com/office/drawing/2014/main" id="{FF4B68C5-F9B1-4D6E-9850-52951B0CD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352425</xdr:colOff>
      <xdr:row>0</xdr:row>
      <xdr:rowOff>0</xdr:rowOff>
    </xdr:to>
    <xdr:graphicFrame macro="">
      <xdr:nvGraphicFramePr>
        <xdr:cNvPr id="838005" name="Chart 1">
          <a:extLst>
            <a:ext uri="{FF2B5EF4-FFF2-40B4-BE49-F238E27FC236}">
              <a16:creationId xmlns:a16="http://schemas.microsoft.com/office/drawing/2014/main" id="{3B7CB015-BFBE-4354-8772-1034B7609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161925</xdr:rowOff>
    </xdr:from>
    <xdr:to>
      <xdr:col>4</xdr:col>
      <xdr:colOff>619125</xdr:colOff>
      <xdr:row>21</xdr:row>
      <xdr:rowOff>133350</xdr:rowOff>
    </xdr:to>
    <xdr:graphicFrame macro="">
      <xdr:nvGraphicFramePr>
        <xdr:cNvPr id="838006" name="Chart 1">
          <a:extLst>
            <a:ext uri="{FF2B5EF4-FFF2-40B4-BE49-F238E27FC236}">
              <a16:creationId xmlns:a16="http://schemas.microsoft.com/office/drawing/2014/main" id="{8EDF2FAF-A1C3-4782-9359-E53F8660C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21</xdr:row>
      <xdr:rowOff>161925</xdr:rowOff>
    </xdr:from>
    <xdr:to>
      <xdr:col>4</xdr:col>
      <xdr:colOff>628650</xdr:colOff>
      <xdr:row>33</xdr:row>
      <xdr:rowOff>38100</xdr:rowOff>
    </xdr:to>
    <xdr:graphicFrame macro="">
      <xdr:nvGraphicFramePr>
        <xdr:cNvPr id="838007" name="Chart 2">
          <a:extLst>
            <a:ext uri="{FF2B5EF4-FFF2-40B4-BE49-F238E27FC236}">
              <a16:creationId xmlns:a16="http://schemas.microsoft.com/office/drawing/2014/main" id="{727E53F7-7781-45E5-AF90-CE885BD9A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12</xdr:row>
      <xdr:rowOff>19050</xdr:rowOff>
    </xdr:from>
    <xdr:to>
      <xdr:col>7</xdr:col>
      <xdr:colOff>657225</xdr:colOff>
      <xdr:row>27</xdr:row>
      <xdr:rowOff>161925</xdr:rowOff>
    </xdr:to>
    <xdr:graphicFrame macro="">
      <xdr:nvGraphicFramePr>
        <xdr:cNvPr id="838781" name="Диаграмма 1">
          <a:extLst>
            <a:ext uri="{FF2B5EF4-FFF2-40B4-BE49-F238E27FC236}">
              <a16:creationId xmlns:a16="http://schemas.microsoft.com/office/drawing/2014/main" id="{4FBFDD0A-54CE-4DFA-9192-53469DC79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38100</xdr:colOff>
      <xdr:row>15</xdr:row>
      <xdr:rowOff>19050</xdr:rowOff>
    </xdr:from>
    <xdr:to>
      <xdr:col>6</xdr:col>
      <xdr:colOff>95250</xdr:colOff>
      <xdr:row>34</xdr:row>
      <xdr:rowOff>123825</xdr:rowOff>
    </xdr:to>
    <xdr:graphicFrame macro="">
      <xdr:nvGraphicFramePr>
        <xdr:cNvPr id="839805" name="Диаграмма 2">
          <a:extLst>
            <a:ext uri="{FF2B5EF4-FFF2-40B4-BE49-F238E27FC236}">
              <a16:creationId xmlns:a16="http://schemas.microsoft.com/office/drawing/2014/main" id="{9B3568C2-D97C-4F57-B7D5-9C73C86D8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graphicFrame macro="">
      <xdr:nvGraphicFramePr>
        <xdr:cNvPr id="841201" name="Диаграмма 1">
          <a:extLst>
            <a:ext uri="{FF2B5EF4-FFF2-40B4-BE49-F238E27FC236}">
              <a16:creationId xmlns:a16="http://schemas.microsoft.com/office/drawing/2014/main" id="{480F2924-DFE4-470C-A977-73DE6603F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graphicFrame macro="">
      <xdr:nvGraphicFramePr>
        <xdr:cNvPr id="841202" name="Диаграмма 2">
          <a:extLst>
            <a:ext uri="{FF2B5EF4-FFF2-40B4-BE49-F238E27FC236}">
              <a16:creationId xmlns:a16="http://schemas.microsoft.com/office/drawing/2014/main" id="{9A4F0824-0888-49DB-B2CC-FE6FAC745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841203" name="Диаграмма 3">
          <a:extLst>
            <a:ext uri="{FF2B5EF4-FFF2-40B4-BE49-F238E27FC236}">
              <a16:creationId xmlns:a16="http://schemas.microsoft.com/office/drawing/2014/main" id="{B2F1A5F0-5348-45CC-B650-C0CB8ED7E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841204" name="Диаграмма 4">
          <a:extLst>
            <a:ext uri="{FF2B5EF4-FFF2-40B4-BE49-F238E27FC236}">
              <a16:creationId xmlns:a16="http://schemas.microsoft.com/office/drawing/2014/main" id="{9FFF3BA9-70F5-4E86-9669-5804EEB56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200025</xdr:colOff>
      <xdr:row>0</xdr:row>
      <xdr:rowOff>0</xdr:rowOff>
    </xdr:from>
    <xdr:to>
      <xdr:col>5</xdr:col>
      <xdr:colOff>9525</xdr:colOff>
      <xdr:row>0</xdr:row>
      <xdr:rowOff>0</xdr:rowOff>
    </xdr:to>
    <xdr:graphicFrame macro="">
      <xdr:nvGraphicFramePr>
        <xdr:cNvPr id="842349" name="Диаграмма 1">
          <a:extLst>
            <a:ext uri="{FF2B5EF4-FFF2-40B4-BE49-F238E27FC236}">
              <a16:creationId xmlns:a16="http://schemas.microsoft.com/office/drawing/2014/main" id="{CC89A2F3-4A29-4372-80B7-48D8E29F6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0</xdr:row>
      <xdr:rowOff>0</xdr:rowOff>
    </xdr:from>
    <xdr:to>
      <xdr:col>8</xdr:col>
      <xdr:colOff>0</xdr:colOff>
      <xdr:row>0</xdr:row>
      <xdr:rowOff>0</xdr:rowOff>
    </xdr:to>
    <xdr:graphicFrame macro="">
      <xdr:nvGraphicFramePr>
        <xdr:cNvPr id="842350" name="Диаграмма 2">
          <a:extLst>
            <a:ext uri="{FF2B5EF4-FFF2-40B4-BE49-F238E27FC236}">
              <a16:creationId xmlns:a16="http://schemas.microsoft.com/office/drawing/2014/main" id="{EAC8D816-1E62-4E43-8192-39C57E194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67</xdr:row>
      <xdr:rowOff>0</xdr:rowOff>
    </xdr:from>
    <xdr:to>
      <xdr:col>5</xdr:col>
      <xdr:colOff>9525</xdr:colOff>
      <xdr:row>67</xdr:row>
      <xdr:rowOff>0</xdr:rowOff>
    </xdr:to>
    <xdr:graphicFrame macro="">
      <xdr:nvGraphicFramePr>
        <xdr:cNvPr id="842351" name="Диаграмма 4">
          <a:extLst>
            <a:ext uri="{FF2B5EF4-FFF2-40B4-BE49-F238E27FC236}">
              <a16:creationId xmlns:a16="http://schemas.microsoft.com/office/drawing/2014/main" id="{90F7D1A2-C99A-4BF8-AC71-BFA6C140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67</xdr:row>
      <xdr:rowOff>0</xdr:rowOff>
    </xdr:from>
    <xdr:to>
      <xdr:col>8</xdr:col>
      <xdr:colOff>0</xdr:colOff>
      <xdr:row>67</xdr:row>
      <xdr:rowOff>0</xdr:rowOff>
    </xdr:to>
    <xdr:graphicFrame macro="">
      <xdr:nvGraphicFramePr>
        <xdr:cNvPr id="842352" name="Диаграмма 5">
          <a:extLst>
            <a:ext uri="{FF2B5EF4-FFF2-40B4-BE49-F238E27FC236}">
              <a16:creationId xmlns:a16="http://schemas.microsoft.com/office/drawing/2014/main" id="{C4803A20-7F97-4DEF-8857-4574789AF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47625</xdr:colOff>
      <xdr:row>11</xdr:row>
      <xdr:rowOff>38100</xdr:rowOff>
    </xdr:from>
    <xdr:to>
      <xdr:col>4</xdr:col>
      <xdr:colOff>514350</xdr:colOff>
      <xdr:row>25</xdr:row>
      <xdr:rowOff>123825</xdr:rowOff>
    </xdr:to>
    <xdr:graphicFrame macro="">
      <xdr:nvGraphicFramePr>
        <xdr:cNvPr id="842353" name="Диаграмма 6">
          <a:extLst>
            <a:ext uri="{FF2B5EF4-FFF2-40B4-BE49-F238E27FC236}">
              <a16:creationId xmlns:a16="http://schemas.microsoft.com/office/drawing/2014/main" id="{32553158-0029-487D-8228-D505E1D0E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609600</xdr:colOff>
      <xdr:row>14</xdr:row>
      <xdr:rowOff>9525</xdr:rowOff>
    </xdr:from>
    <xdr:to>
      <xdr:col>3</xdr:col>
      <xdr:colOff>647700</xdr:colOff>
      <xdr:row>28</xdr:row>
      <xdr:rowOff>161925</xdr:rowOff>
    </xdr:to>
    <xdr:graphicFrame macro="">
      <xdr:nvGraphicFramePr>
        <xdr:cNvPr id="843001" name="Диаграмма 3">
          <a:extLst>
            <a:ext uri="{FF2B5EF4-FFF2-40B4-BE49-F238E27FC236}">
              <a16:creationId xmlns:a16="http://schemas.microsoft.com/office/drawing/2014/main" id="{1EB4C577-4035-4D6D-8814-E45FFBF7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14</xdr:row>
      <xdr:rowOff>9525</xdr:rowOff>
    </xdr:from>
    <xdr:to>
      <xdr:col>9</xdr:col>
      <xdr:colOff>342900</xdr:colOff>
      <xdr:row>28</xdr:row>
      <xdr:rowOff>142875</xdr:rowOff>
    </xdr:to>
    <xdr:graphicFrame macro="">
      <xdr:nvGraphicFramePr>
        <xdr:cNvPr id="843002" name="Диаграмма 4">
          <a:extLst>
            <a:ext uri="{FF2B5EF4-FFF2-40B4-BE49-F238E27FC236}">
              <a16:creationId xmlns:a16="http://schemas.microsoft.com/office/drawing/2014/main" id="{6D87F1AE-D262-44B5-9551-081531A28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10</xdr:row>
      <xdr:rowOff>28575</xdr:rowOff>
    </xdr:from>
    <xdr:to>
      <xdr:col>5</xdr:col>
      <xdr:colOff>161925</xdr:colOff>
      <xdr:row>24</xdr:row>
      <xdr:rowOff>161925</xdr:rowOff>
    </xdr:to>
    <xdr:graphicFrame macro="">
      <xdr:nvGraphicFramePr>
        <xdr:cNvPr id="843901" name="Диаграмма 2">
          <a:extLst>
            <a:ext uri="{FF2B5EF4-FFF2-40B4-BE49-F238E27FC236}">
              <a16:creationId xmlns:a16="http://schemas.microsoft.com/office/drawing/2014/main" id="{A27A81F6-C58D-412E-B389-41F71630E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19050</xdr:colOff>
      <xdr:row>9</xdr:row>
      <xdr:rowOff>0</xdr:rowOff>
    </xdr:from>
    <xdr:to>
      <xdr:col>5</xdr:col>
      <xdr:colOff>28575</xdr:colOff>
      <xdr:row>23</xdr:row>
      <xdr:rowOff>161925</xdr:rowOff>
    </xdr:to>
    <xdr:graphicFrame macro="">
      <xdr:nvGraphicFramePr>
        <xdr:cNvPr id="844925" name="Диаграмма 1">
          <a:extLst>
            <a:ext uri="{FF2B5EF4-FFF2-40B4-BE49-F238E27FC236}">
              <a16:creationId xmlns:a16="http://schemas.microsoft.com/office/drawing/2014/main" id="{8AF0BE1D-7AA3-4EB3-B0D1-5CF6C0777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19050</xdr:colOff>
      <xdr:row>3</xdr:row>
      <xdr:rowOff>19050</xdr:rowOff>
    </xdr:from>
    <xdr:to>
      <xdr:col>13</xdr:col>
      <xdr:colOff>9525</xdr:colOff>
      <xdr:row>12</xdr:row>
      <xdr:rowOff>0</xdr:rowOff>
    </xdr:to>
    <xdr:graphicFrame macro="">
      <xdr:nvGraphicFramePr>
        <xdr:cNvPr id="80004" name="Диаграмма 1035">
          <a:extLst>
            <a:ext uri="{FF2B5EF4-FFF2-40B4-BE49-F238E27FC236}">
              <a16:creationId xmlns:a16="http://schemas.microsoft.com/office/drawing/2014/main" id="{99C8746C-B5E5-4F18-A34D-A9F84479E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619125</xdr:colOff>
      <xdr:row>15</xdr:row>
      <xdr:rowOff>19050</xdr:rowOff>
    </xdr:from>
    <xdr:to>
      <xdr:col>7</xdr:col>
      <xdr:colOff>200025</xdr:colOff>
      <xdr:row>32</xdr:row>
      <xdr:rowOff>161925</xdr:rowOff>
    </xdr:to>
    <xdr:graphicFrame macro="">
      <xdr:nvGraphicFramePr>
        <xdr:cNvPr id="845949" name="Диаграмма 1">
          <a:extLst>
            <a:ext uri="{FF2B5EF4-FFF2-40B4-BE49-F238E27FC236}">
              <a16:creationId xmlns:a16="http://schemas.microsoft.com/office/drawing/2014/main" id="{8EFE3F8B-F902-445A-BBFA-C6BA3E150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19050</xdr:colOff>
      <xdr:row>28</xdr:row>
      <xdr:rowOff>19050</xdr:rowOff>
    </xdr:from>
    <xdr:to>
      <xdr:col>4</xdr:col>
      <xdr:colOff>752475</xdr:colOff>
      <xdr:row>46</xdr:row>
      <xdr:rowOff>66675</xdr:rowOff>
    </xdr:to>
    <xdr:graphicFrame macro="">
      <xdr:nvGraphicFramePr>
        <xdr:cNvPr id="846973" name="Диаграмма 1">
          <a:extLst>
            <a:ext uri="{FF2B5EF4-FFF2-40B4-BE49-F238E27FC236}">
              <a16:creationId xmlns:a16="http://schemas.microsoft.com/office/drawing/2014/main" id="{305EC84B-0D69-4483-BDC1-73313963C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28575</xdr:colOff>
      <xdr:row>11</xdr:row>
      <xdr:rowOff>19050</xdr:rowOff>
    </xdr:from>
    <xdr:to>
      <xdr:col>7</xdr:col>
      <xdr:colOff>142875</xdr:colOff>
      <xdr:row>29</xdr:row>
      <xdr:rowOff>0</xdr:rowOff>
    </xdr:to>
    <xdr:graphicFrame macro="">
      <xdr:nvGraphicFramePr>
        <xdr:cNvPr id="847997" name="Диаграмма 1">
          <a:extLst>
            <a:ext uri="{FF2B5EF4-FFF2-40B4-BE49-F238E27FC236}">
              <a16:creationId xmlns:a16="http://schemas.microsoft.com/office/drawing/2014/main" id="{828AC167-9CD0-4166-8FD3-570C7733D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xdr:row>
      <xdr:rowOff>0</xdr:rowOff>
    </xdr:from>
    <xdr:to>
      <xdr:col>2</xdr:col>
      <xdr:colOff>0</xdr:colOff>
      <xdr:row>6</xdr:row>
      <xdr:rowOff>0</xdr:rowOff>
    </xdr:to>
    <xdr:graphicFrame macro="">
      <xdr:nvGraphicFramePr>
        <xdr:cNvPr id="20722844" name="Диаграмма 1">
          <a:extLst>
            <a:ext uri="{FF2B5EF4-FFF2-40B4-BE49-F238E27FC236}">
              <a16:creationId xmlns:a16="http://schemas.microsoft.com/office/drawing/2014/main" id="{84E4DD06-C8F3-48D1-969B-67AC807D5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xdr:row>
      <xdr:rowOff>0</xdr:rowOff>
    </xdr:from>
    <xdr:to>
      <xdr:col>5</xdr:col>
      <xdr:colOff>123825</xdr:colOff>
      <xdr:row>6</xdr:row>
      <xdr:rowOff>0</xdr:rowOff>
    </xdr:to>
    <xdr:graphicFrame macro="">
      <xdr:nvGraphicFramePr>
        <xdr:cNvPr id="20722845" name="Диаграмма 2">
          <a:extLst>
            <a:ext uri="{FF2B5EF4-FFF2-40B4-BE49-F238E27FC236}">
              <a16:creationId xmlns:a16="http://schemas.microsoft.com/office/drawing/2014/main" id="{C89F4679-6D4B-470C-A18C-A87EDE99C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704850</xdr:colOff>
      <xdr:row>6</xdr:row>
      <xdr:rowOff>0</xdr:rowOff>
    </xdr:from>
    <xdr:to>
      <xdr:col>14</xdr:col>
      <xdr:colOff>514350</xdr:colOff>
      <xdr:row>6</xdr:row>
      <xdr:rowOff>0</xdr:rowOff>
    </xdr:to>
    <xdr:graphicFrame macro="">
      <xdr:nvGraphicFramePr>
        <xdr:cNvPr id="20722846" name="Диаграмма 3">
          <a:extLst>
            <a:ext uri="{FF2B5EF4-FFF2-40B4-BE49-F238E27FC236}">
              <a16:creationId xmlns:a16="http://schemas.microsoft.com/office/drawing/2014/main" id="{D0B171F6-000A-4800-A839-05C8BA583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xdr:colOff>
      <xdr:row>6</xdr:row>
      <xdr:rowOff>0</xdr:rowOff>
    </xdr:from>
    <xdr:to>
      <xdr:col>13</xdr:col>
      <xdr:colOff>676275</xdr:colOff>
      <xdr:row>6</xdr:row>
      <xdr:rowOff>0</xdr:rowOff>
    </xdr:to>
    <xdr:graphicFrame macro="">
      <xdr:nvGraphicFramePr>
        <xdr:cNvPr id="20722847" name="Диаграмма 4">
          <a:extLst>
            <a:ext uri="{FF2B5EF4-FFF2-40B4-BE49-F238E27FC236}">
              <a16:creationId xmlns:a16="http://schemas.microsoft.com/office/drawing/2014/main" id="{71359EC2-60A8-45B3-9C13-F18499F87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285750</xdr:colOff>
      <xdr:row>6</xdr:row>
      <xdr:rowOff>0</xdr:rowOff>
    </xdr:from>
    <xdr:to>
      <xdr:col>11</xdr:col>
      <xdr:colOff>857250</xdr:colOff>
      <xdr:row>6</xdr:row>
      <xdr:rowOff>0</xdr:rowOff>
    </xdr:to>
    <xdr:graphicFrame macro="">
      <xdr:nvGraphicFramePr>
        <xdr:cNvPr id="20722848" name="Диаграмма 5">
          <a:extLst>
            <a:ext uri="{FF2B5EF4-FFF2-40B4-BE49-F238E27FC236}">
              <a16:creationId xmlns:a16="http://schemas.microsoft.com/office/drawing/2014/main" id="{277DE8E5-C983-4288-86F0-C64A1A406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xdr:row>
      <xdr:rowOff>0</xdr:rowOff>
    </xdr:from>
    <xdr:to>
      <xdr:col>4</xdr:col>
      <xdr:colOff>0</xdr:colOff>
      <xdr:row>6</xdr:row>
      <xdr:rowOff>0</xdr:rowOff>
    </xdr:to>
    <xdr:grpSp>
      <xdr:nvGrpSpPr>
        <xdr:cNvPr id="20722849" name="Group 6">
          <a:extLst>
            <a:ext uri="{FF2B5EF4-FFF2-40B4-BE49-F238E27FC236}">
              <a16:creationId xmlns:a16="http://schemas.microsoft.com/office/drawing/2014/main" id="{96B16350-730E-42B7-A87D-AE0843B9CC47}"/>
            </a:ext>
          </a:extLst>
        </xdr:cNvPr>
        <xdr:cNvGrpSpPr>
          <a:grpSpLocks/>
        </xdr:cNvGrpSpPr>
      </xdr:nvGrpSpPr>
      <xdr:grpSpPr bwMode="auto">
        <a:xfrm>
          <a:off x="2162175" y="1114425"/>
          <a:ext cx="1219200" cy="0"/>
          <a:chOff x="1307" y="2662"/>
          <a:chExt cx="505" cy="331"/>
        </a:xfrm>
      </xdr:grpSpPr>
      <xdr:graphicFrame macro="">
        <xdr:nvGraphicFramePr>
          <xdr:cNvPr id="20722851" name="Диаграмма 7">
            <a:extLst>
              <a:ext uri="{FF2B5EF4-FFF2-40B4-BE49-F238E27FC236}">
                <a16:creationId xmlns:a16="http://schemas.microsoft.com/office/drawing/2014/main" id="{4AD8FC15-2B5F-41F7-BB4C-1627D72916C0}"/>
              </a:ext>
            </a:extLst>
          </xdr:cNvPr>
          <xdr:cNvGraphicFramePr>
            <a:graphicFrameLocks/>
          </xdr:cNvGraphicFramePr>
        </xdr:nvGraphicFramePr>
        <xdr:xfrm>
          <a:off x="1307" y="2662"/>
          <a:ext cx="505" cy="331"/>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20722852" name="Line 8">
            <a:extLst>
              <a:ext uri="{FF2B5EF4-FFF2-40B4-BE49-F238E27FC236}">
                <a16:creationId xmlns:a16="http://schemas.microsoft.com/office/drawing/2014/main" id="{8215FBD7-5DA3-4806-B070-89F27EFB44E1}"/>
              </a:ext>
            </a:extLst>
          </xdr:cNvPr>
          <xdr:cNvSpPr>
            <a:spLocks noChangeShapeType="1"/>
          </xdr:cNvSpPr>
        </xdr:nvSpPr>
        <xdr:spPr bwMode="auto">
          <a:xfrm>
            <a:off x="1609" y="2678"/>
            <a:ext cx="2" cy="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28575</xdr:colOff>
      <xdr:row>11</xdr:row>
      <xdr:rowOff>38100</xdr:rowOff>
    </xdr:from>
    <xdr:to>
      <xdr:col>7</xdr:col>
      <xdr:colOff>323850</xdr:colOff>
      <xdr:row>30</xdr:row>
      <xdr:rowOff>142875</xdr:rowOff>
    </xdr:to>
    <xdr:graphicFrame macro="">
      <xdr:nvGraphicFramePr>
        <xdr:cNvPr id="20722850" name="Диаграмма 9">
          <a:extLst>
            <a:ext uri="{FF2B5EF4-FFF2-40B4-BE49-F238E27FC236}">
              <a16:creationId xmlns:a16="http://schemas.microsoft.com/office/drawing/2014/main" id="{35C63858-2A75-4AE5-B622-D2E9068A8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28575</xdr:colOff>
      <xdr:row>0</xdr:row>
      <xdr:rowOff>0</xdr:rowOff>
    </xdr:from>
    <xdr:to>
      <xdr:col>13</xdr:col>
      <xdr:colOff>200025</xdr:colOff>
      <xdr:row>0</xdr:row>
      <xdr:rowOff>0</xdr:rowOff>
    </xdr:to>
    <xdr:graphicFrame macro="">
      <xdr:nvGraphicFramePr>
        <xdr:cNvPr id="82183" name="Диаграмма 1">
          <a:extLst>
            <a:ext uri="{FF2B5EF4-FFF2-40B4-BE49-F238E27FC236}">
              <a16:creationId xmlns:a16="http://schemas.microsoft.com/office/drawing/2014/main" id="{9E7741AC-ACD7-4E3F-AF29-B19E0F11E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10</xdr:row>
      <xdr:rowOff>95250</xdr:rowOff>
    </xdr:from>
    <xdr:to>
      <xdr:col>7</xdr:col>
      <xdr:colOff>571500</xdr:colOff>
      <xdr:row>30</xdr:row>
      <xdr:rowOff>114300</xdr:rowOff>
    </xdr:to>
    <xdr:graphicFrame macro="">
      <xdr:nvGraphicFramePr>
        <xdr:cNvPr id="82184" name="Диаграмма 4">
          <a:extLst>
            <a:ext uri="{FF2B5EF4-FFF2-40B4-BE49-F238E27FC236}">
              <a16:creationId xmlns:a16="http://schemas.microsoft.com/office/drawing/2014/main" id="{82F930F3-229F-41C8-A520-29F1FF6DA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600075</xdr:colOff>
      <xdr:row>0</xdr:row>
      <xdr:rowOff>0</xdr:rowOff>
    </xdr:from>
    <xdr:to>
      <xdr:col>5</xdr:col>
      <xdr:colOff>9525</xdr:colOff>
      <xdr:row>0</xdr:row>
      <xdr:rowOff>0</xdr:rowOff>
    </xdr:to>
    <xdr:graphicFrame macro="">
      <xdr:nvGraphicFramePr>
        <xdr:cNvPr id="83207" name="Диаграмма 1">
          <a:extLst>
            <a:ext uri="{FF2B5EF4-FFF2-40B4-BE49-F238E27FC236}">
              <a16:creationId xmlns:a16="http://schemas.microsoft.com/office/drawing/2014/main" id="{87503544-467E-48E9-9CB5-65D5E0024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xdr:row>
      <xdr:rowOff>9525</xdr:rowOff>
    </xdr:from>
    <xdr:to>
      <xdr:col>8</xdr:col>
      <xdr:colOff>209550</xdr:colOff>
      <xdr:row>27</xdr:row>
      <xdr:rowOff>19050</xdr:rowOff>
    </xdr:to>
    <xdr:graphicFrame macro="">
      <xdr:nvGraphicFramePr>
        <xdr:cNvPr id="83208" name="Диаграмма 4">
          <a:extLst>
            <a:ext uri="{FF2B5EF4-FFF2-40B4-BE49-F238E27FC236}">
              <a16:creationId xmlns:a16="http://schemas.microsoft.com/office/drawing/2014/main" id="{991073FD-6D27-4144-B436-B8BA0E860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0.58721</cdr:x>
      <cdr:y>0.02985</cdr:y>
    </cdr:from>
    <cdr:to>
      <cdr:x>0.58721</cdr:x>
      <cdr:y>0.77645</cdr:y>
    </cdr:to>
    <cdr:sp macro="" textlink="">
      <cdr:nvSpPr>
        <cdr:cNvPr id="441346" name="Line 2"/>
        <cdr:cNvSpPr>
          <a:spLocks xmlns:a="http://schemas.openxmlformats.org/drawingml/2006/main" noChangeShapeType="1"/>
        </cdr:cNvSpPr>
      </cdr:nvSpPr>
      <cdr:spPr bwMode="auto">
        <a:xfrm xmlns:a="http://schemas.openxmlformats.org/drawingml/2006/main" flipH="1">
          <a:off x="3111739" y="88205"/>
          <a:ext cx="0" cy="22699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xmlns:a="http://schemas.openxmlformats.org/drawingml/2006/main">
        <a:bodyPr xmlns:a="http://schemas.openxmlformats.org/drawingml/2006/main"/>
        <a:lstStyle xmlns:a="http://schemas.openxmlformats.org/drawingml/2006/main"/>
        <a:p xmlns:a="http://schemas.openxmlformats.org/drawingml/2006/main">
          <a:endParaRPr lang="ru-RU"/>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19050</xdr:colOff>
      <xdr:row>12</xdr:row>
      <xdr:rowOff>9525</xdr:rowOff>
    </xdr:from>
    <xdr:to>
      <xdr:col>5</xdr:col>
      <xdr:colOff>581025</xdr:colOff>
      <xdr:row>25</xdr:row>
      <xdr:rowOff>47625</xdr:rowOff>
    </xdr:to>
    <xdr:graphicFrame macro="">
      <xdr:nvGraphicFramePr>
        <xdr:cNvPr id="84100" name="Chart 1">
          <a:extLst>
            <a:ext uri="{FF2B5EF4-FFF2-40B4-BE49-F238E27FC236}">
              <a16:creationId xmlns:a16="http://schemas.microsoft.com/office/drawing/2014/main" id="{ABFEB26D-4289-482E-BD96-1654B522B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19050</xdr:colOff>
      <xdr:row>3</xdr:row>
      <xdr:rowOff>9525</xdr:rowOff>
    </xdr:from>
    <xdr:to>
      <xdr:col>15</xdr:col>
      <xdr:colOff>200025</xdr:colOff>
      <xdr:row>22</xdr:row>
      <xdr:rowOff>76200</xdr:rowOff>
    </xdr:to>
    <xdr:graphicFrame macro="">
      <xdr:nvGraphicFramePr>
        <xdr:cNvPr id="85386" name="Диаграмма 1">
          <a:extLst>
            <a:ext uri="{FF2B5EF4-FFF2-40B4-BE49-F238E27FC236}">
              <a16:creationId xmlns:a16="http://schemas.microsoft.com/office/drawing/2014/main" id="{48E3A64C-4829-4E93-90FA-86154128C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400050</xdr:colOff>
      <xdr:row>1</xdr:row>
      <xdr:rowOff>0</xdr:rowOff>
    </xdr:from>
    <xdr:to>
      <xdr:col>25</xdr:col>
      <xdr:colOff>180975</xdr:colOff>
      <xdr:row>1</xdr:row>
      <xdr:rowOff>0</xdr:rowOff>
    </xdr:to>
    <xdr:graphicFrame macro="">
      <xdr:nvGraphicFramePr>
        <xdr:cNvPr id="85387" name="Диаграмма 2">
          <a:extLst>
            <a:ext uri="{FF2B5EF4-FFF2-40B4-BE49-F238E27FC236}">
              <a16:creationId xmlns:a16="http://schemas.microsoft.com/office/drawing/2014/main" id="{BCFAE13A-9C76-4FED-8C54-F7CE49984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180975</xdr:colOff>
      <xdr:row>3</xdr:row>
      <xdr:rowOff>0</xdr:rowOff>
    </xdr:from>
    <xdr:to>
      <xdr:col>20</xdr:col>
      <xdr:colOff>581025</xdr:colOff>
      <xdr:row>22</xdr:row>
      <xdr:rowOff>104775</xdr:rowOff>
    </xdr:to>
    <xdr:graphicFrame macro="">
      <xdr:nvGraphicFramePr>
        <xdr:cNvPr id="85388" name="Диаграмма 3">
          <a:extLst>
            <a:ext uri="{FF2B5EF4-FFF2-40B4-BE49-F238E27FC236}">
              <a16:creationId xmlns:a16="http://schemas.microsoft.com/office/drawing/2014/main" id="{4C90B680-2220-4874-8C9A-79861CF1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12</xdr:row>
      <xdr:rowOff>19050</xdr:rowOff>
    </xdr:from>
    <xdr:to>
      <xdr:col>6</xdr:col>
      <xdr:colOff>0</xdr:colOff>
      <xdr:row>33</xdr:row>
      <xdr:rowOff>76200</xdr:rowOff>
    </xdr:to>
    <xdr:graphicFrame macro="">
      <xdr:nvGraphicFramePr>
        <xdr:cNvPr id="86279" name="Диаграмма 1">
          <a:extLst>
            <a:ext uri="{FF2B5EF4-FFF2-40B4-BE49-F238E27FC236}">
              <a16:creationId xmlns:a16="http://schemas.microsoft.com/office/drawing/2014/main" id="{244B2B98-583C-4722-8BD5-839BF3920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31</xdr:row>
      <xdr:rowOff>0</xdr:rowOff>
    </xdr:from>
    <xdr:to>
      <xdr:col>3</xdr:col>
      <xdr:colOff>571500</xdr:colOff>
      <xdr:row>31</xdr:row>
      <xdr:rowOff>0</xdr:rowOff>
    </xdr:to>
    <xdr:graphicFrame macro="">
      <xdr:nvGraphicFramePr>
        <xdr:cNvPr id="86280" name="Диаграмма 2">
          <a:extLst>
            <a:ext uri="{FF2B5EF4-FFF2-40B4-BE49-F238E27FC236}">
              <a16:creationId xmlns:a16="http://schemas.microsoft.com/office/drawing/2014/main" id="{3035EF49-CAF2-49BA-909E-C28E774AB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171450</xdr:colOff>
      <xdr:row>1</xdr:row>
      <xdr:rowOff>0</xdr:rowOff>
    </xdr:to>
    <xdr:graphicFrame macro="">
      <xdr:nvGraphicFramePr>
        <xdr:cNvPr id="87303" name="Диаграмма 1">
          <a:extLst>
            <a:ext uri="{FF2B5EF4-FFF2-40B4-BE49-F238E27FC236}">
              <a16:creationId xmlns:a16="http://schemas.microsoft.com/office/drawing/2014/main" id="{99BD52A8-70BF-4D83-ADD0-CF3F879FE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11</xdr:row>
      <xdr:rowOff>47625</xdr:rowOff>
    </xdr:from>
    <xdr:to>
      <xdr:col>5</xdr:col>
      <xdr:colOff>600075</xdr:colOff>
      <xdr:row>26</xdr:row>
      <xdr:rowOff>104775</xdr:rowOff>
    </xdr:to>
    <xdr:graphicFrame macro="">
      <xdr:nvGraphicFramePr>
        <xdr:cNvPr id="87304" name="Диаграмма 2">
          <a:extLst>
            <a:ext uri="{FF2B5EF4-FFF2-40B4-BE49-F238E27FC236}">
              <a16:creationId xmlns:a16="http://schemas.microsoft.com/office/drawing/2014/main" id="{4567CCFB-81C7-44CA-B941-680D5342A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495300</xdr:colOff>
      <xdr:row>0</xdr:row>
      <xdr:rowOff>0</xdr:rowOff>
    </xdr:from>
    <xdr:to>
      <xdr:col>13</xdr:col>
      <xdr:colOff>285750</xdr:colOff>
      <xdr:row>0</xdr:row>
      <xdr:rowOff>0</xdr:rowOff>
    </xdr:to>
    <xdr:graphicFrame macro="">
      <xdr:nvGraphicFramePr>
        <xdr:cNvPr id="3478" name="Диаграмма 1">
          <a:extLst>
            <a:ext uri="{FF2B5EF4-FFF2-40B4-BE49-F238E27FC236}">
              <a16:creationId xmlns:a16="http://schemas.microsoft.com/office/drawing/2014/main" id="{8ADD969F-798B-4F41-9346-B95FE7142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0</xdr:row>
      <xdr:rowOff>0</xdr:rowOff>
    </xdr:from>
    <xdr:to>
      <xdr:col>11</xdr:col>
      <xdr:colOff>276225</xdr:colOff>
      <xdr:row>0</xdr:row>
      <xdr:rowOff>0</xdr:rowOff>
    </xdr:to>
    <xdr:graphicFrame macro="">
      <xdr:nvGraphicFramePr>
        <xdr:cNvPr id="3479" name="Диаграмма 2">
          <a:extLst>
            <a:ext uri="{FF2B5EF4-FFF2-40B4-BE49-F238E27FC236}">
              <a16:creationId xmlns:a16="http://schemas.microsoft.com/office/drawing/2014/main" id="{A8EBF9FE-803D-493A-95DF-6CDBA2712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12</xdr:row>
      <xdr:rowOff>133350</xdr:rowOff>
    </xdr:from>
    <xdr:to>
      <xdr:col>5</xdr:col>
      <xdr:colOff>209550</xdr:colOff>
      <xdr:row>36</xdr:row>
      <xdr:rowOff>104775</xdr:rowOff>
    </xdr:to>
    <xdr:graphicFrame macro="">
      <xdr:nvGraphicFramePr>
        <xdr:cNvPr id="3480" name="Диаграмма 3">
          <a:extLst>
            <a:ext uri="{FF2B5EF4-FFF2-40B4-BE49-F238E27FC236}">
              <a16:creationId xmlns:a16="http://schemas.microsoft.com/office/drawing/2014/main" id="{C7F0B169-0F7D-4141-A344-AB072E30C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xdr:colOff>
      <xdr:row>15</xdr:row>
      <xdr:rowOff>19050</xdr:rowOff>
    </xdr:from>
    <xdr:to>
      <xdr:col>6</xdr:col>
      <xdr:colOff>457200</xdr:colOff>
      <xdr:row>28</xdr:row>
      <xdr:rowOff>38100</xdr:rowOff>
    </xdr:to>
    <xdr:graphicFrame macro="">
      <xdr:nvGraphicFramePr>
        <xdr:cNvPr id="88327" name="Диаграмма 1">
          <a:extLst>
            <a:ext uri="{FF2B5EF4-FFF2-40B4-BE49-F238E27FC236}">
              <a16:creationId xmlns:a16="http://schemas.microsoft.com/office/drawing/2014/main" id="{68AA09AD-7F98-45BA-8F51-07A6064F3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44</xdr:row>
      <xdr:rowOff>9525</xdr:rowOff>
    </xdr:from>
    <xdr:to>
      <xdr:col>6</xdr:col>
      <xdr:colOff>476250</xdr:colOff>
      <xdr:row>57</xdr:row>
      <xdr:rowOff>104775</xdr:rowOff>
    </xdr:to>
    <xdr:graphicFrame macro="">
      <xdr:nvGraphicFramePr>
        <xdr:cNvPr id="88328" name="Диаграмма 2">
          <a:extLst>
            <a:ext uri="{FF2B5EF4-FFF2-40B4-BE49-F238E27FC236}">
              <a16:creationId xmlns:a16="http://schemas.microsoft.com/office/drawing/2014/main" id="{4DCF8A6C-8CDF-46C7-BAF2-9A1BCFD28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17</xdr:row>
      <xdr:rowOff>9525</xdr:rowOff>
    </xdr:from>
    <xdr:to>
      <xdr:col>3</xdr:col>
      <xdr:colOff>828675</xdr:colOff>
      <xdr:row>35</xdr:row>
      <xdr:rowOff>95250</xdr:rowOff>
    </xdr:to>
    <xdr:graphicFrame macro="">
      <xdr:nvGraphicFramePr>
        <xdr:cNvPr id="89351" name="Диаграмма 1">
          <a:extLst>
            <a:ext uri="{FF2B5EF4-FFF2-40B4-BE49-F238E27FC236}">
              <a16:creationId xmlns:a16="http://schemas.microsoft.com/office/drawing/2014/main" id="{A982C7B8-0457-4E33-BA4E-026CC9FA9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3</xdr:col>
      <xdr:colOff>685800</xdr:colOff>
      <xdr:row>35</xdr:row>
      <xdr:rowOff>0</xdr:rowOff>
    </xdr:to>
    <xdr:graphicFrame macro="">
      <xdr:nvGraphicFramePr>
        <xdr:cNvPr id="89352" name="Диаграмма 2">
          <a:extLst>
            <a:ext uri="{FF2B5EF4-FFF2-40B4-BE49-F238E27FC236}">
              <a16:creationId xmlns:a16="http://schemas.microsoft.com/office/drawing/2014/main" id="{7BABF44D-6B4D-49B7-A677-FB73D246F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619125</xdr:colOff>
      <xdr:row>0</xdr:row>
      <xdr:rowOff>0</xdr:rowOff>
    </xdr:from>
    <xdr:to>
      <xdr:col>3</xdr:col>
      <xdr:colOff>809625</xdr:colOff>
      <xdr:row>0</xdr:row>
      <xdr:rowOff>0</xdr:rowOff>
    </xdr:to>
    <xdr:graphicFrame macro="">
      <xdr:nvGraphicFramePr>
        <xdr:cNvPr id="90375" name="Диаграмма 1">
          <a:extLst>
            <a:ext uri="{FF2B5EF4-FFF2-40B4-BE49-F238E27FC236}">
              <a16:creationId xmlns:a16="http://schemas.microsoft.com/office/drawing/2014/main" id="{F86FE566-22C0-4EA5-9478-6153E6C23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xdr:row>
      <xdr:rowOff>95250</xdr:rowOff>
    </xdr:from>
    <xdr:to>
      <xdr:col>4</xdr:col>
      <xdr:colOff>0</xdr:colOff>
      <xdr:row>26</xdr:row>
      <xdr:rowOff>142875</xdr:rowOff>
    </xdr:to>
    <xdr:graphicFrame macro="">
      <xdr:nvGraphicFramePr>
        <xdr:cNvPr id="90376" name="Диаграмма 2">
          <a:extLst>
            <a:ext uri="{FF2B5EF4-FFF2-40B4-BE49-F238E27FC236}">
              <a16:creationId xmlns:a16="http://schemas.microsoft.com/office/drawing/2014/main" id="{EFB5192F-78D9-4D52-B529-54485A01E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600075</xdr:colOff>
      <xdr:row>10</xdr:row>
      <xdr:rowOff>95250</xdr:rowOff>
    </xdr:from>
    <xdr:to>
      <xdr:col>6</xdr:col>
      <xdr:colOff>590550</xdr:colOff>
      <xdr:row>29</xdr:row>
      <xdr:rowOff>133350</xdr:rowOff>
    </xdr:to>
    <xdr:graphicFrame macro="">
      <xdr:nvGraphicFramePr>
        <xdr:cNvPr id="91268" name="Диаграмма 1">
          <a:extLst>
            <a:ext uri="{FF2B5EF4-FFF2-40B4-BE49-F238E27FC236}">
              <a16:creationId xmlns:a16="http://schemas.microsoft.com/office/drawing/2014/main" id="{BF1B4831-BA45-40E2-AA25-7ED11253E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13</xdr:row>
      <xdr:rowOff>0</xdr:rowOff>
    </xdr:from>
    <xdr:to>
      <xdr:col>6</xdr:col>
      <xdr:colOff>533400</xdr:colOff>
      <xdr:row>31</xdr:row>
      <xdr:rowOff>47625</xdr:rowOff>
    </xdr:to>
    <xdr:graphicFrame macro="">
      <xdr:nvGraphicFramePr>
        <xdr:cNvPr id="92292" name="Диаграмма 1">
          <a:extLst>
            <a:ext uri="{FF2B5EF4-FFF2-40B4-BE49-F238E27FC236}">
              <a16:creationId xmlns:a16="http://schemas.microsoft.com/office/drawing/2014/main" id="{18789332-5A53-4513-A3BB-55E6EC65C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28575</xdr:colOff>
      <xdr:row>13</xdr:row>
      <xdr:rowOff>0</xdr:rowOff>
    </xdr:from>
    <xdr:to>
      <xdr:col>8</xdr:col>
      <xdr:colOff>133350</xdr:colOff>
      <xdr:row>34</xdr:row>
      <xdr:rowOff>0</xdr:rowOff>
    </xdr:to>
    <xdr:graphicFrame macro="">
      <xdr:nvGraphicFramePr>
        <xdr:cNvPr id="93316" name="Диаграмма 1">
          <a:extLst>
            <a:ext uri="{FF2B5EF4-FFF2-40B4-BE49-F238E27FC236}">
              <a16:creationId xmlns:a16="http://schemas.microsoft.com/office/drawing/2014/main" id="{2D710AF3-D372-46EE-8583-650A38E90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xdr:colOff>
      <xdr:row>15</xdr:row>
      <xdr:rowOff>47625</xdr:rowOff>
    </xdr:from>
    <xdr:to>
      <xdr:col>8</xdr:col>
      <xdr:colOff>0</xdr:colOff>
      <xdr:row>34</xdr:row>
      <xdr:rowOff>104775</xdr:rowOff>
    </xdr:to>
    <xdr:graphicFrame macro="">
      <xdr:nvGraphicFramePr>
        <xdr:cNvPr id="94340" name="Диаграмма 1">
          <a:extLst>
            <a:ext uri="{FF2B5EF4-FFF2-40B4-BE49-F238E27FC236}">
              <a16:creationId xmlns:a16="http://schemas.microsoft.com/office/drawing/2014/main" id="{CA0D6A3C-6027-4843-9D69-48A8C6E5C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38100</xdr:colOff>
      <xdr:row>3</xdr:row>
      <xdr:rowOff>28575</xdr:rowOff>
    </xdr:from>
    <xdr:to>
      <xdr:col>15</xdr:col>
      <xdr:colOff>266700</xdr:colOff>
      <xdr:row>18</xdr:row>
      <xdr:rowOff>95250</xdr:rowOff>
    </xdr:to>
    <xdr:graphicFrame macro="">
      <xdr:nvGraphicFramePr>
        <xdr:cNvPr id="95364" name="Диаграмма 1">
          <a:extLst>
            <a:ext uri="{FF2B5EF4-FFF2-40B4-BE49-F238E27FC236}">
              <a16:creationId xmlns:a16="http://schemas.microsoft.com/office/drawing/2014/main" id="{5DD20FDF-6E57-4D30-822A-3A50FCB60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9525</xdr:colOff>
      <xdr:row>3</xdr:row>
      <xdr:rowOff>19050</xdr:rowOff>
    </xdr:from>
    <xdr:to>
      <xdr:col>14</xdr:col>
      <xdr:colOff>514350</xdr:colOff>
      <xdr:row>19</xdr:row>
      <xdr:rowOff>19050</xdr:rowOff>
    </xdr:to>
    <xdr:graphicFrame macro="">
      <xdr:nvGraphicFramePr>
        <xdr:cNvPr id="96388" name="Диаграмма 1">
          <a:extLst>
            <a:ext uri="{FF2B5EF4-FFF2-40B4-BE49-F238E27FC236}">
              <a16:creationId xmlns:a16="http://schemas.microsoft.com/office/drawing/2014/main" id="{8DCE3304-44A2-41CC-AFE2-524D73E71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0.49804</cdr:x>
      <cdr:y>0.46109</cdr:y>
    </cdr:from>
    <cdr:to>
      <cdr:x>0.53481</cdr:x>
      <cdr:y>0.52393</cdr:y>
    </cdr:to>
    <cdr:sp macro="" textlink="">
      <cdr:nvSpPr>
        <cdr:cNvPr id="489473" name="Text Box 1"/>
        <cdr:cNvSpPr txBox="1">
          <a:spLocks xmlns:a="http://schemas.openxmlformats.org/drawingml/2006/main" noChangeArrowheads="1"/>
        </cdr:cNvSpPr>
      </cdr:nvSpPr>
      <cdr:spPr bwMode="auto">
        <a:xfrm xmlns:a="http://schemas.openxmlformats.org/drawingml/2006/main">
          <a:off x="2745080" y="1476641"/>
          <a:ext cx="202882" cy="2015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xmlns:a="http://schemas.openxmlformats.org/drawingml/2006/main">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800" b="1" i="0" u="none" strike="noStrike" baseline="0">
              <a:solidFill>
                <a:srgbClr val="000000"/>
              </a:solidFill>
              <a:latin typeface="Times New Roman"/>
              <a:cs typeface="Times New Roman"/>
            </a:rPr>
            <a:t>Ср</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9525</xdr:colOff>
      <xdr:row>0</xdr:row>
      <xdr:rowOff>0</xdr:rowOff>
    </xdr:from>
    <xdr:to>
      <xdr:col>10</xdr:col>
      <xdr:colOff>590550</xdr:colOff>
      <xdr:row>0</xdr:row>
      <xdr:rowOff>0</xdr:rowOff>
    </xdr:to>
    <xdr:graphicFrame macro="">
      <xdr:nvGraphicFramePr>
        <xdr:cNvPr id="9619" name="Диаграмма 1">
          <a:extLst>
            <a:ext uri="{FF2B5EF4-FFF2-40B4-BE49-F238E27FC236}">
              <a16:creationId xmlns:a16="http://schemas.microsoft.com/office/drawing/2014/main" id="{865B0470-3645-48A3-8C35-ACA0A0543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0</xdr:row>
      <xdr:rowOff>0</xdr:rowOff>
    </xdr:from>
    <xdr:to>
      <xdr:col>15</xdr:col>
      <xdr:colOff>514350</xdr:colOff>
      <xdr:row>0</xdr:row>
      <xdr:rowOff>0</xdr:rowOff>
    </xdr:to>
    <xdr:graphicFrame macro="">
      <xdr:nvGraphicFramePr>
        <xdr:cNvPr id="9620" name="Диаграмма 2">
          <a:extLst>
            <a:ext uri="{FF2B5EF4-FFF2-40B4-BE49-F238E27FC236}">
              <a16:creationId xmlns:a16="http://schemas.microsoft.com/office/drawing/2014/main" id="{B2CF8F02-B26C-4174-9A72-213878162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xdr:row>
      <xdr:rowOff>57150</xdr:rowOff>
    </xdr:from>
    <xdr:to>
      <xdr:col>4</xdr:col>
      <xdr:colOff>238125</xdr:colOff>
      <xdr:row>27</xdr:row>
      <xdr:rowOff>28575</xdr:rowOff>
    </xdr:to>
    <xdr:graphicFrame macro="">
      <xdr:nvGraphicFramePr>
        <xdr:cNvPr id="9621" name="Диаграмма 3">
          <a:extLst>
            <a:ext uri="{FF2B5EF4-FFF2-40B4-BE49-F238E27FC236}">
              <a16:creationId xmlns:a16="http://schemas.microsoft.com/office/drawing/2014/main" id="{5830488B-5B63-4632-8F37-0348687B1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19050</xdr:colOff>
      <xdr:row>3</xdr:row>
      <xdr:rowOff>47625</xdr:rowOff>
    </xdr:from>
    <xdr:to>
      <xdr:col>15</xdr:col>
      <xdr:colOff>209550</xdr:colOff>
      <xdr:row>22</xdr:row>
      <xdr:rowOff>0</xdr:rowOff>
    </xdr:to>
    <xdr:graphicFrame macro="">
      <xdr:nvGraphicFramePr>
        <xdr:cNvPr id="150659" name="Диаграмма 1">
          <a:extLst>
            <a:ext uri="{FF2B5EF4-FFF2-40B4-BE49-F238E27FC236}">
              <a16:creationId xmlns:a16="http://schemas.microsoft.com/office/drawing/2014/main" id="{10353E7F-6A6D-4B1B-B642-C9D6A92CD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18</xdr:row>
      <xdr:rowOff>28575</xdr:rowOff>
    </xdr:from>
    <xdr:to>
      <xdr:col>2</xdr:col>
      <xdr:colOff>0</xdr:colOff>
      <xdr:row>37</xdr:row>
      <xdr:rowOff>76200</xdr:rowOff>
    </xdr:to>
    <xdr:graphicFrame macro="">
      <xdr:nvGraphicFramePr>
        <xdr:cNvPr id="151813" name="Диаграмма 1">
          <a:extLst>
            <a:ext uri="{FF2B5EF4-FFF2-40B4-BE49-F238E27FC236}">
              <a16:creationId xmlns:a16="http://schemas.microsoft.com/office/drawing/2014/main" id="{68E71162-92F0-4B6C-AABE-89F9260B4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18</xdr:row>
      <xdr:rowOff>66675</xdr:rowOff>
    </xdr:from>
    <xdr:to>
      <xdr:col>4</xdr:col>
      <xdr:colOff>57150</xdr:colOff>
      <xdr:row>38</xdr:row>
      <xdr:rowOff>161925</xdr:rowOff>
    </xdr:to>
    <xdr:graphicFrame macro="">
      <xdr:nvGraphicFramePr>
        <xdr:cNvPr id="151814" name="Диаграмма 2">
          <a:extLst>
            <a:ext uri="{FF2B5EF4-FFF2-40B4-BE49-F238E27FC236}">
              <a16:creationId xmlns:a16="http://schemas.microsoft.com/office/drawing/2014/main" id="{94CC0D66-AE2B-422D-95AB-332E79237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38100</xdr:colOff>
      <xdr:row>15</xdr:row>
      <xdr:rowOff>57150</xdr:rowOff>
    </xdr:from>
    <xdr:to>
      <xdr:col>8</xdr:col>
      <xdr:colOff>457200</xdr:colOff>
      <xdr:row>36</xdr:row>
      <xdr:rowOff>47625</xdr:rowOff>
    </xdr:to>
    <xdr:graphicFrame macro="">
      <xdr:nvGraphicFramePr>
        <xdr:cNvPr id="152707" name="Диаграмма 1">
          <a:extLst>
            <a:ext uri="{FF2B5EF4-FFF2-40B4-BE49-F238E27FC236}">
              <a16:creationId xmlns:a16="http://schemas.microsoft.com/office/drawing/2014/main" id="{3E9AF771-5F3A-4AA7-BCF9-867DAA008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38100</xdr:colOff>
      <xdr:row>11</xdr:row>
      <xdr:rowOff>28575</xdr:rowOff>
    </xdr:from>
    <xdr:to>
      <xdr:col>7</xdr:col>
      <xdr:colOff>209550</xdr:colOff>
      <xdr:row>32</xdr:row>
      <xdr:rowOff>123825</xdr:rowOff>
    </xdr:to>
    <xdr:graphicFrame macro="">
      <xdr:nvGraphicFramePr>
        <xdr:cNvPr id="153731" name="Диаграмма 1">
          <a:extLst>
            <a:ext uri="{FF2B5EF4-FFF2-40B4-BE49-F238E27FC236}">
              <a16:creationId xmlns:a16="http://schemas.microsoft.com/office/drawing/2014/main" id="{DA02F3B5-3A56-40B6-B4D4-B909E8B7D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57150</xdr:colOff>
      <xdr:row>16</xdr:row>
      <xdr:rowOff>28575</xdr:rowOff>
    </xdr:from>
    <xdr:to>
      <xdr:col>7</xdr:col>
      <xdr:colOff>619125</xdr:colOff>
      <xdr:row>35</xdr:row>
      <xdr:rowOff>133350</xdr:rowOff>
    </xdr:to>
    <xdr:graphicFrame macro="">
      <xdr:nvGraphicFramePr>
        <xdr:cNvPr id="154755" name="Диаграмма 1">
          <a:extLst>
            <a:ext uri="{FF2B5EF4-FFF2-40B4-BE49-F238E27FC236}">
              <a16:creationId xmlns:a16="http://schemas.microsoft.com/office/drawing/2014/main" id="{C0EB89F4-D236-4363-827B-BA9448C76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16</xdr:row>
      <xdr:rowOff>161925</xdr:rowOff>
    </xdr:from>
    <xdr:to>
      <xdr:col>6</xdr:col>
      <xdr:colOff>552450</xdr:colOff>
      <xdr:row>36</xdr:row>
      <xdr:rowOff>57150</xdr:rowOff>
    </xdr:to>
    <xdr:graphicFrame macro="">
      <xdr:nvGraphicFramePr>
        <xdr:cNvPr id="155779" name="Диаграмма 1">
          <a:extLst>
            <a:ext uri="{FF2B5EF4-FFF2-40B4-BE49-F238E27FC236}">
              <a16:creationId xmlns:a16="http://schemas.microsoft.com/office/drawing/2014/main" id="{444467A0-B8B2-4CE7-9387-8D4B2CF0E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217476" name="Chart 12">
          <a:extLst>
            <a:ext uri="{FF2B5EF4-FFF2-40B4-BE49-F238E27FC236}">
              <a16:creationId xmlns:a16="http://schemas.microsoft.com/office/drawing/2014/main" id="{C4A57F8B-3D54-43B2-853F-C4F533E38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0</xdr:colOff>
      <xdr:row>0</xdr:row>
      <xdr:rowOff>0</xdr:rowOff>
    </xdr:to>
    <xdr:graphicFrame macro="">
      <xdr:nvGraphicFramePr>
        <xdr:cNvPr id="217477" name="Chart 13">
          <a:extLst>
            <a:ext uri="{FF2B5EF4-FFF2-40B4-BE49-F238E27FC236}">
              <a16:creationId xmlns:a16="http://schemas.microsoft.com/office/drawing/2014/main" id="{C2B03756-C69C-4D9F-90AB-0C9DB687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14</xdr:row>
      <xdr:rowOff>161925</xdr:rowOff>
    </xdr:from>
    <xdr:to>
      <xdr:col>6</xdr:col>
      <xdr:colOff>9525</xdr:colOff>
      <xdr:row>34</xdr:row>
      <xdr:rowOff>0</xdr:rowOff>
    </xdr:to>
    <xdr:graphicFrame macro="">
      <xdr:nvGraphicFramePr>
        <xdr:cNvPr id="217478" name="Диаграмма 4">
          <a:extLst>
            <a:ext uri="{FF2B5EF4-FFF2-40B4-BE49-F238E27FC236}">
              <a16:creationId xmlns:a16="http://schemas.microsoft.com/office/drawing/2014/main" id="{09A5507D-C6C2-495A-9B3E-C97854DA6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533400</xdr:colOff>
      <xdr:row>0</xdr:row>
      <xdr:rowOff>0</xdr:rowOff>
    </xdr:from>
    <xdr:to>
      <xdr:col>3</xdr:col>
      <xdr:colOff>581025</xdr:colOff>
      <xdr:row>0</xdr:row>
      <xdr:rowOff>0</xdr:rowOff>
    </xdr:to>
    <xdr:graphicFrame macro="">
      <xdr:nvGraphicFramePr>
        <xdr:cNvPr id="218371" name="Chart 1">
          <a:extLst>
            <a:ext uri="{FF2B5EF4-FFF2-40B4-BE49-F238E27FC236}">
              <a16:creationId xmlns:a16="http://schemas.microsoft.com/office/drawing/2014/main" id="{97EC56AE-2FB8-4302-8371-FF32E0BB5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19050</xdr:rowOff>
    </xdr:from>
    <xdr:to>
      <xdr:col>5</xdr:col>
      <xdr:colOff>666750</xdr:colOff>
      <xdr:row>32</xdr:row>
      <xdr:rowOff>9525</xdr:rowOff>
    </xdr:to>
    <xdr:graphicFrame macro="">
      <xdr:nvGraphicFramePr>
        <xdr:cNvPr id="218372" name="Диаграмма 2">
          <a:extLst>
            <a:ext uri="{FF2B5EF4-FFF2-40B4-BE49-F238E27FC236}">
              <a16:creationId xmlns:a16="http://schemas.microsoft.com/office/drawing/2014/main" id="{950816E6-7296-4F42-90BF-90C818152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590550</xdr:colOff>
      <xdr:row>0</xdr:row>
      <xdr:rowOff>0</xdr:rowOff>
    </xdr:from>
    <xdr:to>
      <xdr:col>4</xdr:col>
      <xdr:colOff>38100</xdr:colOff>
      <xdr:row>0</xdr:row>
      <xdr:rowOff>0</xdr:rowOff>
    </xdr:to>
    <xdr:graphicFrame macro="">
      <xdr:nvGraphicFramePr>
        <xdr:cNvPr id="219395" name="Chart 1">
          <a:extLst>
            <a:ext uri="{FF2B5EF4-FFF2-40B4-BE49-F238E27FC236}">
              <a16:creationId xmlns:a16="http://schemas.microsoft.com/office/drawing/2014/main" id="{79A5EF42-46B9-4E2F-A05B-484EC28B7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28575</xdr:rowOff>
    </xdr:from>
    <xdr:to>
      <xdr:col>5</xdr:col>
      <xdr:colOff>704850</xdr:colOff>
      <xdr:row>27</xdr:row>
      <xdr:rowOff>76200</xdr:rowOff>
    </xdr:to>
    <xdr:graphicFrame macro="">
      <xdr:nvGraphicFramePr>
        <xdr:cNvPr id="219396" name="Диаграмма 2">
          <a:extLst>
            <a:ext uri="{FF2B5EF4-FFF2-40B4-BE49-F238E27FC236}">
              <a16:creationId xmlns:a16="http://schemas.microsoft.com/office/drawing/2014/main" id="{D2CACE70-4001-4D7A-BCB9-2B9D9A4E5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125</xdr:col>
      <xdr:colOff>142875</xdr:colOff>
      <xdr:row>0</xdr:row>
      <xdr:rowOff>0</xdr:rowOff>
    </xdr:from>
    <xdr:to>
      <xdr:col>135</xdr:col>
      <xdr:colOff>276225</xdr:colOff>
      <xdr:row>0</xdr:row>
      <xdr:rowOff>0</xdr:rowOff>
    </xdr:to>
    <xdr:graphicFrame macro="">
      <xdr:nvGraphicFramePr>
        <xdr:cNvPr id="288129" name="Chart 1">
          <a:extLst>
            <a:ext uri="{FF2B5EF4-FFF2-40B4-BE49-F238E27FC236}">
              <a16:creationId xmlns:a16="http://schemas.microsoft.com/office/drawing/2014/main" id="{CFD11F18-59C4-437E-B68D-4E7DE2786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5</xdr:col>
      <xdr:colOff>352425</xdr:colOff>
      <xdr:row>0</xdr:row>
      <xdr:rowOff>0</xdr:rowOff>
    </xdr:to>
    <xdr:graphicFrame macro="">
      <xdr:nvGraphicFramePr>
        <xdr:cNvPr id="288130" name="Chart 7">
          <a:extLst>
            <a:ext uri="{FF2B5EF4-FFF2-40B4-BE49-F238E27FC236}">
              <a16:creationId xmlns:a16="http://schemas.microsoft.com/office/drawing/2014/main" id="{1E7FE4D9-8DE2-4C7B-B195-469D39BB4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590550</xdr:colOff>
      <xdr:row>10</xdr:row>
      <xdr:rowOff>57150</xdr:rowOff>
    </xdr:from>
    <xdr:to>
      <xdr:col>2</xdr:col>
      <xdr:colOff>981075</xdr:colOff>
      <xdr:row>27</xdr:row>
      <xdr:rowOff>9525</xdr:rowOff>
    </xdr:to>
    <xdr:graphicFrame macro="">
      <xdr:nvGraphicFramePr>
        <xdr:cNvPr id="288131" name="Диаграмма 3">
          <a:extLst>
            <a:ext uri="{FF2B5EF4-FFF2-40B4-BE49-F238E27FC236}">
              <a16:creationId xmlns:a16="http://schemas.microsoft.com/office/drawing/2014/main" id="{7EF616FB-30FC-4701-AA64-31229DF60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6</xdr:col>
      <xdr:colOff>552450</xdr:colOff>
      <xdr:row>0</xdr:row>
      <xdr:rowOff>0</xdr:rowOff>
    </xdr:to>
    <xdr:graphicFrame macro="">
      <xdr:nvGraphicFramePr>
        <xdr:cNvPr id="10509" name="Диаграмма 1">
          <a:extLst>
            <a:ext uri="{FF2B5EF4-FFF2-40B4-BE49-F238E27FC236}">
              <a16:creationId xmlns:a16="http://schemas.microsoft.com/office/drawing/2014/main" id="{A3B99783-D3AC-482F-97F9-EAF55C682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13</xdr:row>
      <xdr:rowOff>9525</xdr:rowOff>
    </xdr:from>
    <xdr:to>
      <xdr:col>6</xdr:col>
      <xdr:colOff>561975</xdr:colOff>
      <xdr:row>30</xdr:row>
      <xdr:rowOff>104775</xdr:rowOff>
    </xdr:to>
    <xdr:graphicFrame macro="">
      <xdr:nvGraphicFramePr>
        <xdr:cNvPr id="10510" name="Диаграмма 2">
          <a:extLst>
            <a:ext uri="{FF2B5EF4-FFF2-40B4-BE49-F238E27FC236}">
              <a16:creationId xmlns:a16="http://schemas.microsoft.com/office/drawing/2014/main" id="{07BC147B-DD05-4BE7-8CFF-17AD5A54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876300</xdr:colOff>
      <xdr:row>0</xdr:row>
      <xdr:rowOff>0</xdr:rowOff>
    </xdr:from>
    <xdr:to>
      <xdr:col>4</xdr:col>
      <xdr:colOff>247650</xdr:colOff>
      <xdr:row>0</xdr:row>
      <xdr:rowOff>0</xdr:rowOff>
    </xdr:to>
    <xdr:graphicFrame macro="">
      <xdr:nvGraphicFramePr>
        <xdr:cNvPr id="289025" name="Chart 1">
          <a:extLst>
            <a:ext uri="{FF2B5EF4-FFF2-40B4-BE49-F238E27FC236}">
              <a16:creationId xmlns:a16="http://schemas.microsoft.com/office/drawing/2014/main" id="{BDEA0535-845E-4195-9CA3-91E148C22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13</xdr:row>
      <xdr:rowOff>9525</xdr:rowOff>
    </xdr:from>
    <xdr:to>
      <xdr:col>7</xdr:col>
      <xdr:colOff>247650</xdr:colOff>
      <xdr:row>30</xdr:row>
      <xdr:rowOff>9525</xdr:rowOff>
    </xdr:to>
    <xdr:graphicFrame macro="">
      <xdr:nvGraphicFramePr>
        <xdr:cNvPr id="289026" name="Диаграмма 2">
          <a:extLst>
            <a:ext uri="{FF2B5EF4-FFF2-40B4-BE49-F238E27FC236}">
              <a16:creationId xmlns:a16="http://schemas.microsoft.com/office/drawing/2014/main" id="{5B6AD395-7060-47B8-ACCE-FFFCFD95C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19050</xdr:colOff>
      <xdr:row>3</xdr:row>
      <xdr:rowOff>0</xdr:rowOff>
    </xdr:from>
    <xdr:to>
      <xdr:col>17</xdr:col>
      <xdr:colOff>447675</xdr:colOff>
      <xdr:row>15</xdr:row>
      <xdr:rowOff>9525</xdr:rowOff>
    </xdr:to>
    <xdr:graphicFrame macro="">
      <xdr:nvGraphicFramePr>
        <xdr:cNvPr id="290177" name="Диаграмма 14">
          <a:extLst>
            <a:ext uri="{FF2B5EF4-FFF2-40B4-BE49-F238E27FC236}">
              <a16:creationId xmlns:a16="http://schemas.microsoft.com/office/drawing/2014/main" id="{C18559C2-D70B-4BCE-8CB0-93A637BF2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20</xdr:row>
      <xdr:rowOff>0</xdr:rowOff>
    </xdr:from>
    <xdr:to>
      <xdr:col>17</xdr:col>
      <xdr:colOff>485775</xdr:colOff>
      <xdr:row>32</xdr:row>
      <xdr:rowOff>66675</xdr:rowOff>
    </xdr:to>
    <xdr:graphicFrame macro="">
      <xdr:nvGraphicFramePr>
        <xdr:cNvPr id="290178" name="Диаграмма 15">
          <a:extLst>
            <a:ext uri="{FF2B5EF4-FFF2-40B4-BE49-F238E27FC236}">
              <a16:creationId xmlns:a16="http://schemas.microsoft.com/office/drawing/2014/main" id="{6B348B11-994A-4DB5-825A-6EECA5276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704850</xdr:colOff>
      <xdr:row>71</xdr:row>
      <xdr:rowOff>123825</xdr:rowOff>
    </xdr:from>
    <xdr:to>
      <xdr:col>9</xdr:col>
      <xdr:colOff>704850</xdr:colOff>
      <xdr:row>80</xdr:row>
      <xdr:rowOff>19050</xdr:rowOff>
    </xdr:to>
    <xdr:sp macro="" textlink="">
      <xdr:nvSpPr>
        <xdr:cNvPr id="290179" name="Line 18">
          <a:extLst>
            <a:ext uri="{FF2B5EF4-FFF2-40B4-BE49-F238E27FC236}">
              <a16:creationId xmlns:a16="http://schemas.microsoft.com/office/drawing/2014/main" id="{38B000C9-4334-4BB8-A562-DC6B5C5B4952}"/>
            </a:ext>
          </a:extLst>
        </xdr:cNvPr>
        <xdr:cNvSpPr>
          <a:spLocks noChangeShapeType="1"/>
        </xdr:cNvSpPr>
      </xdr:nvSpPr>
      <xdr:spPr bwMode="auto">
        <a:xfrm>
          <a:off x="7096125" y="12915900"/>
          <a:ext cx="0" cy="13525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c:userShapes xmlns:c="http://schemas.openxmlformats.org/drawingml/2006/chart">
  <cdr:relSizeAnchor xmlns:cdr="http://schemas.openxmlformats.org/drawingml/2006/chartDrawing">
    <cdr:from>
      <cdr:x>0.55551</cdr:x>
      <cdr:y>0.12068</cdr:y>
    </cdr:from>
    <cdr:to>
      <cdr:x>0.55698</cdr:x>
      <cdr:y>0.92173</cdr:y>
    </cdr:to>
    <cdr:sp macro="" textlink="">
      <cdr:nvSpPr>
        <cdr:cNvPr id="536578" name="Line 2"/>
        <cdr:cNvSpPr>
          <a:spLocks xmlns:a="http://schemas.openxmlformats.org/drawingml/2006/main" noChangeShapeType="1"/>
        </cdr:cNvSpPr>
      </cdr:nvSpPr>
      <cdr:spPr bwMode="auto">
        <a:xfrm xmlns:a="http://schemas.openxmlformats.org/drawingml/2006/main">
          <a:off x="2273836" y="216440"/>
          <a:ext cx="6987" cy="1535868"/>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xmlns:a="http://schemas.openxmlformats.org/drawingml/2006/main">
        <a:bodyPr xmlns:a="http://schemas.openxmlformats.org/drawingml/2006/main"/>
        <a:lstStyle xmlns:a="http://schemas.openxmlformats.org/drawingml/2006/main"/>
        <a:p xmlns:a="http://schemas.openxmlformats.org/drawingml/2006/main">
          <a:endParaRPr lang="ru-RU"/>
        </a:p>
      </cdr:txBody>
    </cdr:sp>
  </cdr:relSizeAnchor>
</c:userShapes>
</file>

<file path=xl/drawings/drawing43.xml><?xml version="1.0" encoding="utf-8"?>
<xdr:wsDr xmlns:xdr="http://schemas.openxmlformats.org/drawingml/2006/spreadsheetDrawing" xmlns:a="http://schemas.openxmlformats.org/drawingml/2006/main">
  <xdr:twoCellAnchor>
    <xdr:from>
      <xdr:col>1</xdr:col>
      <xdr:colOff>9525</xdr:colOff>
      <xdr:row>0</xdr:row>
      <xdr:rowOff>0</xdr:rowOff>
    </xdr:from>
    <xdr:to>
      <xdr:col>3</xdr:col>
      <xdr:colOff>723900</xdr:colOff>
      <xdr:row>0</xdr:row>
      <xdr:rowOff>0</xdr:rowOff>
    </xdr:to>
    <xdr:graphicFrame macro="">
      <xdr:nvGraphicFramePr>
        <xdr:cNvPr id="291073" name="Chart 2">
          <a:extLst>
            <a:ext uri="{FF2B5EF4-FFF2-40B4-BE49-F238E27FC236}">
              <a16:creationId xmlns:a16="http://schemas.microsoft.com/office/drawing/2014/main" id="{715D08AB-88BC-4ECE-BBB9-70BD355A7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21</xdr:row>
      <xdr:rowOff>9525</xdr:rowOff>
    </xdr:from>
    <xdr:to>
      <xdr:col>5</xdr:col>
      <xdr:colOff>666750</xdr:colOff>
      <xdr:row>38</xdr:row>
      <xdr:rowOff>19050</xdr:rowOff>
    </xdr:to>
    <xdr:graphicFrame macro="">
      <xdr:nvGraphicFramePr>
        <xdr:cNvPr id="291074" name="Диаграмма 2">
          <a:extLst>
            <a:ext uri="{FF2B5EF4-FFF2-40B4-BE49-F238E27FC236}">
              <a16:creationId xmlns:a16="http://schemas.microsoft.com/office/drawing/2014/main" id="{776F163F-C105-4D66-B09C-F0199DA42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666750</xdr:colOff>
      <xdr:row>0</xdr:row>
      <xdr:rowOff>0</xdr:rowOff>
    </xdr:from>
    <xdr:to>
      <xdr:col>3</xdr:col>
      <xdr:colOff>771525</xdr:colOff>
      <xdr:row>0</xdr:row>
      <xdr:rowOff>0</xdr:rowOff>
    </xdr:to>
    <xdr:graphicFrame macro="">
      <xdr:nvGraphicFramePr>
        <xdr:cNvPr id="292097" name="Диаграмма 4">
          <a:extLst>
            <a:ext uri="{FF2B5EF4-FFF2-40B4-BE49-F238E27FC236}">
              <a16:creationId xmlns:a16="http://schemas.microsoft.com/office/drawing/2014/main" id="{696901AD-20FA-4933-900B-9FF7140AF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xdr:row>
      <xdr:rowOff>0</xdr:rowOff>
    </xdr:from>
    <xdr:to>
      <xdr:col>16</xdr:col>
      <xdr:colOff>9525</xdr:colOff>
      <xdr:row>18</xdr:row>
      <xdr:rowOff>0</xdr:rowOff>
    </xdr:to>
    <xdr:graphicFrame macro="">
      <xdr:nvGraphicFramePr>
        <xdr:cNvPr id="292098" name="Диаграмма 2">
          <a:extLst>
            <a:ext uri="{FF2B5EF4-FFF2-40B4-BE49-F238E27FC236}">
              <a16:creationId xmlns:a16="http://schemas.microsoft.com/office/drawing/2014/main" id="{DC41FF9A-D2AA-4854-9F63-3F4C13670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19050</xdr:colOff>
      <xdr:row>15</xdr:row>
      <xdr:rowOff>9525</xdr:rowOff>
    </xdr:from>
    <xdr:to>
      <xdr:col>7</xdr:col>
      <xdr:colOff>85725</xdr:colOff>
      <xdr:row>35</xdr:row>
      <xdr:rowOff>9525</xdr:rowOff>
    </xdr:to>
    <xdr:graphicFrame macro="">
      <xdr:nvGraphicFramePr>
        <xdr:cNvPr id="292993" name="Диаграмма 3">
          <a:extLst>
            <a:ext uri="{FF2B5EF4-FFF2-40B4-BE49-F238E27FC236}">
              <a16:creationId xmlns:a16="http://schemas.microsoft.com/office/drawing/2014/main" id="{C16BDB3F-5C46-4A3D-9AE6-4B4C2AA50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11</xdr:row>
      <xdr:rowOff>95250</xdr:rowOff>
    </xdr:from>
    <xdr:to>
      <xdr:col>7</xdr:col>
      <xdr:colOff>361950</xdr:colOff>
      <xdr:row>31</xdr:row>
      <xdr:rowOff>133350</xdr:rowOff>
    </xdr:to>
    <xdr:graphicFrame macro="">
      <xdr:nvGraphicFramePr>
        <xdr:cNvPr id="294017" name="Диаграмма 3">
          <a:extLst>
            <a:ext uri="{FF2B5EF4-FFF2-40B4-BE49-F238E27FC236}">
              <a16:creationId xmlns:a16="http://schemas.microsoft.com/office/drawing/2014/main" id="{D9C215E5-9473-4161-A756-220E97505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247650</xdr:colOff>
      <xdr:row>0</xdr:row>
      <xdr:rowOff>0</xdr:rowOff>
    </xdr:to>
    <xdr:graphicFrame macro="">
      <xdr:nvGraphicFramePr>
        <xdr:cNvPr id="295297" name="Chart 1">
          <a:extLst>
            <a:ext uri="{FF2B5EF4-FFF2-40B4-BE49-F238E27FC236}">
              <a16:creationId xmlns:a16="http://schemas.microsoft.com/office/drawing/2014/main" id="{70D35A44-F4C6-4A4C-B49D-DFAA32B86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7</xdr:col>
      <xdr:colOff>247650</xdr:colOff>
      <xdr:row>0</xdr:row>
      <xdr:rowOff>0</xdr:rowOff>
    </xdr:to>
    <xdr:graphicFrame macro="">
      <xdr:nvGraphicFramePr>
        <xdr:cNvPr id="295298" name="Chart 1">
          <a:extLst>
            <a:ext uri="{FF2B5EF4-FFF2-40B4-BE49-F238E27FC236}">
              <a16:creationId xmlns:a16="http://schemas.microsoft.com/office/drawing/2014/main" id="{4513362F-04F3-4B06-BDB9-2B9454254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11</xdr:row>
      <xdr:rowOff>0</xdr:rowOff>
    </xdr:from>
    <xdr:to>
      <xdr:col>6</xdr:col>
      <xdr:colOff>333375</xdr:colOff>
      <xdr:row>30</xdr:row>
      <xdr:rowOff>0</xdr:rowOff>
    </xdr:to>
    <xdr:graphicFrame macro="">
      <xdr:nvGraphicFramePr>
        <xdr:cNvPr id="295299" name="Диаграмма 4">
          <a:extLst>
            <a:ext uri="{FF2B5EF4-FFF2-40B4-BE49-F238E27FC236}">
              <a16:creationId xmlns:a16="http://schemas.microsoft.com/office/drawing/2014/main" id="{7A1F377F-6742-4CB3-8E18-D533D1476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11</xdr:row>
      <xdr:rowOff>0</xdr:rowOff>
    </xdr:from>
    <xdr:to>
      <xdr:col>7</xdr:col>
      <xdr:colOff>590550</xdr:colOff>
      <xdr:row>30</xdr:row>
      <xdr:rowOff>38100</xdr:rowOff>
    </xdr:to>
    <xdr:graphicFrame macro="">
      <xdr:nvGraphicFramePr>
        <xdr:cNvPr id="296065" name="Диаграмма 3">
          <a:extLst>
            <a:ext uri="{FF2B5EF4-FFF2-40B4-BE49-F238E27FC236}">
              <a16:creationId xmlns:a16="http://schemas.microsoft.com/office/drawing/2014/main" id="{10C0542F-0D4D-48D9-852E-BC0AA3018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9525</xdr:colOff>
      <xdr:row>10</xdr:row>
      <xdr:rowOff>0</xdr:rowOff>
    </xdr:from>
    <xdr:to>
      <xdr:col>7</xdr:col>
      <xdr:colOff>657225</xdr:colOff>
      <xdr:row>31</xdr:row>
      <xdr:rowOff>0</xdr:rowOff>
    </xdr:to>
    <xdr:graphicFrame macro="">
      <xdr:nvGraphicFramePr>
        <xdr:cNvPr id="297089" name="Диаграмма 1026">
          <a:extLst>
            <a:ext uri="{FF2B5EF4-FFF2-40B4-BE49-F238E27FC236}">
              <a16:creationId xmlns:a16="http://schemas.microsoft.com/office/drawing/2014/main" id="{A4AAC981-07E4-482B-8C7F-1C900F518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17</xdr:row>
      <xdr:rowOff>19050</xdr:rowOff>
    </xdr:from>
    <xdr:to>
      <xdr:col>8</xdr:col>
      <xdr:colOff>200025</xdr:colOff>
      <xdr:row>35</xdr:row>
      <xdr:rowOff>133350</xdr:rowOff>
    </xdr:to>
    <xdr:graphicFrame macro="">
      <xdr:nvGraphicFramePr>
        <xdr:cNvPr id="11399" name="Диаграмма 5">
          <a:extLst>
            <a:ext uri="{FF2B5EF4-FFF2-40B4-BE49-F238E27FC236}">
              <a16:creationId xmlns:a16="http://schemas.microsoft.com/office/drawing/2014/main" id="{42A23E26-5DFC-4C0F-8E0D-7E7C340F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19050</xdr:colOff>
      <xdr:row>19</xdr:row>
      <xdr:rowOff>0</xdr:rowOff>
    </xdr:from>
    <xdr:to>
      <xdr:col>5</xdr:col>
      <xdr:colOff>590550</xdr:colOff>
      <xdr:row>36</xdr:row>
      <xdr:rowOff>28575</xdr:rowOff>
    </xdr:to>
    <xdr:graphicFrame macro="">
      <xdr:nvGraphicFramePr>
        <xdr:cNvPr id="298113" name="Диаграмма 1">
          <a:extLst>
            <a:ext uri="{FF2B5EF4-FFF2-40B4-BE49-F238E27FC236}">
              <a16:creationId xmlns:a16="http://schemas.microsoft.com/office/drawing/2014/main" id="{63DD5A0B-0EE4-46C4-8BE6-1DEE5A958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28575</xdr:colOff>
      <xdr:row>10</xdr:row>
      <xdr:rowOff>19050</xdr:rowOff>
    </xdr:from>
    <xdr:to>
      <xdr:col>6</xdr:col>
      <xdr:colOff>342900</xdr:colOff>
      <xdr:row>27</xdr:row>
      <xdr:rowOff>95250</xdr:rowOff>
    </xdr:to>
    <xdr:graphicFrame macro="">
      <xdr:nvGraphicFramePr>
        <xdr:cNvPr id="299137" name="Диаграмма 2">
          <a:extLst>
            <a:ext uri="{FF2B5EF4-FFF2-40B4-BE49-F238E27FC236}">
              <a16:creationId xmlns:a16="http://schemas.microsoft.com/office/drawing/2014/main" id="{BECD162A-9AF4-4829-96EF-F594ECE58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13</xdr:col>
      <xdr:colOff>76200</xdr:colOff>
      <xdr:row>0</xdr:row>
      <xdr:rowOff>0</xdr:rowOff>
    </xdr:from>
    <xdr:to>
      <xdr:col>19</xdr:col>
      <xdr:colOff>276225</xdr:colOff>
      <xdr:row>0</xdr:row>
      <xdr:rowOff>0</xdr:rowOff>
    </xdr:to>
    <xdr:graphicFrame macro="">
      <xdr:nvGraphicFramePr>
        <xdr:cNvPr id="300417" name="Диаграмма 3">
          <a:extLst>
            <a:ext uri="{FF2B5EF4-FFF2-40B4-BE49-F238E27FC236}">
              <a16:creationId xmlns:a16="http://schemas.microsoft.com/office/drawing/2014/main" id="{79304BA5-E077-4AF4-94BC-30D0BD3B1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133350</xdr:colOff>
      <xdr:row>0</xdr:row>
      <xdr:rowOff>0</xdr:rowOff>
    </xdr:from>
    <xdr:to>
      <xdr:col>19</xdr:col>
      <xdr:colOff>323850</xdr:colOff>
      <xdr:row>0</xdr:row>
      <xdr:rowOff>0</xdr:rowOff>
    </xdr:to>
    <xdr:graphicFrame macro="">
      <xdr:nvGraphicFramePr>
        <xdr:cNvPr id="300418" name="Диаграмма 3">
          <a:extLst>
            <a:ext uri="{FF2B5EF4-FFF2-40B4-BE49-F238E27FC236}">
              <a16:creationId xmlns:a16="http://schemas.microsoft.com/office/drawing/2014/main" id="{BC1F246F-D9A1-46B0-BBCA-FE85ECEB6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12</xdr:row>
      <xdr:rowOff>9525</xdr:rowOff>
    </xdr:from>
    <xdr:to>
      <xdr:col>8</xdr:col>
      <xdr:colOff>9525</xdr:colOff>
      <xdr:row>31</xdr:row>
      <xdr:rowOff>142875</xdr:rowOff>
    </xdr:to>
    <xdr:graphicFrame macro="">
      <xdr:nvGraphicFramePr>
        <xdr:cNvPr id="300419" name="Диаграмма 3">
          <a:extLst>
            <a:ext uri="{FF2B5EF4-FFF2-40B4-BE49-F238E27FC236}">
              <a16:creationId xmlns:a16="http://schemas.microsoft.com/office/drawing/2014/main" id="{E5806D85-A1A6-4DCD-AA85-779E5C729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0.49314</cdr:x>
      <cdr:y>0.31026</cdr:y>
    </cdr:from>
    <cdr:to>
      <cdr:x>0.57547</cdr:x>
      <cdr:y>0.31881</cdr:y>
    </cdr:to>
    <cdr:sp macro="" textlink="">
      <cdr:nvSpPr>
        <cdr:cNvPr id="415745" name="Text Box 1"/>
        <cdr:cNvSpPr txBox="1">
          <a:spLocks xmlns:a="http://schemas.openxmlformats.org/drawingml/2006/main" noChangeArrowheads="1"/>
        </cdr:cNvSpPr>
      </cdr:nvSpPr>
      <cdr:spPr bwMode="auto">
        <a:xfrm xmlns:a="http://schemas.openxmlformats.org/drawingml/2006/main">
          <a:off x="2650409" y="226782"/>
          <a:ext cx="442935" cy="63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xmlns:a="http://schemas.openxmlformats.org/drawingml/2006/main">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ru-RU" sz="1000" b="0" i="0" u="none" strike="noStrike" baseline="0">
              <a:solidFill>
                <a:srgbClr val="000000"/>
              </a:solidFill>
              <a:latin typeface="Times New Roman"/>
              <a:cs typeface="Times New Roman"/>
            </a:rPr>
            <a:t>16.40%</a:t>
          </a:r>
        </a:p>
      </cdr:txBody>
    </cdr:sp>
  </cdr:relSizeAnchor>
</c:userShapes>
</file>

<file path=xl/drawings/drawing54.xml><?xml version="1.0" encoding="utf-8"?>
<xdr:wsDr xmlns:xdr="http://schemas.openxmlformats.org/drawingml/2006/spreadsheetDrawing" xmlns:a="http://schemas.openxmlformats.org/drawingml/2006/main">
  <xdr:twoCellAnchor>
    <xdr:from>
      <xdr:col>8</xdr:col>
      <xdr:colOff>200025</xdr:colOff>
      <xdr:row>0</xdr:row>
      <xdr:rowOff>0</xdr:rowOff>
    </xdr:from>
    <xdr:to>
      <xdr:col>13</xdr:col>
      <xdr:colOff>533400</xdr:colOff>
      <xdr:row>0</xdr:row>
      <xdr:rowOff>0</xdr:rowOff>
    </xdr:to>
    <xdr:graphicFrame macro="">
      <xdr:nvGraphicFramePr>
        <xdr:cNvPr id="301825" name="Chart 1">
          <a:extLst>
            <a:ext uri="{FF2B5EF4-FFF2-40B4-BE49-F238E27FC236}">
              <a16:creationId xmlns:a16="http://schemas.microsoft.com/office/drawing/2014/main" id="{90B6A56A-AD3D-42E5-B24A-27C9DDB9D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219075</xdr:colOff>
      <xdr:row>0</xdr:row>
      <xdr:rowOff>0</xdr:rowOff>
    </xdr:from>
    <xdr:to>
      <xdr:col>14</xdr:col>
      <xdr:colOff>219075</xdr:colOff>
      <xdr:row>0</xdr:row>
      <xdr:rowOff>0</xdr:rowOff>
    </xdr:to>
    <xdr:graphicFrame macro="">
      <xdr:nvGraphicFramePr>
        <xdr:cNvPr id="301826" name="Chart 2">
          <a:extLst>
            <a:ext uri="{FF2B5EF4-FFF2-40B4-BE49-F238E27FC236}">
              <a16:creationId xmlns:a16="http://schemas.microsoft.com/office/drawing/2014/main" id="{F292B7AE-98E6-4D34-8B0F-488788755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504825</xdr:colOff>
      <xdr:row>0</xdr:row>
      <xdr:rowOff>0</xdr:rowOff>
    </xdr:from>
    <xdr:to>
      <xdr:col>15</xdr:col>
      <xdr:colOff>352425</xdr:colOff>
      <xdr:row>0</xdr:row>
      <xdr:rowOff>0</xdr:rowOff>
    </xdr:to>
    <xdr:graphicFrame macro="">
      <xdr:nvGraphicFramePr>
        <xdr:cNvPr id="301827" name="Диаграмма 7">
          <a:extLst>
            <a:ext uri="{FF2B5EF4-FFF2-40B4-BE49-F238E27FC236}">
              <a16:creationId xmlns:a16="http://schemas.microsoft.com/office/drawing/2014/main" id="{D2D64AE3-879D-4E8F-82EC-2CAF1ECD5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200025</xdr:colOff>
      <xdr:row>0</xdr:row>
      <xdr:rowOff>0</xdr:rowOff>
    </xdr:from>
    <xdr:to>
      <xdr:col>13</xdr:col>
      <xdr:colOff>533400</xdr:colOff>
      <xdr:row>0</xdr:row>
      <xdr:rowOff>0</xdr:rowOff>
    </xdr:to>
    <xdr:graphicFrame macro="">
      <xdr:nvGraphicFramePr>
        <xdr:cNvPr id="301828" name="Chart 1">
          <a:extLst>
            <a:ext uri="{FF2B5EF4-FFF2-40B4-BE49-F238E27FC236}">
              <a16:creationId xmlns:a16="http://schemas.microsoft.com/office/drawing/2014/main" id="{39723F60-EA79-4BC0-8B1C-554CCC320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219075</xdr:colOff>
      <xdr:row>0</xdr:row>
      <xdr:rowOff>0</xdr:rowOff>
    </xdr:from>
    <xdr:to>
      <xdr:col>14</xdr:col>
      <xdr:colOff>219075</xdr:colOff>
      <xdr:row>0</xdr:row>
      <xdr:rowOff>0</xdr:rowOff>
    </xdr:to>
    <xdr:graphicFrame macro="">
      <xdr:nvGraphicFramePr>
        <xdr:cNvPr id="301829" name="Chart 2">
          <a:extLst>
            <a:ext uri="{FF2B5EF4-FFF2-40B4-BE49-F238E27FC236}">
              <a16:creationId xmlns:a16="http://schemas.microsoft.com/office/drawing/2014/main" id="{A7BC5B73-B1FB-4BBA-BEAD-CC6FDA4F5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20</xdr:row>
      <xdr:rowOff>9525</xdr:rowOff>
    </xdr:from>
    <xdr:to>
      <xdr:col>7</xdr:col>
      <xdr:colOff>133350</xdr:colOff>
      <xdr:row>38</xdr:row>
      <xdr:rowOff>95250</xdr:rowOff>
    </xdr:to>
    <xdr:graphicFrame macro="">
      <xdr:nvGraphicFramePr>
        <xdr:cNvPr id="301830" name="Диаграмма 7">
          <a:extLst>
            <a:ext uri="{FF2B5EF4-FFF2-40B4-BE49-F238E27FC236}">
              <a16:creationId xmlns:a16="http://schemas.microsoft.com/office/drawing/2014/main" id="{40FECF13-14A0-4DBC-81CD-97A6704AD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600075</xdr:colOff>
      <xdr:row>10</xdr:row>
      <xdr:rowOff>161925</xdr:rowOff>
    </xdr:from>
    <xdr:to>
      <xdr:col>6</xdr:col>
      <xdr:colOff>209550</xdr:colOff>
      <xdr:row>27</xdr:row>
      <xdr:rowOff>161925</xdr:rowOff>
    </xdr:to>
    <xdr:graphicFrame macro="">
      <xdr:nvGraphicFramePr>
        <xdr:cNvPr id="302209" name="Диаграмма 1">
          <a:extLst>
            <a:ext uri="{FF2B5EF4-FFF2-40B4-BE49-F238E27FC236}">
              <a16:creationId xmlns:a16="http://schemas.microsoft.com/office/drawing/2014/main" id="{B92C9D46-D0F9-4018-8477-CCE487C82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19050</xdr:colOff>
      <xdr:row>13</xdr:row>
      <xdr:rowOff>161925</xdr:rowOff>
    </xdr:from>
    <xdr:to>
      <xdr:col>9</xdr:col>
      <xdr:colOff>38100</xdr:colOff>
      <xdr:row>37</xdr:row>
      <xdr:rowOff>76200</xdr:rowOff>
    </xdr:to>
    <xdr:graphicFrame macro="">
      <xdr:nvGraphicFramePr>
        <xdr:cNvPr id="303233" name="Диаграмма 1">
          <a:extLst>
            <a:ext uri="{FF2B5EF4-FFF2-40B4-BE49-F238E27FC236}">
              <a16:creationId xmlns:a16="http://schemas.microsoft.com/office/drawing/2014/main" id="{78A45E9A-6EBB-4704-AC2C-598D1BF64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19050</xdr:colOff>
      <xdr:row>13</xdr:row>
      <xdr:rowOff>9525</xdr:rowOff>
    </xdr:from>
    <xdr:to>
      <xdr:col>4</xdr:col>
      <xdr:colOff>371475</xdr:colOff>
      <xdr:row>28</xdr:row>
      <xdr:rowOff>123825</xdr:rowOff>
    </xdr:to>
    <xdr:graphicFrame macro="">
      <xdr:nvGraphicFramePr>
        <xdr:cNvPr id="304257" name="Chart 1">
          <a:extLst>
            <a:ext uri="{FF2B5EF4-FFF2-40B4-BE49-F238E27FC236}">
              <a16:creationId xmlns:a16="http://schemas.microsoft.com/office/drawing/2014/main" id="{59208E40-2750-4684-9124-C1AB7EFBF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19050</xdr:colOff>
      <xdr:row>12</xdr:row>
      <xdr:rowOff>9525</xdr:rowOff>
    </xdr:from>
    <xdr:to>
      <xdr:col>7</xdr:col>
      <xdr:colOff>190500</xdr:colOff>
      <xdr:row>29</xdr:row>
      <xdr:rowOff>66675</xdr:rowOff>
    </xdr:to>
    <xdr:graphicFrame macro="">
      <xdr:nvGraphicFramePr>
        <xdr:cNvPr id="305281" name="Диаграмма 2">
          <a:extLst>
            <a:ext uri="{FF2B5EF4-FFF2-40B4-BE49-F238E27FC236}">
              <a16:creationId xmlns:a16="http://schemas.microsoft.com/office/drawing/2014/main" id="{DAC02A86-320B-451C-A8B7-0A763F9F7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13</xdr:row>
      <xdr:rowOff>9525</xdr:rowOff>
    </xdr:from>
    <xdr:to>
      <xdr:col>5</xdr:col>
      <xdr:colOff>0</xdr:colOff>
      <xdr:row>28</xdr:row>
      <xdr:rowOff>104775</xdr:rowOff>
    </xdr:to>
    <xdr:graphicFrame macro="">
      <xdr:nvGraphicFramePr>
        <xdr:cNvPr id="306305" name="Диаграмма 2">
          <a:extLst>
            <a:ext uri="{FF2B5EF4-FFF2-40B4-BE49-F238E27FC236}">
              <a16:creationId xmlns:a16="http://schemas.microsoft.com/office/drawing/2014/main" id="{1A3AE185-639F-4F16-AEB0-8A79C39DC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xdr:colOff>
      <xdr:row>0</xdr:row>
      <xdr:rowOff>0</xdr:rowOff>
    </xdr:from>
    <xdr:to>
      <xdr:col>10</xdr:col>
      <xdr:colOff>619125</xdr:colOff>
      <xdr:row>0</xdr:row>
      <xdr:rowOff>0</xdr:rowOff>
    </xdr:to>
    <xdr:graphicFrame macro="">
      <xdr:nvGraphicFramePr>
        <xdr:cNvPr id="12557" name="Диаграмма 1">
          <a:extLst>
            <a:ext uri="{FF2B5EF4-FFF2-40B4-BE49-F238E27FC236}">
              <a16:creationId xmlns:a16="http://schemas.microsoft.com/office/drawing/2014/main" id="{E408C756-0F9B-46EF-938E-C0A108E4D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600075</xdr:colOff>
      <xdr:row>3</xdr:row>
      <xdr:rowOff>9525</xdr:rowOff>
    </xdr:from>
    <xdr:to>
      <xdr:col>15</xdr:col>
      <xdr:colOff>219075</xdr:colOff>
      <xdr:row>17</xdr:row>
      <xdr:rowOff>133350</xdr:rowOff>
    </xdr:to>
    <xdr:graphicFrame macro="">
      <xdr:nvGraphicFramePr>
        <xdr:cNvPr id="12558" name="Диаграмма 1">
          <a:extLst>
            <a:ext uri="{FF2B5EF4-FFF2-40B4-BE49-F238E27FC236}">
              <a16:creationId xmlns:a16="http://schemas.microsoft.com/office/drawing/2014/main" id="{69E2137C-7284-4FFB-B8D4-E272FE408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19050</xdr:colOff>
      <xdr:row>12</xdr:row>
      <xdr:rowOff>9525</xdr:rowOff>
    </xdr:from>
    <xdr:to>
      <xdr:col>7</xdr:col>
      <xdr:colOff>228600</xdr:colOff>
      <xdr:row>28</xdr:row>
      <xdr:rowOff>161925</xdr:rowOff>
    </xdr:to>
    <xdr:graphicFrame macro="">
      <xdr:nvGraphicFramePr>
        <xdr:cNvPr id="307329" name="Диаграмма 2">
          <a:extLst>
            <a:ext uri="{FF2B5EF4-FFF2-40B4-BE49-F238E27FC236}">
              <a16:creationId xmlns:a16="http://schemas.microsoft.com/office/drawing/2014/main" id="{B464DC58-0E41-4544-87FB-B81BB1B7B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9525</xdr:colOff>
      <xdr:row>13</xdr:row>
      <xdr:rowOff>9525</xdr:rowOff>
    </xdr:from>
    <xdr:to>
      <xdr:col>6</xdr:col>
      <xdr:colOff>381000</xdr:colOff>
      <xdr:row>29</xdr:row>
      <xdr:rowOff>161925</xdr:rowOff>
    </xdr:to>
    <xdr:graphicFrame macro="">
      <xdr:nvGraphicFramePr>
        <xdr:cNvPr id="308353" name="Диаграмма 2">
          <a:extLst>
            <a:ext uri="{FF2B5EF4-FFF2-40B4-BE49-F238E27FC236}">
              <a16:creationId xmlns:a16="http://schemas.microsoft.com/office/drawing/2014/main" id="{5150156E-6519-4980-A3C8-58B3CFE10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19050</xdr:colOff>
      <xdr:row>0</xdr:row>
      <xdr:rowOff>0</xdr:rowOff>
    </xdr:from>
    <xdr:to>
      <xdr:col>2</xdr:col>
      <xdr:colOff>657225</xdr:colOff>
      <xdr:row>0</xdr:row>
      <xdr:rowOff>0</xdr:rowOff>
    </xdr:to>
    <xdr:graphicFrame macro="">
      <xdr:nvGraphicFramePr>
        <xdr:cNvPr id="309505" name="Chart 1">
          <a:extLst>
            <a:ext uri="{FF2B5EF4-FFF2-40B4-BE49-F238E27FC236}">
              <a16:creationId xmlns:a16="http://schemas.microsoft.com/office/drawing/2014/main" id="{77954BF8-CEF6-459C-815C-3F79E4451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8</xdr:row>
      <xdr:rowOff>161925</xdr:rowOff>
    </xdr:from>
    <xdr:to>
      <xdr:col>6</xdr:col>
      <xdr:colOff>533400</xdr:colOff>
      <xdr:row>25</xdr:row>
      <xdr:rowOff>161925</xdr:rowOff>
    </xdr:to>
    <xdr:graphicFrame macro="">
      <xdr:nvGraphicFramePr>
        <xdr:cNvPr id="309506" name="Диаграмма 2">
          <a:extLst>
            <a:ext uri="{FF2B5EF4-FFF2-40B4-BE49-F238E27FC236}">
              <a16:creationId xmlns:a16="http://schemas.microsoft.com/office/drawing/2014/main" id="{025835CC-7AFF-45FC-B7BC-9C7F570A6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19050</xdr:colOff>
      <xdr:row>0</xdr:row>
      <xdr:rowOff>0</xdr:rowOff>
    </xdr:from>
    <xdr:to>
      <xdr:col>5</xdr:col>
      <xdr:colOff>628650</xdr:colOff>
      <xdr:row>0</xdr:row>
      <xdr:rowOff>0</xdr:rowOff>
    </xdr:to>
    <xdr:graphicFrame macro="">
      <xdr:nvGraphicFramePr>
        <xdr:cNvPr id="310529" name="Диаграмма 1">
          <a:extLst>
            <a:ext uri="{FF2B5EF4-FFF2-40B4-BE49-F238E27FC236}">
              <a16:creationId xmlns:a16="http://schemas.microsoft.com/office/drawing/2014/main" id="{83D1564F-8F36-414A-A58E-00B6C7CE5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0</xdr:row>
      <xdr:rowOff>152400</xdr:rowOff>
    </xdr:from>
    <xdr:to>
      <xdr:col>13</xdr:col>
      <xdr:colOff>0</xdr:colOff>
      <xdr:row>13</xdr:row>
      <xdr:rowOff>104775</xdr:rowOff>
    </xdr:to>
    <xdr:graphicFrame macro="">
      <xdr:nvGraphicFramePr>
        <xdr:cNvPr id="310530" name="Диаграмма 2">
          <a:extLst>
            <a:ext uri="{FF2B5EF4-FFF2-40B4-BE49-F238E27FC236}">
              <a16:creationId xmlns:a16="http://schemas.microsoft.com/office/drawing/2014/main" id="{03D6969B-7E24-48EE-8D53-1B2068748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590550</xdr:colOff>
      <xdr:row>0</xdr:row>
      <xdr:rowOff>0</xdr:rowOff>
    </xdr:from>
    <xdr:to>
      <xdr:col>4</xdr:col>
      <xdr:colOff>514350</xdr:colOff>
      <xdr:row>0</xdr:row>
      <xdr:rowOff>0</xdr:rowOff>
    </xdr:to>
    <xdr:graphicFrame macro="">
      <xdr:nvGraphicFramePr>
        <xdr:cNvPr id="311681" name="Chart 2">
          <a:extLst>
            <a:ext uri="{FF2B5EF4-FFF2-40B4-BE49-F238E27FC236}">
              <a16:creationId xmlns:a16="http://schemas.microsoft.com/office/drawing/2014/main" id="{0CEC936B-6A20-4AAE-A0DC-E671B26A2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41</xdr:row>
      <xdr:rowOff>9525</xdr:rowOff>
    </xdr:from>
    <xdr:to>
      <xdr:col>6</xdr:col>
      <xdr:colOff>476250</xdr:colOff>
      <xdr:row>56</xdr:row>
      <xdr:rowOff>95250</xdr:rowOff>
    </xdr:to>
    <xdr:graphicFrame macro="">
      <xdr:nvGraphicFramePr>
        <xdr:cNvPr id="311682" name="Диаграмма 2">
          <a:extLst>
            <a:ext uri="{FF2B5EF4-FFF2-40B4-BE49-F238E27FC236}">
              <a16:creationId xmlns:a16="http://schemas.microsoft.com/office/drawing/2014/main" id="{2CE613C0-3D2D-4B02-9661-B30613024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40</xdr:row>
      <xdr:rowOff>161925</xdr:rowOff>
    </xdr:from>
    <xdr:to>
      <xdr:col>11</xdr:col>
      <xdr:colOff>600075</xdr:colOff>
      <xdr:row>56</xdr:row>
      <xdr:rowOff>95250</xdr:rowOff>
    </xdr:to>
    <xdr:graphicFrame macro="">
      <xdr:nvGraphicFramePr>
        <xdr:cNvPr id="311683" name="Диаграмма 3">
          <a:extLst>
            <a:ext uri="{FF2B5EF4-FFF2-40B4-BE49-F238E27FC236}">
              <a16:creationId xmlns:a16="http://schemas.microsoft.com/office/drawing/2014/main" id="{F45F0EA0-F109-4486-A88B-3E4A62681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590550</xdr:colOff>
      <xdr:row>0</xdr:row>
      <xdr:rowOff>0</xdr:rowOff>
    </xdr:to>
    <xdr:graphicFrame macro="">
      <xdr:nvGraphicFramePr>
        <xdr:cNvPr id="312705" name="Chart 2">
          <a:extLst>
            <a:ext uri="{FF2B5EF4-FFF2-40B4-BE49-F238E27FC236}">
              <a16:creationId xmlns:a16="http://schemas.microsoft.com/office/drawing/2014/main" id="{66E44C94-8184-44A7-86BB-7778069F9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4</xdr:col>
      <xdr:colOff>714375</xdr:colOff>
      <xdr:row>0</xdr:row>
      <xdr:rowOff>0</xdr:rowOff>
    </xdr:to>
    <xdr:graphicFrame macro="">
      <xdr:nvGraphicFramePr>
        <xdr:cNvPr id="312706" name="Chart 10">
          <a:extLst>
            <a:ext uri="{FF2B5EF4-FFF2-40B4-BE49-F238E27FC236}">
              <a16:creationId xmlns:a16="http://schemas.microsoft.com/office/drawing/2014/main" id="{141F6234-1F1F-45FF-8EAA-10D979CB0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12</xdr:row>
      <xdr:rowOff>9525</xdr:rowOff>
    </xdr:from>
    <xdr:to>
      <xdr:col>5</xdr:col>
      <xdr:colOff>571500</xdr:colOff>
      <xdr:row>28</xdr:row>
      <xdr:rowOff>133350</xdr:rowOff>
    </xdr:to>
    <xdr:graphicFrame macro="">
      <xdr:nvGraphicFramePr>
        <xdr:cNvPr id="312707" name="Диаграмма 3">
          <a:extLst>
            <a:ext uri="{FF2B5EF4-FFF2-40B4-BE49-F238E27FC236}">
              <a16:creationId xmlns:a16="http://schemas.microsoft.com/office/drawing/2014/main" id="{3389E702-3BF6-406D-83A8-EDBF82D93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9525</xdr:colOff>
      <xdr:row>10</xdr:row>
      <xdr:rowOff>0</xdr:rowOff>
    </xdr:from>
    <xdr:to>
      <xdr:col>5</xdr:col>
      <xdr:colOff>628650</xdr:colOff>
      <xdr:row>27</xdr:row>
      <xdr:rowOff>133350</xdr:rowOff>
    </xdr:to>
    <xdr:graphicFrame macro="">
      <xdr:nvGraphicFramePr>
        <xdr:cNvPr id="313473" name="Диаграмма 2">
          <a:extLst>
            <a:ext uri="{FF2B5EF4-FFF2-40B4-BE49-F238E27FC236}">
              <a16:creationId xmlns:a16="http://schemas.microsoft.com/office/drawing/2014/main" id="{746857C1-2975-4D7A-B495-F919B2E4B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476250</xdr:colOff>
      <xdr:row>0</xdr:row>
      <xdr:rowOff>0</xdr:rowOff>
    </xdr:from>
    <xdr:to>
      <xdr:col>5</xdr:col>
      <xdr:colOff>19050</xdr:colOff>
      <xdr:row>0</xdr:row>
      <xdr:rowOff>0</xdr:rowOff>
    </xdr:to>
    <xdr:graphicFrame macro="">
      <xdr:nvGraphicFramePr>
        <xdr:cNvPr id="314625" name="Chart 1">
          <a:extLst>
            <a:ext uri="{FF2B5EF4-FFF2-40B4-BE49-F238E27FC236}">
              <a16:creationId xmlns:a16="http://schemas.microsoft.com/office/drawing/2014/main" id="{F961B912-D05A-4CAE-A9C0-44D809E3A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9525</xdr:rowOff>
    </xdr:from>
    <xdr:to>
      <xdr:col>7</xdr:col>
      <xdr:colOff>657225</xdr:colOff>
      <xdr:row>28</xdr:row>
      <xdr:rowOff>57150</xdr:rowOff>
    </xdr:to>
    <xdr:graphicFrame macro="">
      <xdr:nvGraphicFramePr>
        <xdr:cNvPr id="314626" name="Диаграмма 2">
          <a:extLst>
            <a:ext uri="{FF2B5EF4-FFF2-40B4-BE49-F238E27FC236}">
              <a16:creationId xmlns:a16="http://schemas.microsoft.com/office/drawing/2014/main" id="{EB35567C-B1B3-435E-8F5E-606E8F774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9525</xdr:colOff>
      <xdr:row>17</xdr:row>
      <xdr:rowOff>161925</xdr:rowOff>
    </xdr:from>
    <xdr:to>
      <xdr:col>5</xdr:col>
      <xdr:colOff>219075</xdr:colOff>
      <xdr:row>32</xdr:row>
      <xdr:rowOff>9525</xdr:rowOff>
    </xdr:to>
    <xdr:graphicFrame macro="">
      <xdr:nvGraphicFramePr>
        <xdr:cNvPr id="315521" name="Диаграмма 1">
          <a:extLst>
            <a:ext uri="{FF2B5EF4-FFF2-40B4-BE49-F238E27FC236}">
              <a16:creationId xmlns:a16="http://schemas.microsoft.com/office/drawing/2014/main" id="{FA806E55-1EC7-40ED-A21B-18C1F2936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11</xdr:row>
      <xdr:rowOff>161925</xdr:rowOff>
    </xdr:from>
    <xdr:to>
      <xdr:col>4</xdr:col>
      <xdr:colOff>1085850</xdr:colOff>
      <xdr:row>28</xdr:row>
      <xdr:rowOff>161925</xdr:rowOff>
    </xdr:to>
    <xdr:graphicFrame macro="">
      <xdr:nvGraphicFramePr>
        <xdr:cNvPr id="316545" name="Диаграмма 1">
          <a:extLst>
            <a:ext uri="{FF2B5EF4-FFF2-40B4-BE49-F238E27FC236}">
              <a16:creationId xmlns:a16="http://schemas.microsoft.com/office/drawing/2014/main" id="{D92BA258-A2CD-4E60-8694-973566F27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11</xdr:row>
      <xdr:rowOff>38100</xdr:rowOff>
    </xdr:from>
    <xdr:to>
      <xdr:col>7</xdr:col>
      <xdr:colOff>561975</xdr:colOff>
      <xdr:row>29</xdr:row>
      <xdr:rowOff>19050</xdr:rowOff>
    </xdr:to>
    <xdr:graphicFrame macro="">
      <xdr:nvGraphicFramePr>
        <xdr:cNvPr id="13447" name="Диаграмма 1">
          <a:extLst>
            <a:ext uri="{FF2B5EF4-FFF2-40B4-BE49-F238E27FC236}">
              <a16:creationId xmlns:a16="http://schemas.microsoft.com/office/drawing/2014/main" id="{6BAFAEB5-E87A-450C-B669-20DBA769D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28575</xdr:colOff>
      <xdr:row>14</xdr:row>
      <xdr:rowOff>28575</xdr:rowOff>
    </xdr:from>
    <xdr:to>
      <xdr:col>5</xdr:col>
      <xdr:colOff>114300</xdr:colOff>
      <xdr:row>29</xdr:row>
      <xdr:rowOff>161925</xdr:rowOff>
    </xdr:to>
    <xdr:graphicFrame macro="">
      <xdr:nvGraphicFramePr>
        <xdr:cNvPr id="317569" name="Диаграмма 3">
          <a:extLst>
            <a:ext uri="{FF2B5EF4-FFF2-40B4-BE49-F238E27FC236}">
              <a16:creationId xmlns:a16="http://schemas.microsoft.com/office/drawing/2014/main" id="{67E7B1DA-D90C-4650-BC9C-B3C1A0A99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13</xdr:row>
      <xdr:rowOff>28575</xdr:rowOff>
    </xdr:from>
    <xdr:to>
      <xdr:col>6</xdr:col>
      <xdr:colOff>28575</xdr:colOff>
      <xdr:row>33</xdr:row>
      <xdr:rowOff>0</xdr:rowOff>
    </xdr:to>
    <xdr:graphicFrame macro="">
      <xdr:nvGraphicFramePr>
        <xdr:cNvPr id="439424" name="Диаграмма 1">
          <a:extLst>
            <a:ext uri="{FF2B5EF4-FFF2-40B4-BE49-F238E27FC236}">
              <a16:creationId xmlns:a16="http://schemas.microsoft.com/office/drawing/2014/main" id="{4974D446-0D3F-4C89-8544-8F3FAB19B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28575</xdr:colOff>
      <xdr:row>13</xdr:row>
      <xdr:rowOff>19050</xdr:rowOff>
    </xdr:from>
    <xdr:to>
      <xdr:col>4</xdr:col>
      <xdr:colOff>400050</xdr:colOff>
      <xdr:row>30</xdr:row>
      <xdr:rowOff>133350</xdr:rowOff>
    </xdr:to>
    <xdr:graphicFrame macro="">
      <xdr:nvGraphicFramePr>
        <xdr:cNvPr id="440448" name="Диаграмма 1">
          <a:extLst>
            <a:ext uri="{FF2B5EF4-FFF2-40B4-BE49-F238E27FC236}">
              <a16:creationId xmlns:a16="http://schemas.microsoft.com/office/drawing/2014/main" id="{014652FE-01D8-46B3-82D4-5D3BC7966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0.50414</cdr:x>
      <cdr:y>0.52483</cdr:y>
    </cdr:from>
    <cdr:to>
      <cdr:x>0.51946</cdr:x>
      <cdr:y>0.58484</cdr:y>
    </cdr:to>
    <cdr:sp macro="" textlink="">
      <cdr:nvSpPr>
        <cdr:cNvPr id="566273" name="Text Box 1"/>
        <cdr:cNvSpPr txBox="1">
          <a:spLocks xmlns:a="http://schemas.openxmlformats.org/drawingml/2006/main" noChangeArrowheads="1"/>
        </cdr:cNvSpPr>
      </cdr:nvSpPr>
      <cdr:spPr bwMode="auto">
        <a:xfrm xmlns:a="http://schemas.openxmlformats.org/drawingml/2006/main">
          <a:off x="1998889" y="1557137"/>
          <a:ext cx="60848" cy="1783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xmlns:a="http://schemas.openxmlformats.org/drawingml/2006/main">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825" b="1" i="0" u="none" strike="noStrike" baseline="0">
              <a:solidFill>
                <a:srgbClr val="000000"/>
              </a:solidFill>
              <a:latin typeface="Times New Roman"/>
              <a:cs typeface="Times New Roman"/>
            </a:rPr>
            <a:t> </a:t>
          </a:r>
        </a:p>
      </cdr:txBody>
    </cdr:sp>
  </cdr:relSizeAnchor>
</c:userShapes>
</file>

<file path=xl/drawings/drawing74.xml><?xml version="1.0" encoding="utf-8"?>
<xdr:wsDr xmlns:xdr="http://schemas.openxmlformats.org/drawingml/2006/spreadsheetDrawing" xmlns:a="http://schemas.openxmlformats.org/drawingml/2006/main">
  <xdr:twoCellAnchor>
    <xdr:from>
      <xdr:col>1</xdr:col>
      <xdr:colOff>28575</xdr:colOff>
      <xdr:row>11</xdr:row>
      <xdr:rowOff>9525</xdr:rowOff>
    </xdr:from>
    <xdr:to>
      <xdr:col>5</xdr:col>
      <xdr:colOff>685800</xdr:colOff>
      <xdr:row>28</xdr:row>
      <xdr:rowOff>142875</xdr:rowOff>
    </xdr:to>
    <xdr:graphicFrame macro="">
      <xdr:nvGraphicFramePr>
        <xdr:cNvPr id="441472" name="Диаграмма 1">
          <a:extLst>
            <a:ext uri="{FF2B5EF4-FFF2-40B4-BE49-F238E27FC236}">
              <a16:creationId xmlns:a16="http://schemas.microsoft.com/office/drawing/2014/main" id="{F65A6EAF-78EE-4998-9C5D-B330E3DDD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19050</xdr:colOff>
      <xdr:row>11</xdr:row>
      <xdr:rowOff>19050</xdr:rowOff>
    </xdr:from>
    <xdr:to>
      <xdr:col>6</xdr:col>
      <xdr:colOff>266700</xdr:colOff>
      <xdr:row>26</xdr:row>
      <xdr:rowOff>171450</xdr:rowOff>
    </xdr:to>
    <xdr:graphicFrame macro="">
      <xdr:nvGraphicFramePr>
        <xdr:cNvPr id="442496" name="Диаграмма 1">
          <a:extLst>
            <a:ext uri="{FF2B5EF4-FFF2-40B4-BE49-F238E27FC236}">
              <a16:creationId xmlns:a16="http://schemas.microsoft.com/office/drawing/2014/main" id="{04417258-D6C5-411E-B768-EC03B411C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600075</xdr:colOff>
      <xdr:row>16</xdr:row>
      <xdr:rowOff>47625</xdr:rowOff>
    </xdr:from>
    <xdr:to>
      <xdr:col>6</xdr:col>
      <xdr:colOff>0</xdr:colOff>
      <xdr:row>29</xdr:row>
      <xdr:rowOff>171450</xdr:rowOff>
    </xdr:to>
    <xdr:graphicFrame macro="">
      <xdr:nvGraphicFramePr>
        <xdr:cNvPr id="443647" name="Диаграмма 1">
          <a:extLst>
            <a:ext uri="{FF2B5EF4-FFF2-40B4-BE49-F238E27FC236}">
              <a16:creationId xmlns:a16="http://schemas.microsoft.com/office/drawing/2014/main" id="{D3A2E7F0-AE22-4D59-A082-8C8C5638E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16</xdr:row>
      <xdr:rowOff>19050</xdr:rowOff>
    </xdr:from>
    <xdr:to>
      <xdr:col>11</xdr:col>
      <xdr:colOff>457200</xdr:colOff>
      <xdr:row>29</xdr:row>
      <xdr:rowOff>123825</xdr:rowOff>
    </xdr:to>
    <xdr:graphicFrame macro="">
      <xdr:nvGraphicFramePr>
        <xdr:cNvPr id="443648" name="Диаграмма 2">
          <a:extLst>
            <a:ext uri="{FF2B5EF4-FFF2-40B4-BE49-F238E27FC236}">
              <a16:creationId xmlns:a16="http://schemas.microsoft.com/office/drawing/2014/main" id="{D74DAB95-FC92-4920-BB93-F37A9258F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133350</xdr:colOff>
      <xdr:row>0</xdr:row>
      <xdr:rowOff>0</xdr:rowOff>
    </xdr:to>
    <xdr:graphicFrame macro="">
      <xdr:nvGraphicFramePr>
        <xdr:cNvPr id="571645" name="Chart 1">
          <a:extLst>
            <a:ext uri="{FF2B5EF4-FFF2-40B4-BE49-F238E27FC236}">
              <a16:creationId xmlns:a16="http://schemas.microsoft.com/office/drawing/2014/main" id="{54A47945-E997-4C85-A4A0-D2781F0ED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13</xdr:row>
      <xdr:rowOff>28575</xdr:rowOff>
    </xdr:from>
    <xdr:to>
      <xdr:col>6</xdr:col>
      <xdr:colOff>590550</xdr:colOff>
      <xdr:row>31</xdr:row>
      <xdr:rowOff>76200</xdr:rowOff>
    </xdr:to>
    <xdr:graphicFrame macro="">
      <xdr:nvGraphicFramePr>
        <xdr:cNvPr id="571646" name="Диаграмма 2">
          <a:extLst>
            <a:ext uri="{FF2B5EF4-FFF2-40B4-BE49-F238E27FC236}">
              <a16:creationId xmlns:a16="http://schemas.microsoft.com/office/drawing/2014/main" id="{7E9775F2-747A-40B1-B384-E9BCE110F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11</xdr:row>
      <xdr:rowOff>19050</xdr:rowOff>
    </xdr:from>
    <xdr:to>
      <xdr:col>4</xdr:col>
      <xdr:colOff>552450</xdr:colOff>
      <xdr:row>24</xdr:row>
      <xdr:rowOff>142875</xdr:rowOff>
    </xdr:to>
    <xdr:graphicFrame macro="">
      <xdr:nvGraphicFramePr>
        <xdr:cNvPr id="701566" name="Диаграмма 2">
          <a:extLst>
            <a:ext uri="{FF2B5EF4-FFF2-40B4-BE49-F238E27FC236}">
              <a16:creationId xmlns:a16="http://schemas.microsoft.com/office/drawing/2014/main" id="{0F1CB139-B586-4770-89C9-0D8C125D6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9.xml><?xml version="1.0" encoding="utf-8"?>
<xdr:wsDr xmlns:xdr="http://schemas.openxmlformats.org/drawingml/2006/spreadsheetDrawing" xmlns:a="http://schemas.openxmlformats.org/drawingml/2006/main">
  <xdr:twoCellAnchor>
    <xdr:from>
      <xdr:col>1</xdr:col>
      <xdr:colOff>38100</xdr:colOff>
      <xdr:row>0</xdr:row>
      <xdr:rowOff>0</xdr:rowOff>
    </xdr:from>
    <xdr:to>
      <xdr:col>4</xdr:col>
      <xdr:colOff>95250</xdr:colOff>
      <xdr:row>0</xdr:row>
      <xdr:rowOff>0</xdr:rowOff>
    </xdr:to>
    <xdr:graphicFrame macro="">
      <xdr:nvGraphicFramePr>
        <xdr:cNvPr id="702715" name="Chart 1">
          <a:extLst>
            <a:ext uri="{FF2B5EF4-FFF2-40B4-BE49-F238E27FC236}">
              <a16:creationId xmlns:a16="http://schemas.microsoft.com/office/drawing/2014/main" id="{2F64BEAE-AAB8-4415-A78F-D7064DC38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9</xdr:row>
      <xdr:rowOff>28575</xdr:rowOff>
    </xdr:from>
    <xdr:to>
      <xdr:col>4</xdr:col>
      <xdr:colOff>285750</xdr:colOff>
      <xdr:row>21</xdr:row>
      <xdr:rowOff>133350</xdr:rowOff>
    </xdr:to>
    <xdr:graphicFrame macro="">
      <xdr:nvGraphicFramePr>
        <xdr:cNvPr id="702716" name="Диаграмма 10">
          <a:extLst>
            <a:ext uri="{FF2B5EF4-FFF2-40B4-BE49-F238E27FC236}">
              <a16:creationId xmlns:a16="http://schemas.microsoft.com/office/drawing/2014/main" id="{D995023D-CE25-4ED2-99B9-5A8C81B4B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9525</xdr:colOff>
      <xdr:row>0</xdr:row>
      <xdr:rowOff>0</xdr:rowOff>
    </xdr:from>
    <xdr:to>
      <xdr:col>14</xdr:col>
      <xdr:colOff>409575</xdr:colOff>
      <xdr:row>0</xdr:row>
      <xdr:rowOff>0</xdr:rowOff>
    </xdr:to>
    <xdr:graphicFrame macro="">
      <xdr:nvGraphicFramePr>
        <xdr:cNvPr id="14605" name="Диаграмма 1">
          <a:extLst>
            <a:ext uri="{FF2B5EF4-FFF2-40B4-BE49-F238E27FC236}">
              <a16:creationId xmlns:a16="http://schemas.microsoft.com/office/drawing/2014/main" id="{8E9BD951-6A16-498D-8228-001045AF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142875</xdr:rowOff>
    </xdr:from>
    <xdr:to>
      <xdr:col>17</xdr:col>
      <xdr:colOff>133350</xdr:colOff>
      <xdr:row>17</xdr:row>
      <xdr:rowOff>142875</xdr:rowOff>
    </xdr:to>
    <xdr:graphicFrame macro="">
      <xdr:nvGraphicFramePr>
        <xdr:cNvPr id="14606" name="Диаграмма 2">
          <a:extLst>
            <a:ext uri="{FF2B5EF4-FFF2-40B4-BE49-F238E27FC236}">
              <a16:creationId xmlns:a16="http://schemas.microsoft.com/office/drawing/2014/main" id="{1720E5F8-C847-44BE-9248-187625796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28575</xdr:colOff>
      <xdr:row>9</xdr:row>
      <xdr:rowOff>161925</xdr:rowOff>
    </xdr:from>
    <xdr:to>
      <xdr:col>7</xdr:col>
      <xdr:colOff>123825</xdr:colOff>
      <xdr:row>24</xdr:row>
      <xdr:rowOff>142875</xdr:rowOff>
    </xdr:to>
    <xdr:graphicFrame macro="">
      <xdr:nvGraphicFramePr>
        <xdr:cNvPr id="4671592" name="Диаграмма 5">
          <a:extLst>
            <a:ext uri="{FF2B5EF4-FFF2-40B4-BE49-F238E27FC236}">
              <a16:creationId xmlns:a16="http://schemas.microsoft.com/office/drawing/2014/main" id="{DCAC16F6-7699-4C7D-AACA-1E2013BAA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38100</xdr:colOff>
      <xdr:row>11</xdr:row>
      <xdr:rowOff>9525</xdr:rowOff>
    </xdr:from>
    <xdr:to>
      <xdr:col>6</xdr:col>
      <xdr:colOff>466725</xdr:colOff>
      <xdr:row>29</xdr:row>
      <xdr:rowOff>28575</xdr:rowOff>
    </xdr:to>
    <xdr:graphicFrame macro="">
      <xdr:nvGraphicFramePr>
        <xdr:cNvPr id="1006716" name="Chart 730">
          <a:extLst>
            <a:ext uri="{FF2B5EF4-FFF2-40B4-BE49-F238E27FC236}">
              <a16:creationId xmlns:a16="http://schemas.microsoft.com/office/drawing/2014/main" id="{0A23EF86-3974-4B3E-BA3E-07D881315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561975</xdr:colOff>
      <xdr:row>0</xdr:row>
      <xdr:rowOff>0</xdr:rowOff>
    </xdr:from>
    <xdr:to>
      <xdr:col>5</xdr:col>
      <xdr:colOff>19050</xdr:colOff>
      <xdr:row>0</xdr:row>
      <xdr:rowOff>0</xdr:rowOff>
    </xdr:to>
    <xdr:graphicFrame macro="">
      <xdr:nvGraphicFramePr>
        <xdr:cNvPr id="1007863" name="Chart 1">
          <a:extLst>
            <a:ext uri="{FF2B5EF4-FFF2-40B4-BE49-F238E27FC236}">
              <a16:creationId xmlns:a16="http://schemas.microsoft.com/office/drawing/2014/main" id="{765CF723-75F0-454F-9B0B-44D9DDF3F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10</xdr:row>
      <xdr:rowOff>38100</xdr:rowOff>
    </xdr:from>
    <xdr:to>
      <xdr:col>5</xdr:col>
      <xdr:colOff>0</xdr:colOff>
      <xdr:row>27</xdr:row>
      <xdr:rowOff>161925</xdr:rowOff>
    </xdr:to>
    <xdr:graphicFrame macro="">
      <xdr:nvGraphicFramePr>
        <xdr:cNvPr id="1007864" name="Диаграмма 2">
          <a:extLst>
            <a:ext uri="{FF2B5EF4-FFF2-40B4-BE49-F238E27FC236}">
              <a16:creationId xmlns:a16="http://schemas.microsoft.com/office/drawing/2014/main" id="{9172F854-DBB7-446E-A3AF-4A8BFC571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2</xdr:col>
      <xdr:colOff>19050</xdr:colOff>
      <xdr:row>0</xdr:row>
      <xdr:rowOff>0</xdr:rowOff>
    </xdr:from>
    <xdr:to>
      <xdr:col>4</xdr:col>
      <xdr:colOff>285750</xdr:colOff>
      <xdr:row>0</xdr:row>
      <xdr:rowOff>0</xdr:rowOff>
    </xdr:to>
    <xdr:graphicFrame macro="">
      <xdr:nvGraphicFramePr>
        <xdr:cNvPr id="1008887" name="Chart 2">
          <a:extLst>
            <a:ext uri="{FF2B5EF4-FFF2-40B4-BE49-F238E27FC236}">
              <a16:creationId xmlns:a16="http://schemas.microsoft.com/office/drawing/2014/main" id="{D5062FBB-BFC7-40E6-A43D-12A5C3716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9525</xdr:rowOff>
    </xdr:from>
    <xdr:to>
      <xdr:col>4</xdr:col>
      <xdr:colOff>238125</xdr:colOff>
      <xdr:row>26</xdr:row>
      <xdr:rowOff>123825</xdr:rowOff>
    </xdr:to>
    <xdr:graphicFrame macro="">
      <xdr:nvGraphicFramePr>
        <xdr:cNvPr id="1008888" name="Chart 1">
          <a:extLst>
            <a:ext uri="{FF2B5EF4-FFF2-40B4-BE49-F238E27FC236}">
              <a16:creationId xmlns:a16="http://schemas.microsoft.com/office/drawing/2014/main" id="{DFF40895-DF5D-4E10-8BFD-EC786E3EC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0.44714</cdr:x>
      <cdr:y>0.42972</cdr:y>
    </cdr:from>
    <cdr:to>
      <cdr:x>0.45009</cdr:x>
      <cdr:y>0.46799</cdr:y>
    </cdr:to>
    <cdr:sp macro="" textlink="">
      <cdr:nvSpPr>
        <cdr:cNvPr id="7169" name="Text Box 1"/>
        <cdr:cNvSpPr txBox="1">
          <a:spLocks xmlns:a="http://schemas.openxmlformats.org/drawingml/2006/main" noChangeArrowheads="1"/>
        </cdr:cNvSpPr>
      </cdr:nvSpPr>
      <cdr:spPr bwMode="auto">
        <a:xfrm xmlns:a="http://schemas.openxmlformats.org/drawingml/2006/main">
          <a:off x="2504021" y="1303218"/>
          <a:ext cx="143668" cy="1136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85.xml><?xml version="1.0" encoding="utf-8"?>
<xdr:wsDr xmlns:xdr="http://schemas.openxmlformats.org/drawingml/2006/spreadsheetDrawing" xmlns:a="http://schemas.openxmlformats.org/drawingml/2006/main">
  <xdr:twoCellAnchor>
    <xdr:from>
      <xdr:col>1</xdr:col>
      <xdr:colOff>47625</xdr:colOff>
      <xdr:row>0</xdr:row>
      <xdr:rowOff>0</xdr:rowOff>
    </xdr:from>
    <xdr:to>
      <xdr:col>6</xdr:col>
      <xdr:colOff>38100</xdr:colOff>
      <xdr:row>0</xdr:row>
      <xdr:rowOff>0</xdr:rowOff>
    </xdr:to>
    <xdr:graphicFrame macro="">
      <xdr:nvGraphicFramePr>
        <xdr:cNvPr id="1010034" name="Диаграмма 2">
          <a:extLst>
            <a:ext uri="{FF2B5EF4-FFF2-40B4-BE49-F238E27FC236}">
              <a16:creationId xmlns:a16="http://schemas.microsoft.com/office/drawing/2014/main" id="{4EF8AF43-1112-494F-8574-BFD75F46C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4</xdr:col>
      <xdr:colOff>114300</xdr:colOff>
      <xdr:row>0</xdr:row>
      <xdr:rowOff>0</xdr:rowOff>
    </xdr:to>
    <xdr:graphicFrame macro="">
      <xdr:nvGraphicFramePr>
        <xdr:cNvPr id="1010035" name="Диаграмма 2">
          <a:extLst>
            <a:ext uri="{FF2B5EF4-FFF2-40B4-BE49-F238E27FC236}">
              <a16:creationId xmlns:a16="http://schemas.microsoft.com/office/drawing/2014/main" id="{D4AD8196-243B-4778-B7B5-4E853F494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11</xdr:row>
      <xdr:rowOff>66675</xdr:rowOff>
    </xdr:from>
    <xdr:to>
      <xdr:col>5</xdr:col>
      <xdr:colOff>609600</xdr:colOff>
      <xdr:row>29</xdr:row>
      <xdr:rowOff>114300</xdr:rowOff>
    </xdr:to>
    <xdr:graphicFrame macro="">
      <xdr:nvGraphicFramePr>
        <xdr:cNvPr id="1010036" name="Диаграмма 3">
          <a:extLst>
            <a:ext uri="{FF2B5EF4-FFF2-40B4-BE49-F238E27FC236}">
              <a16:creationId xmlns:a16="http://schemas.microsoft.com/office/drawing/2014/main" id="{601FC3C9-3801-4ED8-B8D8-6F2D0300D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38100</xdr:colOff>
      <xdr:row>0</xdr:row>
      <xdr:rowOff>0</xdr:rowOff>
    </xdr:from>
    <xdr:to>
      <xdr:col>3</xdr:col>
      <xdr:colOff>600075</xdr:colOff>
      <xdr:row>0</xdr:row>
      <xdr:rowOff>0</xdr:rowOff>
    </xdr:to>
    <xdr:graphicFrame macro="">
      <xdr:nvGraphicFramePr>
        <xdr:cNvPr id="1342707" name="Chart 1">
          <a:extLst>
            <a:ext uri="{FF2B5EF4-FFF2-40B4-BE49-F238E27FC236}">
              <a16:creationId xmlns:a16="http://schemas.microsoft.com/office/drawing/2014/main" id="{CB9E4067-75B8-4756-A8D2-C7C5C3592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xdr:row>
      <xdr:rowOff>161925</xdr:rowOff>
    </xdr:from>
    <xdr:to>
      <xdr:col>5</xdr:col>
      <xdr:colOff>266700</xdr:colOff>
      <xdr:row>49</xdr:row>
      <xdr:rowOff>19050</xdr:rowOff>
    </xdr:to>
    <xdr:graphicFrame macro="">
      <xdr:nvGraphicFramePr>
        <xdr:cNvPr id="1342708" name="Диаграмма 2">
          <a:extLst>
            <a:ext uri="{FF2B5EF4-FFF2-40B4-BE49-F238E27FC236}">
              <a16:creationId xmlns:a16="http://schemas.microsoft.com/office/drawing/2014/main" id="{82121E94-6BB0-474C-940F-4DC200084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9525</xdr:colOff>
      <xdr:row>0</xdr:row>
      <xdr:rowOff>0</xdr:rowOff>
    </xdr:from>
    <xdr:to>
      <xdr:col>5</xdr:col>
      <xdr:colOff>647700</xdr:colOff>
      <xdr:row>0</xdr:row>
      <xdr:rowOff>0</xdr:rowOff>
    </xdr:to>
    <xdr:graphicFrame macro="">
      <xdr:nvGraphicFramePr>
        <xdr:cNvPr id="1343731" name="Chart 3">
          <a:extLst>
            <a:ext uri="{FF2B5EF4-FFF2-40B4-BE49-F238E27FC236}">
              <a16:creationId xmlns:a16="http://schemas.microsoft.com/office/drawing/2014/main" id="{9B5DE19F-9973-4A35-AF48-91346BC8C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10</xdr:row>
      <xdr:rowOff>9525</xdr:rowOff>
    </xdr:from>
    <xdr:to>
      <xdr:col>5</xdr:col>
      <xdr:colOff>47625</xdr:colOff>
      <xdr:row>28</xdr:row>
      <xdr:rowOff>47625</xdr:rowOff>
    </xdr:to>
    <xdr:graphicFrame macro="">
      <xdr:nvGraphicFramePr>
        <xdr:cNvPr id="1343732" name="Диаграмма 5">
          <a:extLst>
            <a:ext uri="{FF2B5EF4-FFF2-40B4-BE49-F238E27FC236}">
              <a16:creationId xmlns:a16="http://schemas.microsoft.com/office/drawing/2014/main" id="{A0A4B9D7-42B6-4F40-AF14-01D9552BB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2</xdr:col>
      <xdr:colOff>9525</xdr:colOff>
      <xdr:row>0</xdr:row>
      <xdr:rowOff>0</xdr:rowOff>
    </xdr:from>
    <xdr:to>
      <xdr:col>7</xdr:col>
      <xdr:colOff>285750</xdr:colOff>
      <xdr:row>0</xdr:row>
      <xdr:rowOff>0</xdr:rowOff>
    </xdr:to>
    <xdr:graphicFrame macro="">
      <xdr:nvGraphicFramePr>
        <xdr:cNvPr id="1344756" name="Chart 1">
          <a:extLst>
            <a:ext uri="{FF2B5EF4-FFF2-40B4-BE49-F238E27FC236}">
              <a16:creationId xmlns:a16="http://schemas.microsoft.com/office/drawing/2014/main" id="{B5243D46-9545-451A-8D65-778277027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19050</xdr:rowOff>
    </xdr:from>
    <xdr:to>
      <xdr:col>6</xdr:col>
      <xdr:colOff>314325</xdr:colOff>
      <xdr:row>26</xdr:row>
      <xdr:rowOff>133350</xdr:rowOff>
    </xdr:to>
    <xdr:graphicFrame macro="">
      <xdr:nvGraphicFramePr>
        <xdr:cNvPr id="1344757" name="Диаграмма 2">
          <a:extLst>
            <a:ext uri="{FF2B5EF4-FFF2-40B4-BE49-F238E27FC236}">
              <a16:creationId xmlns:a16="http://schemas.microsoft.com/office/drawing/2014/main" id="{D29C5E62-5306-4A06-AABF-629C6807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2</xdr:col>
      <xdr:colOff>28575</xdr:colOff>
      <xdr:row>0</xdr:row>
      <xdr:rowOff>0</xdr:rowOff>
    </xdr:from>
    <xdr:to>
      <xdr:col>8</xdr:col>
      <xdr:colOff>104775</xdr:colOff>
      <xdr:row>0</xdr:row>
      <xdr:rowOff>0</xdr:rowOff>
    </xdr:to>
    <xdr:graphicFrame macro="">
      <xdr:nvGraphicFramePr>
        <xdr:cNvPr id="1345779" name="Chart 2">
          <a:extLst>
            <a:ext uri="{FF2B5EF4-FFF2-40B4-BE49-F238E27FC236}">
              <a16:creationId xmlns:a16="http://schemas.microsoft.com/office/drawing/2014/main" id="{0257C38E-7EDC-413B-8AF0-23258FA1F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xdr:row>
      <xdr:rowOff>19050</xdr:rowOff>
    </xdr:from>
    <xdr:to>
      <xdr:col>7</xdr:col>
      <xdr:colOff>209550</xdr:colOff>
      <xdr:row>25</xdr:row>
      <xdr:rowOff>9525</xdr:rowOff>
    </xdr:to>
    <xdr:graphicFrame macro="">
      <xdr:nvGraphicFramePr>
        <xdr:cNvPr id="1345780" name="Диаграмма 5">
          <a:extLst>
            <a:ext uri="{FF2B5EF4-FFF2-40B4-BE49-F238E27FC236}">
              <a16:creationId xmlns:a16="http://schemas.microsoft.com/office/drawing/2014/main" id="{6CE35EB4-B066-4A97-8B5D-BFDC2C1ECD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0</xdr:rowOff>
    </xdr:from>
    <xdr:to>
      <xdr:col>12</xdr:col>
      <xdr:colOff>495300</xdr:colOff>
      <xdr:row>0</xdr:row>
      <xdr:rowOff>0</xdr:rowOff>
    </xdr:to>
    <xdr:graphicFrame macro="">
      <xdr:nvGraphicFramePr>
        <xdr:cNvPr id="15629" name="Диаграмма 1">
          <a:extLst>
            <a:ext uri="{FF2B5EF4-FFF2-40B4-BE49-F238E27FC236}">
              <a16:creationId xmlns:a16="http://schemas.microsoft.com/office/drawing/2014/main" id="{33C8CA7C-90B3-4D11-B7B9-C38A01A51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22</xdr:row>
      <xdr:rowOff>19050</xdr:rowOff>
    </xdr:from>
    <xdr:to>
      <xdr:col>7</xdr:col>
      <xdr:colOff>514350</xdr:colOff>
      <xdr:row>36</xdr:row>
      <xdr:rowOff>104775</xdr:rowOff>
    </xdr:to>
    <xdr:graphicFrame macro="">
      <xdr:nvGraphicFramePr>
        <xdr:cNvPr id="15630" name="Диаграмма 2">
          <a:extLst>
            <a:ext uri="{FF2B5EF4-FFF2-40B4-BE49-F238E27FC236}">
              <a16:creationId xmlns:a16="http://schemas.microsoft.com/office/drawing/2014/main" id="{92925862-FB7C-4D39-80CB-26241704F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123825</xdr:colOff>
      <xdr:row>0</xdr:row>
      <xdr:rowOff>0</xdr:rowOff>
    </xdr:from>
    <xdr:to>
      <xdr:col>7</xdr:col>
      <xdr:colOff>28575</xdr:colOff>
      <xdr:row>0</xdr:row>
      <xdr:rowOff>0</xdr:rowOff>
    </xdr:to>
    <xdr:graphicFrame macro="">
      <xdr:nvGraphicFramePr>
        <xdr:cNvPr id="1346803" name="Диаграмма 4">
          <a:extLst>
            <a:ext uri="{FF2B5EF4-FFF2-40B4-BE49-F238E27FC236}">
              <a16:creationId xmlns:a16="http://schemas.microsoft.com/office/drawing/2014/main" id="{D20F0F8D-D807-404C-B43D-EBB5A683C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9</xdr:row>
      <xdr:rowOff>19050</xdr:rowOff>
    </xdr:from>
    <xdr:to>
      <xdr:col>6</xdr:col>
      <xdr:colOff>457200</xdr:colOff>
      <xdr:row>26</xdr:row>
      <xdr:rowOff>0</xdr:rowOff>
    </xdr:to>
    <xdr:graphicFrame macro="">
      <xdr:nvGraphicFramePr>
        <xdr:cNvPr id="1346804" name="Диаграмма 5">
          <a:extLst>
            <a:ext uri="{FF2B5EF4-FFF2-40B4-BE49-F238E27FC236}">
              <a16:creationId xmlns:a16="http://schemas.microsoft.com/office/drawing/2014/main" id="{7285B3E4-9E4C-44AE-9CAF-65CFA4105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9525</xdr:colOff>
      <xdr:row>0</xdr:row>
      <xdr:rowOff>0</xdr:rowOff>
    </xdr:from>
    <xdr:to>
      <xdr:col>4</xdr:col>
      <xdr:colOff>142875</xdr:colOff>
      <xdr:row>0</xdr:row>
      <xdr:rowOff>0</xdr:rowOff>
    </xdr:to>
    <xdr:graphicFrame macro="">
      <xdr:nvGraphicFramePr>
        <xdr:cNvPr id="1347827" name="Диаграмма 5">
          <a:extLst>
            <a:ext uri="{FF2B5EF4-FFF2-40B4-BE49-F238E27FC236}">
              <a16:creationId xmlns:a16="http://schemas.microsoft.com/office/drawing/2014/main" id="{221A6869-AA22-465A-8F6A-F52FF5C44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619125</xdr:colOff>
      <xdr:row>14</xdr:row>
      <xdr:rowOff>28575</xdr:rowOff>
    </xdr:from>
    <xdr:to>
      <xdr:col>5</xdr:col>
      <xdr:colOff>600075</xdr:colOff>
      <xdr:row>40</xdr:row>
      <xdr:rowOff>142875</xdr:rowOff>
    </xdr:to>
    <xdr:graphicFrame macro="">
      <xdr:nvGraphicFramePr>
        <xdr:cNvPr id="1347828" name="Диаграмма 4">
          <a:extLst>
            <a:ext uri="{FF2B5EF4-FFF2-40B4-BE49-F238E27FC236}">
              <a16:creationId xmlns:a16="http://schemas.microsoft.com/office/drawing/2014/main" id="{B8FE3153-3571-4708-9597-E42DFE295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19050</xdr:colOff>
      <xdr:row>0</xdr:row>
      <xdr:rowOff>0</xdr:rowOff>
    </xdr:from>
    <xdr:to>
      <xdr:col>4</xdr:col>
      <xdr:colOff>95250</xdr:colOff>
      <xdr:row>0</xdr:row>
      <xdr:rowOff>0</xdr:rowOff>
    </xdr:to>
    <xdr:graphicFrame macro="">
      <xdr:nvGraphicFramePr>
        <xdr:cNvPr id="1348851" name="Chart 1">
          <a:extLst>
            <a:ext uri="{FF2B5EF4-FFF2-40B4-BE49-F238E27FC236}">
              <a16:creationId xmlns:a16="http://schemas.microsoft.com/office/drawing/2014/main" id="{F9EC300F-9623-4268-8FA8-AD78106D2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8</xdr:row>
      <xdr:rowOff>9525</xdr:rowOff>
    </xdr:from>
    <xdr:to>
      <xdr:col>7</xdr:col>
      <xdr:colOff>476250</xdr:colOff>
      <xdr:row>25</xdr:row>
      <xdr:rowOff>161925</xdr:rowOff>
    </xdr:to>
    <xdr:graphicFrame macro="">
      <xdr:nvGraphicFramePr>
        <xdr:cNvPr id="1348852" name="Диаграмма 6">
          <a:extLst>
            <a:ext uri="{FF2B5EF4-FFF2-40B4-BE49-F238E27FC236}">
              <a16:creationId xmlns:a16="http://schemas.microsoft.com/office/drawing/2014/main" id="{3200142F-6F3D-4817-9268-2BF5D9E15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21</xdr:row>
      <xdr:rowOff>38100</xdr:rowOff>
    </xdr:from>
    <xdr:to>
      <xdr:col>3</xdr:col>
      <xdr:colOff>638175</xdr:colOff>
      <xdr:row>42</xdr:row>
      <xdr:rowOff>38100</xdr:rowOff>
    </xdr:to>
    <xdr:graphicFrame macro="">
      <xdr:nvGraphicFramePr>
        <xdr:cNvPr id="1349754" name="Диаграмма 1">
          <a:extLst>
            <a:ext uri="{FF2B5EF4-FFF2-40B4-BE49-F238E27FC236}">
              <a16:creationId xmlns:a16="http://schemas.microsoft.com/office/drawing/2014/main" id="{BBA1FBB6-67D9-4995-8A25-5A9A7CDB6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0.09773</cdr:x>
      <cdr:y>0.53311</cdr:y>
    </cdr:from>
    <cdr:to>
      <cdr:x>0.93428</cdr:x>
      <cdr:y>0.53311</cdr:y>
    </cdr:to>
    <cdr:sp macro="" textlink="">
      <cdr:nvSpPr>
        <cdr:cNvPr id="3" name="Прямая соединительная линия 2"/>
        <cdr:cNvSpPr/>
      </cdr:nvSpPr>
      <cdr:spPr>
        <a:xfrm xmlns:a="http://schemas.openxmlformats.org/drawingml/2006/main">
          <a:off x="383781" y="2758687"/>
          <a:ext cx="3779362" cy="0"/>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0.10005</cdr:x>
      <cdr:y>0.55495</cdr:y>
    </cdr:from>
    <cdr:to>
      <cdr:x>0.30393</cdr:x>
      <cdr:y>0.60593</cdr:y>
    </cdr:to>
    <cdr:sp macro="" textlink="">
      <cdr:nvSpPr>
        <cdr:cNvPr id="4" name="Прямоугольник 3"/>
        <cdr:cNvSpPr/>
      </cdr:nvSpPr>
      <cdr:spPr>
        <a:xfrm xmlns:a="http://schemas.openxmlformats.org/drawingml/2006/main">
          <a:off x="389803" y="2791064"/>
          <a:ext cx="918883" cy="25773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l" rtl="0">
            <a:defRPr sz="1000"/>
          </a:pPr>
          <a:r>
            <a:rPr lang="ru-RU" sz="800" b="0" i="0" u="none" strike="noStrike" baseline="0">
              <a:solidFill>
                <a:srgbClr val="000000"/>
              </a:solidFill>
              <a:latin typeface="Times New Roman"/>
              <a:cs typeface="Times New Roman"/>
            </a:rPr>
            <a:t>К1 min (0,040)</a:t>
          </a:r>
        </a:p>
      </cdr:txBody>
    </cdr:sp>
  </cdr:relSizeAnchor>
  <cdr:relSizeAnchor xmlns:cdr="http://schemas.openxmlformats.org/drawingml/2006/chartDrawing">
    <cdr:from>
      <cdr:x>0.22944</cdr:x>
      <cdr:y>0.3768</cdr:y>
    </cdr:from>
    <cdr:to>
      <cdr:x>0.37202</cdr:x>
      <cdr:y>0.94901</cdr:y>
    </cdr:to>
    <cdr:sp macro="" textlink="">
      <cdr:nvSpPr>
        <cdr:cNvPr id="6" name="Овал 5"/>
        <cdr:cNvSpPr/>
      </cdr:nvSpPr>
      <cdr:spPr>
        <a:xfrm xmlns:a="http://schemas.openxmlformats.org/drawingml/2006/main" rot="19192816">
          <a:off x="1027600" y="1899226"/>
          <a:ext cx="647058" cy="3039367"/>
        </a:xfrm>
        <a:prstGeom xmlns:a="http://schemas.openxmlformats.org/drawingml/2006/main" prst="ellipse">
          <a:avLst/>
        </a:prstGeom>
        <a:noFill xmlns:a="http://schemas.openxmlformats.org/drawingml/2006/main"/>
        <a:ln xmlns:a="http://schemas.openxmlformats.org/drawingml/2006/main">
          <a:solidFill>
            <a:schemeClr val="accent3">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0.50434</cdr:x>
      <cdr:y>0.49588</cdr:y>
    </cdr:from>
    <cdr:to>
      <cdr:x>0.52291</cdr:x>
      <cdr:y>0.53224</cdr:y>
    </cdr:to>
    <cdr:sp macro="" textlink="">
      <cdr:nvSpPr>
        <cdr:cNvPr id="471044" name="Text Box 4"/>
        <cdr:cNvSpPr txBox="1">
          <a:spLocks xmlns:a="http://schemas.openxmlformats.org/drawingml/2006/main" noChangeArrowheads="1"/>
        </cdr:cNvSpPr>
      </cdr:nvSpPr>
      <cdr:spPr bwMode="auto">
        <a:xfrm xmlns:a="http://schemas.openxmlformats.org/drawingml/2006/main">
          <a:off x="1527007" y="1746949"/>
          <a:ext cx="56327" cy="1283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xmlns:a="http://schemas.openxmlformats.org/drawingml/2006/main">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800" b="0" i="0" u="none" strike="noStrike" baseline="0">
              <a:solidFill>
                <a:srgbClr val="000000"/>
              </a:solidFill>
              <a:latin typeface="Times New Roman"/>
              <a:cs typeface="Times New Roman"/>
            </a:rPr>
            <a:t> </a:t>
          </a: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19050</xdr:colOff>
      <xdr:row>20</xdr:row>
      <xdr:rowOff>28575</xdr:rowOff>
    </xdr:from>
    <xdr:to>
      <xdr:col>3</xdr:col>
      <xdr:colOff>895350</xdr:colOff>
      <xdr:row>35</xdr:row>
      <xdr:rowOff>123825</xdr:rowOff>
    </xdr:to>
    <xdr:graphicFrame macro="">
      <xdr:nvGraphicFramePr>
        <xdr:cNvPr id="1350778" name="Диаграмма 2">
          <a:extLst>
            <a:ext uri="{FF2B5EF4-FFF2-40B4-BE49-F238E27FC236}">
              <a16:creationId xmlns:a16="http://schemas.microsoft.com/office/drawing/2014/main" id="{93FC55D6-88F6-4458-87F5-12576D51C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0.0894</cdr:x>
      <cdr:y>0.55601</cdr:y>
    </cdr:from>
    <cdr:to>
      <cdr:x>0.94091</cdr:x>
      <cdr:y>0.55601</cdr:y>
    </cdr:to>
    <cdr:sp macro="" textlink="">
      <cdr:nvSpPr>
        <cdr:cNvPr id="3" name="Прямая соединительная линия 2"/>
        <cdr:cNvSpPr/>
      </cdr:nvSpPr>
      <cdr:spPr>
        <a:xfrm xmlns:a="http://schemas.openxmlformats.org/drawingml/2006/main">
          <a:off x="394982" y="2915580"/>
          <a:ext cx="3779385" cy="0"/>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0.64604</cdr:x>
      <cdr:y>0.56163</cdr:y>
    </cdr:from>
    <cdr:to>
      <cdr:x>0.98195</cdr:x>
      <cdr:y>0.63333</cdr:y>
    </cdr:to>
    <cdr:sp macro="" textlink="">
      <cdr:nvSpPr>
        <cdr:cNvPr id="475138" name="Прямоугольник 3"/>
        <cdr:cNvSpPr>
          <a:spLocks xmlns:a="http://schemas.openxmlformats.org/drawingml/2006/main" noChangeArrowheads="1"/>
        </cdr:cNvSpPr>
      </cdr:nvSpPr>
      <cdr:spPr bwMode="auto">
        <a:xfrm xmlns:a="http://schemas.openxmlformats.org/drawingml/2006/main">
          <a:off x="2202882" y="1465363"/>
          <a:ext cx="1146730" cy="187397"/>
        </a:xfrm>
        <a:prstGeom xmlns:a="http://schemas.openxmlformats.org/drawingml/2006/main" prst="rect">
          <a:avLst/>
        </a:prstGeom>
        <a:noFill xmlns:a="http://schemas.openxmlformats.org/drawingml/2006/main"/>
        <a:ln xmlns:a="http://schemas.openxmlformats.org/drawingml/2006/main">
          <a:noFill/>
        </a:ln>
      </cdr:spPr>
      <cdr:txBody xmlns:a="http://schemas.openxmlformats.org/drawingml/2006/main">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r>
            <a:rPr lang="ru-RU" sz="800" b="1" i="0" u="none" strike="noStrike" baseline="0">
              <a:solidFill>
                <a:srgbClr val="FF0000"/>
              </a:solidFill>
              <a:latin typeface="Times New Roman"/>
              <a:cs typeface="Times New Roman"/>
            </a:rPr>
            <a:t>К2(60)  -30% (22,33)</a:t>
          </a:r>
        </a:p>
      </cdr:txBody>
    </cdr:sp>
  </cdr:relSizeAnchor>
  <cdr:relSizeAnchor xmlns:cdr="http://schemas.openxmlformats.org/drawingml/2006/chartDrawing">
    <cdr:from>
      <cdr:x>0.03064</cdr:x>
      <cdr:y>0.51055</cdr:y>
    </cdr:from>
    <cdr:to>
      <cdr:x>0.57048</cdr:x>
      <cdr:y>0.63501</cdr:y>
    </cdr:to>
    <cdr:sp macro="" textlink="">
      <cdr:nvSpPr>
        <cdr:cNvPr id="475139" name="Овал 5"/>
        <cdr:cNvSpPr>
          <a:spLocks xmlns:a="http://schemas.openxmlformats.org/drawingml/2006/main" noChangeArrowheads="1"/>
        </cdr:cNvSpPr>
      </cdr:nvSpPr>
      <cdr:spPr bwMode="auto">
        <a:xfrm xmlns:a="http://schemas.openxmlformats.org/drawingml/2006/main" rot="4919778">
          <a:off x="860855" y="573072"/>
          <a:ext cx="325280" cy="1842870"/>
        </a:xfrm>
        <a:prstGeom xmlns:a="http://schemas.openxmlformats.org/drawingml/2006/main" prst="ellipse">
          <a:avLst/>
        </a:prstGeom>
        <a:noFill xmlns:a="http://schemas.openxmlformats.org/drawingml/2006/main"/>
        <a:ln xmlns:a="http://schemas.openxmlformats.org/drawingml/2006/main" w="25400" algn="ctr">
          <a:solidFill>
            <a:srgbClr val="C3D69B"/>
          </a:solidFill>
          <a:round/>
          <a:headEnd/>
          <a:tailEnd/>
        </a:ln>
      </cdr:spPr>
      <cdr:txBody xmlns:a="http://schemas.openxmlformats.org/drawingml/2006/main">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0.0894</cdr:x>
      <cdr:y>0.48356</cdr:y>
    </cdr:from>
    <cdr:to>
      <cdr:x>0.94091</cdr:x>
      <cdr:y>0.48356</cdr:y>
    </cdr:to>
    <cdr:sp macro="" textlink="">
      <cdr:nvSpPr>
        <cdr:cNvPr id="5" name="Прямая соединительная линия 4"/>
        <cdr:cNvSpPr/>
      </cdr:nvSpPr>
      <cdr:spPr>
        <a:xfrm xmlns:a="http://schemas.openxmlformats.org/drawingml/2006/main">
          <a:off x="394981" y="2523374"/>
          <a:ext cx="3779385" cy="0"/>
        </a:xfrm>
        <a:prstGeom xmlns:a="http://schemas.openxmlformats.org/drawingml/2006/main" prst="line">
          <a:avLst/>
        </a:prstGeom>
        <a:ln xmlns:a="http://schemas.openxmlformats.org/drawingml/2006/main">
          <a:solidFill>
            <a:srgbClr val="FF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0.64604</cdr:x>
      <cdr:y>0.48321</cdr:y>
    </cdr:from>
    <cdr:to>
      <cdr:x>0.9667</cdr:x>
      <cdr:y>0.54988</cdr:y>
    </cdr:to>
    <cdr:sp macro="" textlink="">
      <cdr:nvSpPr>
        <cdr:cNvPr id="475141" name="Прямоугольник 6"/>
        <cdr:cNvSpPr>
          <a:spLocks xmlns:a="http://schemas.openxmlformats.org/drawingml/2006/main" noChangeArrowheads="1"/>
        </cdr:cNvSpPr>
      </cdr:nvSpPr>
      <cdr:spPr bwMode="auto">
        <a:xfrm xmlns:a="http://schemas.openxmlformats.org/drawingml/2006/main">
          <a:off x="2202882" y="1260418"/>
          <a:ext cx="1094644" cy="174235"/>
        </a:xfrm>
        <a:prstGeom xmlns:a="http://schemas.openxmlformats.org/drawingml/2006/main" prst="rect">
          <a:avLst/>
        </a:prstGeom>
        <a:noFill xmlns:a="http://schemas.openxmlformats.org/drawingml/2006/main"/>
        <a:ln xmlns:a="http://schemas.openxmlformats.org/drawingml/2006/main">
          <a:noFill/>
        </a:ln>
      </cdr:spPr>
      <cdr:txBody xmlns:a="http://schemas.openxmlformats.org/drawingml/2006/main">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r>
            <a:rPr lang="ru-RU" sz="800" b="1" i="0" u="none" strike="noStrike" baseline="0">
              <a:solidFill>
                <a:srgbClr val="FF0000"/>
              </a:solidFill>
              <a:latin typeface="Times New Roman"/>
              <a:cs typeface="Times New Roman"/>
            </a:rPr>
            <a:t>К2(60)  -15% (27,12)</a:t>
          </a:r>
        </a:p>
      </cdr:txBody>
    </cdr:sp>
  </cdr:relSizeAnchor>
</c:userShapes>
</file>

<file path=xl/drawings/drawing97.xml><?xml version="1.0" encoding="utf-8"?>
<xdr:wsDr xmlns:xdr="http://schemas.openxmlformats.org/drawingml/2006/spreadsheetDrawing" xmlns:a="http://schemas.openxmlformats.org/drawingml/2006/main">
  <xdr:twoCellAnchor>
    <xdr:from>
      <xdr:col>2</xdr:col>
      <xdr:colOff>9525</xdr:colOff>
      <xdr:row>0</xdr:row>
      <xdr:rowOff>0</xdr:rowOff>
    </xdr:from>
    <xdr:to>
      <xdr:col>4</xdr:col>
      <xdr:colOff>742950</xdr:colOff>
      <xdr:row>0</xdr:row>
      <xdr:rowOff>0</xdr:rowOff>
    </xdr:to>
    <xdr:graphicFrame macro="">
      <xdr:nvGraphicFramePr>
        <xdr:cNvPr id="1351923" name="Chart 1">
          <a:extLst>
            <a:ext uri="{FF2B5EF4-FFF2-40B4-BE49-F238E27FC236}">
              <a16:creationId xmlns:a16="http://schemas.microsoft.com/office/drawing/2014/main" id="{DC3C7502-B5C4-4D7F-B6CF-474A188B5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0</xdr:rowOff>
    </xdr:from>
    <xdr:to>
      <xdr:col>6</xdr:col>
      <xdr:colOff>19050</xdr:colOff>
      <xdr:row>29</xdr:row>
      <xdr:rowOff>66675</xdr:rowOff>
    </xdr:to>
    <xdr:graphicFrame macro="">
      <xdr:nvGraphicFramePr>
        <xdr:cNvPr id="1351924" name="Диаграмма 2">
          <a:extLst>
            <a:ext uri="{FF2B5EF4-FFF2-40B4-BE49-F238E27FC236}">
              <a16:creationId xmlns:a16="http://schemas.microsoft.com/office/drawing/2014/main" id="{7BA25E96-0F4B-419C-8C52-EE18940AE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xdr:col>
      <xdr:colOff>9525</xdr:colOff>
      <xdr:row>11</xdr:row>
      <xdr:rowOff>19050</xdr:rowOff>
    </xdr:from>
    <xdr:to>
      <xdr:col>5</xdr:col>
      <xdr:colOff>47625</xdr:colOff>
      <xdr:row>26</xdr:row>
      <xdr:rowOff>9525</xdr:rowOff>
    </xdr:to>
    <xdr:graphicFrame macro="">
      <xdr:nvGraphicFramePr>
        <xdr:cNvPr id="4672616" name="Диаграмма 3">
          <a:extLst>
            <a:ext uri="{FF2B5EF4-FFF2-40B4-BE49-F238E27FC236}">
              <a16:creationId xmlns:a16="http://schemas.microsoft.com/office/drawing/2014/main" id="{7DECCFEF-A5BC-4F54-913B-53649C74C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xdr:col>
      <xdr:colOff>19050</xdr:colOff>
      <xdr:row>11</xdr:row>
      <xdr:rowOff>9525</xdr:rowOff>
    </xdr:from>
    <xdr:to>
      <xdr:col>5</xdr:col>
      <xdr:colOff>742950</xdr:colOff>
      <xdr:row>22</xdr:row>
      <xdr:rowOff>38100</xdr:rowOff>
    </xdr:to>
    <xdr:graphicFrame macro="">
      <xdr:nvGraphicFramePr>
        <xdr:cNvPr id="4674767" name="Диаграмма 3">
          <a:extLst>
            <a:ext uri="{FF2B5EF4-FFF2-40B4-BE49-F238E27FC236}">
              <a16:creationId xmlns:a16="http://schemas.microsoft.com/office/drawing/2014/main" id="{01C98641-95FE-4BEC-AC0C-9C2BB3325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22</xdr:row>
      <xdr:rowOff>28575</xdr:rowOff>
    </xdr:from>
    <xdr:to>
      <xdr:col>5</xdr:col>
      <xdr:colOff>733425</xdr:colOff>
      <xdr:row>34</xdr:row>
      <xdr:rowOff>9525</xdr:rowOff>
    </xdr:to>
    <xdr:graphicFrame macro="">
      <xdr:nvGraphicFramePr>
        <xdr:cNvPr id="4674768" name="Диаграмма 4">
          <a:extLst>
            <a:ext uri="{FF2B5EF4-FFF2-40B4-BE49-F238E27FC236}">
              <a16:creationId xmlns:a16="http://schemas.microsoft.com/office/drawing/2014/main" id="{02F354FC-3D2B-467C-B61D-D1505AF33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8;&#1072;&#1073;&#1083;&#1080;&#1094;&#1099;%20&#1080;%20&#1076;&#1080;&#1072;&#1075;&#1088;&#1072;&#1084;&#1084;&#1099;_2011_F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ayan_kk\DOCUME~1\FS_NAT~1\LOCALS~1\Temp\notes6030C8\&#1042;&#1103;&#1079;&#1082;&#1086;&#1089;&#1090;&#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054;&#1058;&#1063;&#1045;&#1058;\&#1054;&#1090;&#1095;&#1077;&#1090;%20&#1086;%20&#1092;&#1080;&#1085;&#1089;&#1090;&#1072;&#1073;_2008\KASE-b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График 2.1.1.1"/>
      <sheetName val="График 2.1.1.2"/>
      <sheetName val="График 2.1.1.3"/>
      <sheetName val="График 2.1.1.4"/>
      <sheetName val="График 2.1.1.5"/>
      <sheetName val="Таблица 2.1.1.1"/>
      <sheetName val="График 2.1.1.6"/>
      <sheetName val="График 2.1.2.1"/>
      <sheetName val="График 2.1.2.2"/>
      <sheetName val="Таблица 2.1.2.1"/>
      <sheetName val="График 2.1.2.3"/>
      <sheetName val="График 2.1.2.4"/>
      <sheetName val="Бокс 1 Таблица 1"/>
      <sheetName val="Бокс 1_График 1"/>
      <sheetName val="Бокс 2_Таблица 1"/>
      <sheetName val="График 2.1.3.1"/>
      <sheetName val="График 2.1.3.2"/>
      <sheetName val="График 2.1.3.3"/>
      <sheetName val="График 2.2.1"/>
      <sheetName val="График 2.2.2"/>
      <sheetName val="График 2.2.3"/>
      <sheetName val="График 2.2.4"/>
      <sheetName val="График 2.2.5"/>
      <sheetName val="Таблица 2.2.1"/>
      <sheetName val="Таблица 2.2.2"/>
      <sheetName val="График 2.2.6"/>
      <sheetName val="График 2.2.7"/>
      <sheetName val="График 2.2.8"/>
      <sheetName val="График 2.3.1.1"/>
      <sheetName val="График 2.3.1.2"/>
      <sheetName val="График 2.3.1.3"/>
      <sheetName val="График 2.3.1.4"/>
      <sheetName val="График 2.3.1.5"/>
      <sheetName val="График 2.3.1.6"/>
      <sheetName val="График 2.3.1.7"/>
      <sheetName val="График 2.3.2.1"/>
      <sheetName val="График 2.3.2.2"/>
      <sheetName val="График 2.3.2.3"/>
      <sheetName val="График 2.3.2.4"/>
      <sheetName val="График 3.1.1"/>
      <sheetName val="График 3.1.2"/>
      <sheetName val="График 3.1.3"/>
      <sheetName val="График 3.1.4"/>
      <sheetName val="График 3.1.5."/>
      <sheetName val="Бокс 3 Таблица 1"/>
      <sheetName val="Бокс 3 Таблица 2"/>
      <sheetName val="Бокс 3 График 1"/>
      <sheetName val="График 3.1.6"/>
      <sheetName val="График 3.1.7."/>
      <sheetName val="График 3.2.1"/>
      <sheetName val="График 3.2.2"/>
      <sheetName val="График 3.2.3"/>
      <sheetName val="График 3.2.4"/>
      <sheetName val="График 3.2.5"/>
      <sheetName val="График 3.2.6"/>
      <sheetName val="График 3.2.7"/>
      <sheetName val="Бокс 4 График 1"/>
      <sheetName val="Бокс 4 График 2"/>
      <sheetName val="График 3.2.8"/>
      <sheetName val="График 3.2.9"/>
      <sheetName val="График 3.3.1"/>
      <sheetName val="График 3.3.2"/>
      <sheetName val="График 3.3.3"/>
      <sheetName val="График 3.3.4"/>
      <sheetName val="График 3.3.5"/>
      <sheetName val="График 3.3.6"/>
      <sheetName val="График 3.3.7"/>
      <sheetName val="График 3.3.8"/>
      <sheetName val="График 3.3.9"/>
      <sheetName val="Бокс 5 График 1"/>
      <sheetName val="График 3.3.10"/>
      <sheetName val="График 3.4.1"/>
      <sheetName val="График 3.4.2"/>
      <sheetName val="График 3.4.3"/>
      <sheetName val="График 3.4.4"/>
      <sheetName val="График 3.4.5"/>
      <sheetName val="График 3.4.6"/>
      <sheetName val="График 3.4.7"/>
      <sheetName val="График 3.4.8"/>
      <sheetName val="График 4.1.1"/>
      <sheetName val="График 4.1.2"/>
      <sheetName val="График 4.1.3"/>
      <sheetName val="График 4.1.4"/>
      <sheetName val="График 4.1.5"/>
      <sheetName val="Таблица 4.1.1"/>
      <sheetName val="Таблица 4.1.2"/>
      <sheetName val="График 4.1.6"/>
      <sheetName val="График 4.1.7"/>
      <sheetName val="График 4.1.8"/>
      <sheetName val="График 4.1.9"/>
      <sheetName val="График 4.1.10"/>
      <sheetName val="График 4.2.1"/>
      <sheetName val="График 4.2.2"/>
      <sheetName val="График 4.2.3"/>
      <sheetName val="График 4.2.4"/>
      <sheetName val="График 4.2.5"/>
      <sheetName val="График 4.2.6"/>
      <sheetName val="График 4.2.7"/>
      <sheetName val="График 4.3.1"/>
      <sheetName val="График 4.3.2"/>
      <sheetName val="График 4.3.3"/>
      <sheetName val="График 4.3.4"/>
      <sheetName val="График 4.3.5"/>
      <sheetName val="График 4.3.6"/>
      <sheetName val="График 4.3.7"/>
      <sheetName val="График 5.1.1"/>
      <sheetName val="Таблица 5.1.1"/>
      <sheetName val="График 5.2.1"/>
      <sheetName val="График 5.2.2"/>
      <sheetName val="График 5.2.3"/>
      <sheetName val="График 5.2.4"/>
      <sheetName val="График 6.1.1"/>
      <sheetName val="График 6.1.2"/>
      <sheetName val="График 6.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buy_last"/>
      <sheetName val="usd_tod_sell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2.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3.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4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8.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4.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5.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7.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9.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0.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9"/>
  </sheetPr>
  <dimension ref="A1:I146"/>
  <sheetViews>
    <sheetView tabSelected="1" zoomScaleNormal="100" workbookViewId="0">
      <selection activeCell="B2" sqref="B2"/>
    </sheetView>
  </sheetViews>
  <sheetFormatPr defaultRowHeight="12.75"/>
  <cols>
    <col min="1" max="1" width="4.42578125" style="6" customWidth="1"/>
    <col min="2" max="2" width="17.140625" style="2" customWidth="1"/>
    <col min="3" max="3" width="97.28515625" style="27" customWidth="1"/>
  </cols>
  <sheetData>
    <row r="1" spans="1:3">
      <c r="A1" s="1"/>
      <c r="C1" s="1" t="s">
        <v>858</v>
      </c>
    </row>
    <row r="2" spans="1:3" ht="14.25">
      <c r="A2" s="1"/>
      <c r="B2" s="3" t="s">
        <v>859</v>
      </c>
      <c r="C2" s="3" t="s">
        <v>860</v>
      </c>
    </row>
    <row r="3" spans="1:3" ht="13.5">
      <c r="A3" s="1"/>
      <c r="B3" s="4">
        <v>2.1</v>
      </c>
      <c r="C3" s="5" t="s">
        <v>861</v>
      </c>
    </row>
    <row r="4" spans="1:3">
      <c r="B4" s="1107" t="s">
        <v>862</v>
      </c>
      <c r="C4" s="7" t="s">
        <v>294</v>
      </c>
    </row>
    <row r="5" spans="1:3">
      <c r="B5" s="1107" t="s">
        <v>864</v>
      </c>
      <c r="C5" s="7" t="s">
        <v>295</v>
      </c>
    </row>
    <row r="6" spans="1:3">
      <c r="B6" s="1107" t="s">
        <v>865</v>
      </c>
      <c r="C6" s="8" t="s">
        <v>296</v>
      </c>
    </row>
    <row r="7" spans="1:3">
      <c r="B7" s="1107" t="s">
        <v>867</v>
      </c>
      <c r="C7" s="9" t="s">
        <v>297</v>
      </c>
    </row>
    <row r="8" spans="1:3">
      <c r="B8" s="1107" t="s">
        <v>869</v>
      </c>
      <c r="C8" s="10" t="s">
        <v>870</v>
      </c>
    </row>
    <row r="9" spans="1:3">
      <c r="B9" s="1107" t="s">
        <v>871</v>
      </c>
      <c r="C9" s="10" t="s">
        <v>872</v>
      </c>
    </row>
    <row r="10" spans="1:3">
      <c r="B10" s="1107" t="s">
        <v>873</v>
      </c>
      <c r="C10" s="7" t="s">
        <v>874</v>
      </c>
    </row>
    <row r="11" spans="1:3">
      <c r="B11" s="1107" t="s">
        <v>875</v>
      </c>
      <c r="C11" s="10" t="s">
        <v>876</v>
      </c>
    </row>
    <row r="12" spans="1:3">
      <c r="B12" s="1107" t="s">
        <v>877</v>
      </c>
      <c r="C12" s="10" t="s">
        <v>878</v>
      </c>
    </row>
    <row r="13" spans="1:3">
      <c r="B13" s="1107" t="s">
        <v>879</v>
      </c>
      <c r="C13" s="10" t="s">
        <v>299</v>
      </c>
    </row>
    <row r="14" spans="1:3">
      <c r="B14" s="1107" t="s">
        <v>880</v>
      </c>
      <c r="C14" s="7" t="s">
        <v>298</v>
      </c>
    </row>
    <row r="15" spans="1:3">
      <c r="B15" s="1107" t="s">
        <v>882</v>
      </c>
      <c r="C15" s="10" t="s">
        <v>883</v>
      </c>
    </row>
    <row r="16" spans="1:3">
      <c r="B16" s="1107" t="s">
        <v>884</v>
      </c>
      <c r="C16" s="11" t="s">
        <v>885</v>
      </c>
    </row>
    <row r="17" spans="2:3">
      <c r="B17" s="1107" t="s">
        <v>886</v>
      </c>
      <c r="C17" s="7" t="s">
        <v>887</v>
      </c>
    </row>
    <row r="18" spans="2:3">
      <c r="B18" s="1107" t="s">
        <v>888</v>
      </c>
      <c r="C18" s="10" t="s">
        <v>300</v>
      </c>
    </row>
    <row r="19" spans="2:3">
      <c r="B19" s="1107" t="s">
        <v>889</v>
      </c>
      <c r="C19" s="10" t="s">
        <v>890</v>
      </c>
    </row>
    <row r="20" spans="2:3">
      <c r="B20" s="1107" t="s">
        <v>891</v>
      </c>
      <c r="C20" s="10" t="s">
        <v>892</v>
      </c>
    </row>
    <row r="21" spans="2:3">
      <c r="B21" s="1107" t="s">
        <v>893</v>
      </c>
      <c r="C21" s="10" t="s">
        <v>894</v>
      </c>
    </row>
    <row r="22" spans="2:3">
      <c r="B22" s="1101"/>
      <c r="C22" s="13"/>
    </row>
    <row r="23" spans="2:3" ht="13.5">
      <c r="B23" s="1102">
        <v>2.2000000000000002</v>
      </c>
      <c r="C23" s="5" t="s">
        <v>602</v>
      </c>
    </row>
    <row r="24" spans="2:3">
      <c r="B24" s="1107" t="s">
        <v>895</v>
      </c>
      <c r="C24" s="14" t="s">
        <v>896</v>
      </c>
    </row>
    <row r="25" spans="2:3">
      <c r="B25" s="1107" t="s">
        <v>897</v>
      </c>
      <c r="C25" s="14" t="s">
        <v>898</v>
      </c>
    </row>
    <row r="26" spans="2:3">
      <c r="B26" s="1107" t="s">
        <v>899</v>
      </c>
      <c r="C26" s="15" t="s">
        <v>686</v>
      </c>
    </row>
    <row r="27" spans="2:3">
      <c r="B27" s="1108" t="s">
        <v>900</v>
      </c>
      <c r="C27" s="1055" t="s">
        <v>687</v>
      </c>
    </row>
    <row r="28" spans="2:3">
      <c r="B28" s="1107" t="s">
        <v>901</v>
      </c>
      <c r="C28" s="15" t="s">
        <v>902</v>
      </c>
    </row>
    <row r="29" spans="2:3">
      <c r="B29" s="1107" t="s">
        <v>903</v>
      </c>
      <c r="C29" s="7" t="s">
        <v>904</v>
      </c>
    </row>
    <row r="30" spans="2:3">
      <c r="B30" s="1107" t="s">
        <v>905</v>
      </c>
      <c r="C30" s="16" t="s">
        <v>302</v>
      </c>
    </row>
    <row r="31" spans="2:3">
      <c r="B31" s="1107" t="s">
        <v>907</v>
      </c>
      <c r="C31" s="16" t="s">
        <v>908</v>
      </c>
    </row>
    <row r="32" spans="2:3">
      <c r="B32" s="1107" t="s">
        <v>909</v>
      </c>
      <c r="C32" s="17" t="s">
        <v>303</v>
      </c>
    </row>
    <row r="33" spans="1:3">
      <c r="B33" s="1107" t="s">
        <v>911</v>
      </c>
      <c r="C33" s="7" t="s">
        <v>301</v>
      </c>
    </row>
    <row r="34" spans="1:3" s="19" customFormat="1">
      <c r="A34" s="6"/>
      <c r="B34" s="1103"/>
      <c r="C34" s="18"/>
    </row>
    <row r="35" spans="1:3" s="19" customFormat="1" ht="13.5">
      <c r="A35" s="6"/>
      <c r="B35" s="1102">
        <v>2.2999999999999998</v>
      </c>
      <c r="C35" s="5" t="s">
        <v>913</v>
      </c>
    </row>
    <row r="36" spans="1:3" s="19" customFormat="1">
      <c r="A36" s="6"/>
      <c r="B36" s="1107" t="s">
        <v>914</v>
      </c>
      <c r="C36" s="20" t="s">
        <v>915</v>
      </c>
    </row>
    <row r="37" spans="1:3" s="19" customFormat="1">
      <c r="A37" s="6"/>
      <c r="B37" s="1107" t="s">
        <v>916</v>
      </c>
      <c r="C37" s="20" t="s">
        <v>917</v>
      </c>
    </row>
    <row r="38" spans="1:3" s="19" customFormat="1">
      <c r="A38" s="6"/>
      <c r="B38" s="1107" t="s">
        <v>918</v>
      </c>
      <c r="C38" s="20" t="s">
        <v>919</v>
      </c>
    </row>
    <row r="39" spans="1:3" s="19" customFormat="1">
      <c r="A39" s="6"/>
      <c r="B39" s="1107" t="s">
        <v>920</v>
      </c>
      <c r="C39" s="20" t="s">
        <v>304</v>
      </c>
    </row>
    <row r="40" spans="1:3" s="19" customFormat="1">
      <c r="A40" s="6"/>
      <c r="B40" s="1107" t="s">
        <v>922</v>
      </c>
      <c r="C40" s="20" t="s">
        <v>923</v>
      </c>
    </row>
    <row r="41" spans="1:3" s="19" customFormat="1">
      <c r="A41" s="6"/>
      <c r="B41" s="1107" t="s">
        <v>924</v>
      </c>
      <c r="C41" s="21" t="s">
        <v>925</v>
      </c>
    </row>
    <row r="42" spans="1:3" s="19" customFormat="1">
      <c r="A42" s="6"/>
      <c r="B42" s="1107" t="s">
        <v>926</v>
      </c>
      <c r="C42" s="21" t="s">
        <v>927</v>
      </c>
    </row>
    <row r="43" spans="1:3" s="19" customFormat="1">
      <c r="A43" s="6"/>
      <c r="B43" s="1107" t="s">
        <v>928</v>
      </c>
      <c r="C43" s="21" t="s">
        <v>929</v>
      </c>
    </row>
    <row r="44" spans="1:3" s="19" customFormat="1">
      <c r="A44" s="6"/>
      <c r="B44" s="1107" t="s">
        <v>930</v>
      </c>
      <c r="C44" s="21" t="s">
        <v>931</v>
      </c>
    </row>
    <row r="45" spans="1:3" s="19" customFormat="1">
      <c r="A45" s="6"/>
      <c r="B45" s="1107" t="s">
        <v>932</v>
      </c>
      <c r="C45" s="21" t="s">
        <v>933</v>
      </c>
    </row>
    <row r="46" spans="1:3" s="19" customFormat="1">
      <c r="A46" s="6"/>
      <c r="B46" s="1107" t="s">
        <v>934</v>
      </c>
      <c r="C46" s="21" t="s">
        <v>935</v>
      </c>
    </row>
    <row r="47" spans="1:3" s="19" customFormat="1">
      <c r="A47" s="6"/>
      <c r="B47" s="1104"/>
      <c r="C47" s="23"/>
    </row>
    <row r="48" spans="1:3" s="19" customFormat="1" ht="14.25">
      <c r="A48" s="6"/>
      <c r="B48" s="1105" t="s">
        <v>936</v>
      </c>
      <c r="C48" s="3" t="s">
        <v>937</v>
      </c>
    </row>
    <row r="49" spans="1:3" s="19" customFormat="1" ht="14.25">
      <c r="A49" s="6"/>
      <c r="B49" s="1106">
        <v>3</v>
      </c>
      <c r="C49" s="24" t="s">
        <v>938</v>
      </c>
    </row>
    <row r="50" spans="1:3" s="19" customFormat="1" ht="13.5">
      <c r="A50" s="6"/>
      <c r="B50" s="1102">
        <v>3.1</v>
      </c>
      <c r="C50" s="5" t="s">
        <v>939</v>
      </c>
    </row>
    <row r="51" spans="1:3" s="19" customFormat="1" ht="15" customHeight="1">
      <c r="A51" s="6"/>
      <c r="B51" s="1107" t="s">
        <v>940</v>
      </c>
      <c r="C51" s="25" t="s">
        <v>941</v>
      </c>
    </row>
    <row r="52" spans="1:3" s="19" customFormat="1">
      <c r="A52" s="6"/>
      <c r="B52" s="1107" t="s">
        <v>942</v>
      </c>
      <c r="C52" s="25" t="s">
        <v>943</v>
      </c>
    </row>
    <row r="53" spans="1:3" s="19" customFormat="1">
      <c r="A53" s="6"/>
      <c r="B53" s="1107" t="s">
        <v>944</v>
      </c>
      <c r="C53" s="7" t="s">
        <v>945</v>
      </c>
    </row>
    <row r="54" spans="1:3" s="19" customFormat="1">
      <c r="A54" s="6"/>
      <c r="B54" s="1107" t="s">
        <v>946</v>
      </c>
      <c r="C54" s="7" t="s">
        <v>947</v>
      </c>
    </row>
    <row r="55" spans="1:3" s="19" customFormat="1">
      <c r="A55" s="6"/>
      <c r="B55" s="1107" t="s">
        <v>948</v>
      </c>
      <c r="C55" s="7" t="s">
        <v>307</v>
      </c>
    </row>
    <row r="56" spans="1:3" s="19" customFormat="1">
      <c r="A56" s="6"/>
      <c r="B56" s="1107" t="s">
        <v>949</v>
      </c>
      <c r="C56" s="7" t="s">
        <v>950</v>
      </c>
    </row>
    <row r="57" spans="1:3" s="19" customFormat="1">
      <c r="A57" s="6"/>
      <c r="B57" s="1107" t="s">
        <v>951</v>
      </c>
      <c r="C57" s="17" t="s">
        <v>305</v>
      </c>
    </row>
    <row r="58" spans="1:3" s="19" customFormat="1">
      <c r="A58" s="6"/>
      <c r="B58" s="1107" t="s">
        <v>952</v>
      </c>
      <c r="C58" s="17" t="s">
        <v>953</v>
      </c>
    </row>
    <row r="59" spans="1:3" s="19" customFormat="1">
      <c r="A59" s="6"/>
      <c r="B59" s="1107" t="s">
        <v>954</v>
      </c>
      <c r="C59" s="26" t="s">
        <v>308</v>
      </c>
    </row>
    <row r="60" spans="1:3" s="19" customFormat="1">
      <c r="A60" s="6"/>
      <c r="B60" s="1107" t="s">
        <v>955</v>
      </c>
      <c r="C60" s="7" t="s">
        <v>956</v>
      </c>
    </row>
    <row r="61" spans="1:3">
      <c r="B61" s="1103"/>
      <c r="C61" s="22"/>
    </row>
    <row r="62" spans="1:3" ht="13.5">
      <c r="B62" s="1102">
        <v>3.2</v>
      </c>
      <c r="C62" s="5" t="s">
        <v>957</v>
      </c>
    </row>
    <row r="63" spans="1:3">
      <c r="B63" s="1107" t="s">
        <v>958</v>
      </c>
      <c r="C63" s="7" t="s">
        <v>959</v>
      </c>
    </row>
    <row r="64" spans="1:3">
      <c r="B64" s="1107" t="s">
        <v>960</v>
      </c>
      <c r="C64" s="7" t="s">
        <v>961</v>
      </c>
    </row>
    <row r="65" spans="2:3">
      <c r="B65" s="1107" t="s">
        <v>962</v>
      </c>
      <c r="C65" s="7" t="s">
        <v>963</v>
      </c>
    </row>
    <row r="66" spans="2:3">
      <c r="B66" s="1107" t="s">
        <v>964</v>
      </c>
      <c r="C66" s="7" t="s">
        <v>965</v>
      </c>
    </row>
    <row r="67" spans="2:3">
      <c r="B67" s="1107" t="s">
        <v>966</v>
      </c>
      <c r="C67" s="7" t="s">
        <v>309</v>
      </c>
    </row>
    <row r="68" spans="2:3">
      <c r="B68" s="1107" t="s">
        <v>968</v>
      </c>
      <c r="C68" s="17" t="s">
        <v>310</v>
      </c>
    </row>
    <row r="69" spans="2:3">
      <c r="B69" s="1107" t="s">
        <v>969</v>
      </c>
      <c r="C69" s="17" t="s">
        <v>970</v>
      </c>
    </row>
    <row r="70" spans="2:3">
      <c r="B70" s="1107" t="s">
        <v>971</v>
      </c>
      <c r="C70" s="17" t="s">
        <v>972</v>
      </c>
    </row>
    <row r="71" spans="2:3">
      <c r="B71" s="1107" t="s">
        <v>973</v>
      </c>
      <c r="C71" s="17" t="s">
        <v>306</v>
      </c>
    </row>
    <row r="72" spans="2:3">
      <c r="B72" s="1107" t="s">
        <v>975</v>
      </c>
      <c r="C72" s="7" t="s">
        <v>976</v>
      </c>
    </row>
    <row r="73" spans="2:3">
      <c r="B73" s="1107" t="s">
        <v>977</v>
      </c>
      <c r="C73" s="7" t="s">
        <v>978</v>
      </c>
    </row>
    <row r="74" spans="2:3">
      <c r="B74" s="1101"/>
    </row>
    <row r="75" spans="2:3" ht="13.5">
      <c r="B75" s="1102">
        <v>3.3</v>
      </c>
      <c r="C75" s="5" t="s">
        <v>979</v>
      </c>
    </row>
    <row r="76" spans="2:3">
      <c r="B76" s="1107" t="s">
        <v>980</v>
      </c>
      <c r="C76" s="7" t="s">
        <v>981</v>
      </c>
    </row>
    <row r="77" spans="2:3">
      <c r="B77" s="1107" t="s">
        <v>982</v>
      </c>
      <c r="C77" s="7" t="s">
        <v>983</v>
      </c>
    </row>
    <row r="78" spans="2:3">
      <c r="B78" s="1107" t="s">
        <v>984</v>
      </c>
      <c r="C78" s="7" t="s">
        <v>985</v>
      </c>
    </row>
    <row r="79" spans="2:3">
      <c r="B79" s="1107" t="s">
        <v>986</v>
      </c>
      <c r="C79" s="28" t="s">
        <v>987</v>
      </c>
    </row>
    <row r="80" spans="2:3">
      <c r="B80" s="1107" t="s">
        <v>988</v>
      </c>
      <c r="C80" s="7" t="s">
        <v>989</v>
      </c>
    </row>
    <row r="81" spans="2:3">
      <c r="B81" s="1107" t="s">
        <v>990</v>
      </c>
      <c r="C81" s="7" t="s">
        <v>991</v>
      </c>
    </row>
    <row r="82" spans="2:3">
      <c r="B82" s="1107" t="s">
        <v>992</v>
      </c>
      <c r="C82" s="7" t="s">
        <v>993</v>
      </c>
    </row>
    <row r="83" spans="2:3">
      <c r="B83" s="1107" t="s">
        <v>994</v>
      </c>
      <c r="C83" s="7" t="s">
        <v>995</v>
      </c>
    </row>
    <row r="84" spans="2:3">
      <c r="B84" s="1107" t="s">
        <v>996</v>
      </c>
      <c r="C84" s="7" t="s">
        <v>997</v>
      </c>
    </row>
    <row r="85" spans="2:3">
      <c r="B85" s="1107" t="s">
        <v>998</v>
      </c>
      <c r="C85" s="7" t="s">
        <v>999</v>
      </c>
    </row>
    <row r="86" spans="2:3">
      <c r="B86" s="1107" t="s">
        <v>1000</v>
      </c>
      <c r="C86" s="7" t="s">
        <v>1001</v>
      </c>
    </row>
    <row r="87" spans="2:3">
      <c r="B87" s="1103"/>
      <c r="C87" s="29"/>
    </row>
    <row r="88" spans="2:3" ht="13.5">
      <c r="B88" s="1102">
        <v>3.4</v>
      </c>
      <c r="C88" s="5" t="s">
        <v>1002</v>
      </c>
    </row>
    <row r="89" spans="2:3">
      <c r="B89" s="1107" t="s">
        <v>1003</v>
      </c>
      <c r="C89" s="7" t="s">
        <v>1004</v>
      </c>
    </row>
    <row r="90" spans="2:3">
      <c r="B90" s="1107" t="s">
        <v>1005</v>
      </c>
      <c r="C90" s="7" t="s">
        <v>1006</v>
      </c>
    </row>
    <row r="91" spans="2:3">
      <c r="B91" s="1107" t="s">
        <v>1007</v>
      </c>
      <c r="C91" s="7" t="s">
        <v>603</v>
      </c>
    </row>
    <row r="92" spans="2:3">
      <c r="B92" s="1107" t="s">
        <v>1009</v>
      </c>
      <c r="C92" s="7" t="s">
        <v>1010</v>
      </c>
    </row>
    <row r="93" spans="2:3">
      <c r="B93" s="1107" t="s">
        <v>1011</v>
      </c>
      <c r="C93" s="7" t="s">
        <v>681</v>
      </c>
    </row>
    <row r="94" spans="2:3">
      <c r="B94" s="1107" t="s">
        <v>1012</v>
      </c>
      <c r="C94" s="7" t="s">
        <v>1013</v>
      </c>
    </row>
    <row r="95" spans="2:3">
      <c r="B95" s="1107" t="s">
        <v>1014</v>
      </c>
      <c r="C95" s="7" t="s">
        <v>1015</v>
      </c>
    </row>
    <row r="96" spans="2:3">
      <c r="B96" s="1107" t="s">
        <v>1016</v>
      </c>
      <c r="C96" s="7" t="s">
        <v>1017</v>
      </c>
    </row>
    <row r="97" spans="1:3">
      <c r="B97" s="1103"/>
      <c r="C97" s="30"/>
    </row>
    <row r="98" spans="1:3" ht="14.25">
      <c r="B98" s="1106">
        <v>4</v>
      </c>
      <c r="C98" s="24" t="s">
        <v>1018</v>
      </c>
    </row>
    <row r="99" spans="1:3" ht="13.5">
      <c r="B99" s="1102">
        <v>4.0999999999999996</v>
      </c>
      <c r="C99" s="5" t="s">
        <v>1019</v>
      </c>
    </row>
    <row r="100" spans="1:3">
      <c r="A100" s="31"/>
      <c r="B100" s="1107" t="s">
        <v>1020</v>
      </c>
      <c r="C100" s="32" t="s">
        <v>1021</v>
      </c>
    </row>
    <row r="101" spans="1:3">
      <c r="A101" s="31"/>
      <c r="B101" s="1107" t="s">
        <v>1022</v>
      </c>
      <c r="C101" s="33" t="s">
        <v>311</v>
      </c>
    </row>
    <row r="102" spans="1:3">
      <c r="A102" s="31"/>
      <c r="B102" s="1107" t="s">
        <v>1023</v>
      </c>
      <c r="C102" s="34" t="s">
        <v>312</v>
      </c>
    </row>
    <row r="103" spans="1:3">
      <c r="A103" s="31"/>
      <c r="B103" s="1107" t="s">
        <v>1025</v>
      </c>
      <c r="C103" s="7" t="s">
        <v>1026</v>
      </c>
    </row>
    <row r="104" spans="1:3">
      <c r="A104" s="31"/>
      <c r="B104" s="1107" t="s">
        <v>1027</v>
      </c>
      <c r="C104" s="7" t="s">
        <v>313</v>
      </c>
    </row>
    <row r="105" spans="1:3">
      <c r="A105" s="31"/>
      <c r="B105" s="1107" t="s">
        <v>1029</v>
      </c>
      <c r="C105" s="33" t="s">
        <v>314</v>
      </c>
    </row>
    <row r="106" spans="1:3">
      <c r="A106" s="31"/>
      <c r="B106" s="1107" t="s">
        <v>1030</v>
      </c>
      <c r="C106" s="33" t="s">
        <v>315</v>
      </c>
    </row>
    <row r="107" spans="1:3">
      <c r="A107" s="31"/>
      <c r="B107" s="1107" t="s">
        <v>1032</v>
      </c>
      <c r="C107" s="34" t="s">
        <v>1033</v>
      </c>
    </row>
    <row r="108" spans="1:3">
      <c r="A108" s="31"/>
      <c r="B108" s="1107" t="s">
        <v>1034</v>
      </c>
      <c r="C108" s="34" t="s">
        <v>1035</v>
      </c>
    </row>
    <row r="109" spans="1:3">
      <c r="A109" s="31"/>
      <c r="B109" s="1107" t="s">
        <v>1036</v>
      </c>
      <c r="C109" s="34" t="s">
        <v>1037</v>
      </c>
    </row>
    <row r="110" spans="1:3">
      <c r="A110" s="31"/>
      <c r="B110" s="1107" t="s">
        <v>1038</v>
      </c>
      <c r="C110" s="35" t="s">
        <v>316</v>
      </c>
    </row>
    <row r="111" spans="1:3">
      <c r="A111" s="31"/>
      <c r="B111" s="1107" t="s">
        <v>1040</v>
      </c>
      <c r="C111" s="32" t="s">
        <v>1041</v>
      </c>
    </row>
    <row r="112" spans="1:3">
      <c r="A112" s="36"/>
      <c r="B112" s="1104"/>
      <c r="C112" s="37"/>
    </row>
    <row r="113" spans="1:9" s="38" customFormat="1" ht="13.5">
      <c r="A113" s="31"/>
      <c r="B113" s="1102">
        <v>4.2</v>
      </c>
      <c r="C113" s="5" t="s">
        <v>1042</v>
      </c>
    </row>
    <row r="114" spans="1:9" s="38" customFormat="1">
      <c r="A114" s="31"/>
      <c r="B114" s="1107" t="s">
        <v>1043</v>
      </c>
      <c r="C114" s="7" t="s">
        <v>1044</v>
      </c>
    </row>
    <row r="115" spans="1:9">
      <c r="A115" s="31"/>
      <c r="B115" s="1107" t="s">
        <v>1045</v>
      </c>
      <c r="C115" s="7" t="s">
        <v>1046</v>
      </c>
      <c r="D115" s="39"/>
      <c r="E115" s="39"/>
    </row>
    <row r="116" spans="1:9">
      <c r="A116" s="31"/>
      <c r="B116" s="1107" t="s">
        <v>1047</v>
      </c>
      <c r="C116" s="7" t="s">
        <v>1048</v>
      </c>
    </row>
    <row r="117" spans="1:9">
      <c r="A117" s="31"/>
      <c r="B117" s="1107" t="s">
        <v>1049</v>
      </c>
      <c r="C117" s="7" t="s">
        <v>1050</v>
      </c>
    </row>
    <row r="118" spans="1:9">
      <c r="A118" s="31"/>
      <c r="B118" s="1107" t="s">
        <v>1051</v>
      </c>
      <c r="C118" s="7" t="s">
        <v>1052</v>
      </c>
      <c r="D118" s="39"/>
      <c r="E118" s="39"/>
      <c r="F118" s="40"/>
    </row>
    <row r="119" spans="1:9">
      <c r="A119" s="31"/>
      <c r="B119" s="1107" t="s">
        <v>1053</v>
      </c>
      <c r="C119" s="7" t="s">
        <v>1054</v>
      </c>
      <c r="D119" s="40"/>
      <c r="E119" s="40"/>
      <c r="F119" s="40"/>
      <c r="G119" s="40"/>
      <c r="H119" s="40"/>
      <c r="I119" s="40"/>
    </row>
    <row r="120" spans="1:9">
      <c r="A120" s="31"/>
      <c r="B120" s="1107" t="s">
        <v>1055</v>
      </c>
      <c r="C120" s="7" t="s">
        <v>1056</v>
      </c>
      <c r="D120" s="40"/>
      <c r="E120" s="40"/>
      <c r="F120" s="40"/>
      <c r="G120" s="40"/>
      <c r="H120" s="40"/>
      <c r="I120" s="40"/>
    </row>
    <row r="121" spans="1:9">
      <c r="A121" s="36"/>
      <c r="B121" s="1104"/>
      <c r="C121" s="37"/>
      <c r="D121" s="39"/>
      <c r="E121" s="40"/>
      <c r="F121" s="40"/>
    </row>
    <row r="122" spans="1:9" s="38" customFormat="1" ht="13.5">
      <c r="A122" s="31"/>
      <c r="B122" s="1102">
        <v>4.3</v>
      </c>
      <c r="C122" s="5" t="s">
        <v>1057</v>
      </c>
    </row>
    <row r="123" spans="1:9" s="38" customFormat="1">
      <c r="A123" s="31"/>
      <c r="B123" s="1107" t="s">
        <v>1058</v>
      </c>
      <c r="C123" s="7" t="s">
        <v>1059</v>
      </c>
    </row>
    <row r="124" spans="1:9">
      <c r="A124" s="31"/>
      <c r="B124" s="1107" t="s">
        <v>1060</v>
      </c>
      <c r="C124" s="7" t="s">
        <v>1061</v>
      </c>
    </row>
    <row r="125" spans="1:9">
      <c r="A125" s="31"/>
      <c r="B125" s="1107" t="s">
        <v>1062</v>
      </c>
      <c r="C125" s="7" t="s">
        <v>1063</v>
      </c>
    </row>
    <row r="126" spans="1:9">
      <c r="A126" s="31"/>
      <c r="B126" s="1107" t="s">
        <v>1064</v>
      </c>
      <c r="C126" s="7" t="s">
        <v>1065</v>
      </c>
      <c r="D126" s="41"/>
      <c r="E126" s="42"/>
    </row>
    <row r="127" spans="1:9">
      <c r="A127" s="31"/>
      <c r="B127" s="1107" t="s">
        <v>1066</v>
      </c>
      <c r="C127" s="7" t="s">
        <v>1067</v>
      </c>
    </row>
    <row r="128" spans="1:9">
      <c r="A128" s="31"/>
      <c r="B128" s="1107" t="s">
        <v>1068</v>
      </c>
      <c r="C128" s="7" t="s">
        <v>1069</v>
      </c>
    </row>
    <row r="129" spans="1:9">
      <c r="A129" s="31"/>
      <c r="B129" s="1107" t="s">
        <v>1070</v>
      </c>
      <c r="C129" s="7" t="s">
        <v>1071</v>
      </c>
      <c r="D129" s="41"/>
      <c r="E129" s="41"/>
      <c r="F129" s="41"/>
      <c r="G129" s="41"/>
      <c r="H129" s="41"/>
      <c r="I129" s="41"/>
    </row>
    <row r="130" spans="1:9">
      <c r="A130" s="36"/>
      <c r="B130" s="1101"/>
    </row>
    <row r="131" spans="1:9" ht="14.25">
      <c r="B131" s="1106">
        <v>5</v>
      </c>
      <c r="C131" s="24" t="s">
        <v>1072</v>
      </c>
    </row>
    <row r="132" spans="1:9" ht="13.5">
      <c r="B132" s="1102">
        <v>5.0999999999999996</v>
      </c>
      <c r="C132" s="5" t="s">
        <v>1073</v>
      </c>
    </row>
    <row r="133" spans="1:9">
      <c r="B133" s="1107" t="s">
        <v>1074</v>
      </c>
      <c r="C133" s="43" t="s">
        <v>1075</v>
      </c>
    </row>
    <row r="134" spans="1:9">
      <c r="B134" s="1107" t="s">
        <v>1076</v>
      </c>
      <c r="C134" s="43" t="s">
        <v>1077</v>
      </c>
    </row>
    <row r="135" spans="1:9">
      <c r="B135" s="1103"/>
      <c r="C135" s="44"/>
    </row>
    <row r="136" spans="1:9" ht="13.5">
      <c r="B136" s="1102">
        <v>5.2</v>
      </c>
      <c r="C136" s="5" t="s">
        <v>1078</v>
      </c>
    </row>
    <row r="137" spans="1:9">
      <c r="B137" s="1107" t="s">
        <v>1079</v>
      </c>
      <c r="C137" s="43" t="s">
        <v>1080</v>
      </c>
    </row>
    <row r="138" spans="1:9">
      <c r="B138" s="1107" t="s">
        <v>1081</v>
      </c>
      <c r="C138" s="45" t="s">
        <v>1082</v>
      </c>
    </row>
    <row r="139" spans="1:9">
      <c r="B139" s="1107" t="s">
        <v>1083</v>
      </c>
      <c r="C139" s="43" t="s">
        <v>1084</v>
      </c>
    </row>
    <row r="140" spans="1:9">
      <c r="B140" s="1107" t="s">
        <v>1085</v>
      </c>
      <c r="C140" s="45" t="s">
        <v>1086</v>
      </c>
    </row>
    <row r="141" spans="1:9" s="19" customFormat="1">
      <c r="A141" s="6"/>
      <c r="B141" s="1103"/>
      <c r="C141" s="46"/>
    </row>
    <row r="142" spans="1:9" s="19" customFormat="1" ht="14.25">
      <c r="A142" s="6"/>
      <c r="B142" s="1106">
        <v>6</v>
      </c>
      <c r="C142" s="24" t="s">
        <v>1087</v>
      </c>
    </row>
    <row r="143" spans="1:9" ht="27">
      <c r="B143" s="1102">
        <v>6.1</v>
      </c>
      <c r="C143" s="47" t="s">
        <v>1088</v>
      </c>
    </row>
    <row r="144" spans="1:9">
      <c r="B144" s="1107" t="s">
        <v>1089</v>
      </c>
      <c r="C144" s="48" t="s">
        <v>1090</v>
      </c>
    </row>
    <row r="145" spans="2:3">
      <c r="B145" s="1107" t="s">
        <v>1091</v>
      </c>
      <c r="C145" s="48" t="s">
        <v>1092</v>
      </c>
    </row>
    <row r="146" spans="2:3">
      <c r="B146" s="1107" t="s">
        <v>1093</v>
      </c>
      <c r="C146" s="48" t="s">
        <v>1094</v>
      </c>
    </row>
  </sheetData>
  <phoneticPr fontId="86" type="noConversion"/>
  <hyperlinks>
    <hyperlink ref="B24" location="'Figure  2.2.1'!B2" display="Figure 2.2.1"/>
    <hyperlink ref="B30" location="'Table 2.2.2'!B2" display="Table 2.2.2"/>
    <hyperlink ref="B26" location="'Figure 2.2.3'!B2" display="Figure 2.2.3"/>
    <hyperlink ref="B33" location="'Figure 2.2.8'!B2" display="Figure 2.2.8"/>
    <hyperlink ref="B36" location="'Figure 2.3.1.1'!B2" display="Figure 2.3.1.1"/>
    <hyperlink ref="B37" location="'Figure 2.3.1.2'!B2" display="Figure 2.3.1.2"/>
    <hyperlink ref="B38" location="'Figure 2.3.1.3'!B2" display="Figure 2.3.1.3"/>
    <hyperlink ref="B41" location="'Figure 2.3.1.6'!B2" display="Figure 2.3.1.6"/>
    <hyperlink ref="B44" location="'Figure 2.3.2.2'!B2" display="Figure 2.3.2.2"/>
    <hyperlink ref="B45" location="'Figure 2.3.2.3'!B2" display="Figure 2.3.2.3"/>
    <hyperlink ref="B46" location="'Figure 2.3.2.4'!B2" display="Figure 2.3.2.4"/>
    <hyperlink ref="B51" location="'Figure 3.1.1'!B2" display="Figure 3.1.1"/>
    <hyperlink ref="B52" location="'Figure 3.1.2'!B2" display="Figure 3.1.2"/>
    <hyperlink ref="B53" location="'Figure 3.1.3'!B2" display="Figure 3.1.3"/>
    <hyperlink ref="B54" location="'Figure 3.1.4'!B2" display="Figure 3.1.4"/>
    <hyperlink ref="B55" location="'Figure 3.1.5.'!B2" display="Figure 3.1.5"/>
    <hyperlink ref="B59" location="'Figure 3.1.6'!B2" display="Figure 3.1.6"/>
    <hyperlink ref="B60" location="'Figure 3.1.7.'!B2" display="Figure 3.1.7"/>
    <hyperlink ref="B63" location="'Figure 3.2.1'!B2" display="Figure 3.2.1"/>
    <hyperlink ref="B64" location="'Figure 3.2.2'!B2" display="Figure 3.2.2"/>
    <hyperlink ref="B66" location="'Figure 3.2.4'!B2" display="Figure 3.2.4"/>
    <hyperlink ref="B76" location="'Figure 3.3.1'!B2" display="Figure 3.3.1"/>
    <hyperlink ref="B77" location="'Figure 3.3.2'!B2" display="Figure 3.3.2"/>
    <hyperlink ref="B78" location="'Figure 3.3.3'!B2" display="Figure 3.3.3"/>
    <hyperlink ref="B79" location="'Figure 3.3.4'!B2" display="Figure 3.3.4"/>
    <hyperlink ref="B80" location="'Figure 3.3.5'!B2" display="Figure 3.3.5"/>
    <hyperlink ref="B81" location="'Figure 3.3.6'!B2" display="Figure 3.3.6"/>
    <hyperlink ref="B82" location="'Figure 3.3.7'!B2" display="Figure 3.3.7"/>
    <hyperlink ref="B83" location="'Figure 3.3.8'!B2" display="Figure 3.3.8"/>
    <hyperlink ref="B84" location="'Figure 3.3.9'!B2" display="Figure 3.3.9"/>
    <hyperlink ref="B86" location="'Figure 3.3.10'!B2" display="Figure 3.3.10"/>
    <hyperlink ref="B100" location="'Figure 4.1.1'!B2" display="Figure 4.1.1"/>
    <hyperlink ref="B101" location="'Figure 4.1.2'!B2" display="Figure 4.1.2"/>
    <hyperlink ref="B102" location="'Figure 4.1.3'!B2" display="Figure 4.1.3"/>
    <hyperlink ref="B103" location="'Figure 4.1.4'!B2" display="Figure 4.1.4"/>
    <hyperlink ref="B104" location="'Figure 4.1.5'!B2" display="Figure 4.1.5"/>
    <hyperlink ref="B107" location="'Figure 4.1.6'!B2" display="Figure 4.1.6"/>
    <hyperlink ref="B108" location="'Figure 4.1.7'!B2" display="Figure 4.1.7"/>
    <hyperlink ref="B109" location="'Figure 4.1.8'!B2" display="Figure 4.1.8"/>
    <hyperlink ref="B110" location="'Figure 4.1.9'!B2" display="Figure 4.1.9"/>
    <hyperlink ref="B111" location="'Figure 4.1.10'!B2" display="Figure 4.1.10"/>
    <hyperlink ref="B114" location="'Figure 4.2.1'!B2" display="Figure 4.2.1"/>
    <hyperlink ref="B115" location="'Figure 4.2.2'!B2" display="Figure 4.2.2"/>
    <hyperlink ref="B116" location="'Figure 4.2.3'!B2" display="Figure 4.2.3"/>
    <hyperlink ref="B117" location="'Figure 4.2.4'!B2" display="Figure 4.2.4"/>
    <hyperlink ref="B118" location="'Figure 4.2.5'!B2" display="Figure 4.2.5"/>
    <hyperlink ref="B119" location="'Figure 4.2.6'!B2" display="Figure 4.2.6"/>
    <hyperlink ref="B123" location="'Figure 4.3.1'!B2" display="Figure 4.3.1"/>
    <hyperlink ref="B124" location="'Figure 4.3.2'!B2" display="Figure 4.3.2"/>
    <hyperlink ref="B125" location="'Figure 4.3.3'!B2" display="Figure 4.3.3"/>
    <hyperlink ref="B126" location="'Figure 4.3.4'!B2" display="Figure 4.3.4"/>
    <hyperlink ref="B127" location="'Figure 4.3.5'!B2" display="Figure 4.3.5"/>
    <hyperlink ref="B128" location="'Figure 4.3.6'!B2" display="Figure 4.3.6"/>
    <hyperlink ref="B129" location="'Figure 4.3.7'!B2" display="Figure 4.3.7"/>
    <hyperlink ref="B133" location="'Figure 5.1.1'!B2" display="Figure 5.1.1"/>
    <hyperlink ref="B134" location="'Table 5.1.1'!B2" display="Table 5.1.1"/>
    <hyperlink ref="B137" location="'Figure 5.2.1'!B2" display="Figure 5.2.1"/>
    <hyperlink ref="B138" location="'Figure 5.2.2'!B2" display="Figure 5.2.2"/>
    <hyperlink ref="B139" location="'Figure 5.2.3'!B2" display="Figure 5.2.3"/>
    <hyperlink ref="B4" location="'Figure 2.1.1.1'!B2" display="Figure 2.1.1.1"/>
    <hyperlink ref="B19" location="'Figure 2.1.3.1'!B2" display="Figure 2.1.3.1"/>
    <hyperlink ref="B20" location="'Figure 2.1.3.2'!B2" display="Figure 2.1.3.2"/>
    <hyperlink ref="B21" location="'Figure 2.1.3.3'!B2" display="Figure 2.1.3.3"/>
    <hyperlink ref="B16" location="'Box 1 Table 1'!B2" display="Box 1 Table 1"/>
    <hyperlink ref="B144" location="'Figure 6.1.1'!B2" display="Figure 6.1.1"/>
    <hyperlink ref="B145" location="'Figure 6.1.2'!B2" display="Figure 6.1.2"/>
    <hyperlink ref="B140" location="'Figure 5.2.4'!B2" display="Figure 5.2.4"/>
    <hyperlink ref="B25" location="'Figure  2.2.2'!B2" display="Figure 2.2.2"/>
    <hyperlink ref="B29" location="'Table 2.2.1'!B2" display="Table 2.2.1"/>
    <hyperlink ref="B17" location="'Box 1 Figure  1'!B2" display="Box 1 Figure 1"/>
    <hyperlink ref="B18" location="'Box 2 Table 1'!B2" display="Box 2 Table 1"/>
    <hyperlink ref="B120" location="'Figure 4.2.7'!B2" display="Figure 4.2.7"/>
    <hyperlink ref="B39" location="'Figure 2.3.1.4'!B2" display="Figure 2.3.1.4"/>
    <hyperlink ref="B40" location="'Figure 2.3.1.5'!B2" display="Figure 2.3.1.5"/>
    <hyperlink ref="B43" location="'Figure 2.3.2.1'!B2" display="Figure 2.3.2.1"/>
    <hyperlink ref="B27" location="'Figure 2.2.4'!B2" display="Figure 2.2.4"/>
    <hyperlink ref="B28" location="'Figure 2.2.5'!B2" display="Figure 2.2.5"/>
    <hyperlink ref="B31" location="'Figure 2.2.6'!B2" display="Figure 2.2.6"/>
    <hyperlink ref="B32" location="'Figure 2.2.7'!B2" display="Figure 2.2.7"/>
    <hyperlink ref="B42" location="'Figure 2.3.1.7'!B2" display="Figure 2.3.1.7"/>
    <hyperlink ref="B56" location="'Box 3 Table 1'!B2" display="Box 3 Table 1"/>
    <hyperlink ref="B58" location="'Box 3 Figure 1'!B2" display="Box 3 Figure 1"/>
    <hyperlink ref="B57" location="'Box 3 Table2'!B2" display="Box 3 Table 2"/>
    <hyperlink ref="B65" location="'Figure 3.2.3'!B2" display="Figure 3.2.3"/>
    <hyperlink ref="B67" location="'Figure 3.2.5'!B2" display="Figure 3.2.5"/>
    <hyperlink ref="B68" location="'Figure 3.2.6'!B2" display="Figure 3.2.6"/>
    <hyperlink ref="B69" location="'Figure 3.2.7'!B2" display="Figure 3.2.7"/>
    <hyperlink ref="B70" location="'Box 4 Figure 1'!B2" display="Box 4 Figure 1"/>
    <hyperlink ref="B71" location="'Box 4 Figure 2'!B2" display="Box 4 Figure 2"/>
    <hyperlink ref="B72" location="'Figure 3.2.8'!B2" display="Figure 3.2.8"/>
    <hyperlink ref="B73" location="'Figure 3.2.9'!B2" display="Figure 3.2.9"/>
    <hyperlink ref="B85" location="'Box 5 Figure 1'!B2" display="Box 5 Figure 1"/>
    <hyperlink ref="B89" location="'Figure 3.4.1'!B2" display="Figure 3.4.1"/>
    <hyperlink ref="B90" location="'Figure 3.4.2'!B2" display="Figure 3.4.2"/>
    <hyperlink ref="B91" location="'Figure 3.4.3'!B2" display="Figure 3.4.3"/>
    <hyperlink ref="B93" location="'Figure 3.4.5'!B2" display="Figure 3.4.5"/>
    <hyperlink ref="B95" location="'Figure 3.4.7'!B2" display="Figure 3.4.7"/>
    <hyperlink ref="B92" location="'Figure 3.4.4'!B2" display="Figure 3.4.4"/>
    <hyperlink ref="B94" location="'Figure 3.4.6'!B2" display="Figure 3.4.6"/>
    <hyperlink ref="B96" location="'Figure 3.4.8'!B2" display="Figure 3.4.8"/>
    <hyperlink ref="B105" location="'Table 4.1.1'!B2" display="Table 4.1.1"/>
    <hyperlink ref="B106" location="'Table 4.1.2'!B2" display="Table 4.1.2"/>
    <hyperlink ref="B5" location="'Figure 2.1.1.2'!B2" display="Figure 2.1.1.2"/>
    <hyperlink ref="B9" location="'Table 2.1.1.1'!B2" display="Table 2.1.1.1"/>
    <hyperlink ref="B13" location="'Table 2.1.2.1'!B2" display="Table 2.1.2.1"/>
    <hyperlink ref="B15" location="'Figure 2.1.2.4'!B2" display="Figure 2.1.2.4"/>
    <hyperlink ref="B14" location="'Figure 2.1.2.3'!B2" display="Figure 2.1.2.3"/>
    <hyperlink ref="B12" location="'Figure 2.1.2.2'!B2" display="Figure 2.1.2.2"/>
    <hyperlink ref="B11" location="'Figure 2.1.2.1'!B2" display="Figure 2.1.2.1"/>
    <hyperlink ref="B10" location="'Figure 2.1.1.6'!B2" display="Figure 2.1.1.6"/>
    <hyperlink ref="B6" location="'Figure 2.1.1.3'!B2" display="Figure 2.1.1.3"/>
    <hyperlink ref="B8" location="'Figure 2.1.1.5'!B2" display="Figure 2.1.1.5"/>
    <hyperlink ref="B7" location="'Figure 2.1.1.4'!B2" display="Figure 2.1.1.4"/>
    <hyperlink ref="B146" location="'Figure 6.1.3'!B2" display="Figure 6.1.3"/>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9"/>
  </sheetPr>
  <dimension ref="A2:J1240"/>
  <sheetViews>
    <sheetView topLeftCell="D1" workbookViewId="0">
      <selection activeCell="J3" sqref="J3"/>
    </sheetView>
  </sheetViews>
  <sheetFormatPr defaultRowHeight="12.75"/>
  <cols>
    <col min="1" max="1" width="9.140625" style="72"/>
    <col min="2" max="2" width="10.140625" style="72" customWidth="1"/>
    <col min="3" max="3" width="15.42578125" style="72" customWidth="1"/>
    <col min="4" max="4" width="15.5703125" style="72" customWidth="1"/>
    <col min="5" max="5" width="10.5703125" style="72" customWidth="1"/>
    <col min="6" max="6" width="13.5703125" style="72" customWidth="1"/>
    <col min="7" max="7" width="14.7109375" style="72" customWidth="1"/>
    <col min="8" max="8" width="16.42578125" style="72" customWidth="1"/>
    <col min="9" max="16384" width="9.140625" style="72"/>
  </cols>
  <sheetData>
    <row r="2" spans="1:10">
      <c r="A2" s="72" t="s">
        <v>54</v>
      </c>
      <c r="B2" s="73" t="s">
        <v>878</v>
      </c>
      <c r="J2" s="73" t="s">
        <v>878</v>
      </c>
    </row>
    <row r="3" spans="1:10">
      <c r="B3" s="73"/>
      <c r="J3" s="73"/>
    </row>
    <row r="4" spans="1:10" s="108" customFormat="1" ht="38.25">
      <c r="B4" s="109" t="s">
        <v>1279</v>
      </c>
      <c r="C4" s="109" t="s">
        <v>1278</v>
      </c>
      <c r="D4" s="109" t="s">
        <v>1277</v>
      </c>
      <c r="E4" s="109" t="s">
        <v>1276</v>
      </c>
      <c r="F4" s="109" t="s">
        <v>1275</v>
      </c>
      <c r="G4" s="109" t="s">
        <v>1274</v>
      </c>
      <c r="H4" s="109" t="s">
        <v>1273</v>
      </c>
    </row>
    <row r="5" spans="1:10">
      <c r="B5" s="107">
        <v>39083</v>
      </c>
      <c r="C5" s="76">
        <v>100</v>
      </c>
      <c r="D5" s="76">
        <v>100</v>
      </c>
      <c r="E5" s="76">
        <v>100</v>
      </c>
      <c r="F5" s="76">
        <v>100</v>
      </c>
      <c r="G5" s="76">
        <v>100</v>
      </c>
      <c r="H5" s="76">
        <v>100</v>
      </c>
    </row>
    <row r="6" spans="1:10">
      <c r="B6" s="107">
        <v>39114</v>
      </c>
      <c r="C6" s="76">
        <v>106.62814625918962</v>
      </c>
      <c r="D6" s="76">
        <v>100.03342878983217</v>
      </c>
      <c r="E6" s="76">
        <v>101.37842860536279</v>
      </c>
      <c r="F6" s="76">
        <v>105.24543037073457</v>
      </c>
      <c r="G6" s="76">
        <v>101.50759443834309</v>
      </c>
      <c r="H6" s="76">
        <v>87.247878524846683</v>
      </c>
    </row>
    <row r="7" spans="1:10">
      <c r="B7" s="107">
        <v>39142</v>
      </c>
      <c r="C7" s="76">
        <v>115.42715175186913</v>
      </c>
      <c r="D7" s="76">
        <v>113.10400609593982</v>
      </c>
      <c r="E7" s="76">
        <v>98.451380517486399</v>
      </c>
      <c r="F7" s="76">
        <v>103.72517599909766</v>
      </c>
      <c r="G7" s="76">
        <v>101.55113789420345</v>
      </c>
      <c r="H7" s="76">
        <v>85.535344767616323</v>
      </c>
    </row>
    <row r="8" spans="1:10">
      <c r="B8" s="107">
        <v>39173</v>
      </c>
      <c r="C8" s="76">
        <v>125.34645886244134</v>
      </c>
      <c r="D8" s="76">
        <v>135.03508854853422</v>
      </c>
      <c r="E8" s="76">
        <v>100.60125698618299</v>
      </c>
      <c r="F8" s="76">
        <v>107.58899492059035</v>
      </c>
      <c r="G8" s="76">
        <v>104.20410108551181</v>
      </c>
      <c r="H8" s="76">
        <v>93.368931912109502</v>
      </c>
    </row>
    <row r="9" spans="1:10">
      <c r="B9" s="107">
        <v>39203</v>
      </c>
      <c r="C9" s="76">
        <v>125.12407498567593</v>
      </c>
      <c r="D9" s="76">
        <v>134.538138864486</v>
      </c>
      <c r="E9" s="76">
        <v>100.16557910768928</v>
      </c>
      <c r="F9" s="76">
        <v>105.87059476446423</v>
      </c>
      <c r="G9" s="76">
        <v>105.7377898423092</v>
      </c>
      <c r="H9" s="76">
        <v>101.22662950991925</v>
      </c>
    </row>
    <row r="10" spans="1:10">
      <c r="B10" s="107">
        <v>39234</v>
      </c>
      <c r="C10" s="76">
        <v>132.2245650602535</v>
      </c>
      <c r="D10" s="76">
        <v>131.45422932414226</v>
      </c>
      <c r="E10" s="76">
        <v>95.745741050141106</v>
      </c>
      <c r="F10" s="76">
        <v>103.81793145652833</v>
      </c>
      <c r="G10" s="76">
        <v>117.94138571734459</v>
      </c>
      <c r="H10" s="76">
        <v>95.3196883445179</v>
      </c>
    </row>
    <row r="11" spans="1:10">
      <c r="B11" s="107">
        <v>39264</v>
      </c>
      <c r="C11" s="76">
        <v>142.8904024467991</v>
      </c>
      <c r="D11" s="76">
        <v>139.61857851063658</v>
      </c>
      <c r="E11" s="76">
        <v>97.773323380097438</v>
      </c>
      <c r="F11" s="76">
        <v>105.45348382002642</v>
      </c>
      <c r="G11" s="76">
        <v>118.57034674643825</v>
      </c>
      <c r="H11" s="76">
        <v>93.156224464686389</v>
      </c>
    </row>
    <row r="12" spans="1:10">
      <c r="B12" s="107">
        <v>39295</v>
      </c>
      <c r="C12" s="76">
        <v>131.31450890515427</v>
      </c>
      <c r="D12" s="76">
        <v>131.13479142184545</v>
      </c>
      <c r="E12" s="76">
        <v>89.718181719383381</v>
      </c>
      <c r="F12" s="76">
        <v>105.39273403814352</v>
      </c>
      <c r="G12" s="76">
        <v>128.54597069976586</v>
      </c>
      <c r="H12" s="76">
        <v>85.086001119270875</v>
      </c>
    </row>
    <row r="13" spans="1:10">
      <c r="B13" s="107">
        <v>39326</v>
      </c>
      <c r="C13" s="76">
        <v>142.65096798663626</v>
      </c>
      <c r="D13" s="76">
        <v>134.20274808231315</v>
      </c>
      <c r="E13" s="76">
        <v>85.520697000324475</v>
      </c>
      <c r="F13" s="76">
        <v>112.80888807179758</v>
      </c>
      <c r="G13" s="76">
        <v>159.27567914793093</v>
      </c>
      <c r="H13" s="76">
        <v>75.85321561953927</v>
      </c>
    </row>
    <row r="14" spans="1:10">
      <c r="B14" s="107">
        <v>39356</v>
      </c>
      <c r="C14" s="76">
        <v>153.06455127222256</v>
      </c>
      <c r="D14" s="76">
        <v>140.31230628225458</v>
      </c>
      <c r="E14" s="76">
        <v>87.290774922644346</v>
      </c>
      <c r="F14" s="76">
        <v>119.50098670665825</v>
      </c>
      <c r="G14" s="76">
        <v>166.35653453241881</v>
      </c>
      <c r="H14" s="76">
        <v>78.280148931553157</v>
      </c>
    </row>
    <row r="15" spans="1:10">
      <c r="B15" s="107">
        <v>39387</v>
      </c>
      <c r="C15" s="76">
        <v>171.84948576283099</v>
      </c>
      <c r="D15" s="76">
        <v>121.71344934011934</v>
      </c>
      <c r="E15" s="76">
        <v>89.526833864657149</v>
      </c>
      <c r="F15" s="76">
        <v>127.63951699134786</v>
      </c>
      <c r="G15" s="76">
        <v>160.12943417054566</v>
      </c>
      <c r="H15" s="76">
        <v>67.105830799053507</v>
      </c>
    </row>
    <row r="16" spans="1:10">
      <c r="B16" s="107">
        <v>39417</v>
      </c>
      <c r="C16" s="76">
        <v>161.07160053753341</v>
      </c>
      <c r="D16" s="76">
        <v>110.8035803702611</v>
      </c>
      <c r="E16" s="76">
        <v>80.97131832582528</v>
      </c>
      <c r="F16" s="76">
        <v>121.42251209947688</v>
      </c>
      <c r="G16" s="76">
        <v>173.36539446380098</v>
      </c>
      <c r="H16" s="76">
        <v>59.616905341119278</v>
      </c>
    </row>
    <row r="17" spans="2:10">
      <c r="B17" s="107">
        <v>39448</v>
      </c>
      <c r="C17" s="76">
        <v>170.87405279340206</v>
      </c>
      <c r="D17" s="76">
        <v>123.5058776103169</v>
      </c>
      <c r="E17" s="76">
        <v>87.552767181646402</v>
      </c>
      <c r="F17" s="76">
        <v>140.76716614818093</v>
      </c>
      <c r="G17" s="76">
        <v>184.15425102053501</v>
      </c>
      <c r="H17" s="76">
        <v>62.097262354808869</v>
      </c>
    </row>
    <row r="18" spans="2:10">
      <c r="B18" s="107">
        <v>39479</v>
      </c>
      <c r="C18" s="76">
        <v>176.31444549865751</v>
      </c>
      <c r="D18" s="76">
        <v>138.92250964208429</v>
      </c>
      <c r="E18" s="76">
        <v>99.44455423167679</v>
      </c>
      <c r="F18" s="76">
        <v>146.36801584448986</v>
      </c>
      <c r="G18" s="76">
        <v>219.96449712316181</v>
      </c>
      <c r="H18" s="76">
        <v>64.580732986457264</v>
      </c>
    </row>
    <row r="19" spans="2:10">
      <c r="B19" s="107">
        <v>39508</v>
      </c>
      <c r="C19" s="76">
        <v>191.91966819572394</v>
      </c>
      <c r="D19" s="76">
        <v>146.77982363637645</v>
      </c>
      <c r="E19" s="76">
        <v>106.84175549267</v>
      </c>
      <c r="F19" s="76">
        <v>152.44960510421097</v>
      </c>
      <c r="G19" s="76">
        <v>226.5573951663593</v>
      </c>
      <c r="H19" s="76">
        <v>65.279352715537144</v>
      </c>
      <c r="J19" s="82" t="s">
        <v>1272</v>
      </c>
    </row>
    <row r="20" spans="2:10">
      <c r="B20" s="107">
        <v>39539</v>
      </c>
      <c r="C20" s="76">
        <v>202.28921558198417</v>
      </c>
      <c r="D20" s="76">
        <v>152.44606846108289</v>
      </c>
      <c r="E20" s="76">
        <v>105.98426663267999</v>
      </c>
      <c r="F20" s="76">
        <v>144.11491417473633</v>
      </c>
      <c r="G20" s="76">
        <v>189.79747536493429</v>
      </c>
      <c r="H20" s="76">
        <v>59.853308546017288</v>
      </c>
    </row>
    <row r="21" spans="2:10">
      <c r="B21" s="107">
        <v>39569</v>
      </c>
      <c r="C21" s="76">
        <v>228.37559157999453</v>
      </c>
      <c r="D21" s="76">
        <v>146.30089644750393</v>
      </c>
      <c r="E21" s="76">
        <v>103.88119390278206</v>
      </c>
      <c r="F21" s="76">
        <v>141.00188690512633</v>
      </c>
      <c r="G21" s="76">
        <v>170.07510610361891</v>
      </c>
      <c r="H21" s="76">
        <v>57.178090220708178</v>
      </c>
      <c r="J21" s="1054" t="s">
        <v>293</v>
      </c>
    </row>
    <row r="22" spans="2:10">
      <c r="B22" s="107">
        <v>39600</v>
      </c>
      <c r="C22" s="76">
        <v>245.67266030987716</v>
      </c>
      <c r="D22" s="76">
        <v>145.06041141370693</v>
      </c>
      <c r="E22" s="76">
        <v>105.9783731720518</v>
      </c>
      <c r="F22" s="76">
        <v>140.9022550868691</v>
      </c>
      <c r="G22" s="76">
        <v>174.3611603658434</v>
      </c>
      <c r="H22" s="76">
        <v>50.072521464928684</v>
      </c>
    </row>
    <row r="23" spans="2:10">
      <c r="B23" s="107">
        <v>39630</v>
      </c>
      <c r="C23" s="76">
        <v>247.04439261763923</v>
      </c>
      <c r="D23" s="76">
        <v>147.07260398483342</v>
      </c>
      <c r="E23" s="76">
        <v>109.53449991693873</v>
      </c>
      <c r="F23" s="76">
        <v>148.88529001463883</v>
      </c>
      <c r="G23" s="76">
        <v>162.97063760127642</v>
      </c>
      <c r="H23" s="76">
        <v>48.766232282969952</v>
      </c>
    </row>
    <row r="24" spans="2:10">
      <c r="B24" s="107">
        <v>39661</v>
      </c>
      <c r="C24" s="76">
        <v>209.76898131122326</v>
      </c>
      <c r="D24" s="76">
        <v>133.65514361304386</v>
      </c>
      <c r="E24" s="76">
        <v>98.608718525719354</v>
      </c>
      <c r="F24" s="76">
        <v>132.75455592364014</v>
      </c>
      <c r="G24" s="76">
        <v>162.49621338827495</v>
      </c>
      <c r="H24" s="76">
        <v>45.662648603875468</v>
      </c>
    </row>
    <row r="25" spans="2:10">
      <c r="B25" s="107">
        <v>39692</v>
      </c>
      <c r="C25" s="76">
        <v>182.05286969943961</v>
      </c>
      <c r="D25" s="76">
        <v>122.02277541585462</v>
      </c>
      <c r="E25" s="76">
        <v>90.133717320479363</v>
      </c>
      <c r="F25" s="76">
        <v>131.13298937877232</v>
      </c>
      <c r="G25" s="76">
        <v>142.40659773306533</v>
      </c>
      <c r="H25" s="76">
        <v>45.826173495291897</v>
      </c>
    </row>
    <row r="26" spans="2:10">
      <c r="B26" s="107">
        <v>39722</v>
      </c>
      <c r="C26" s="76">
        <v>133.41430150826764</v>
      </c>
      <c r="D26" s="76">
        <v>85.631324943809958</v>
      </c>
      <c r="E26" s="76">
        <v>75.774604372282056</v>
      </c>
      <c r="F26" s="76">
        <v>127.50659984879218</v>
      </c>
      <c r="G26" s="76">
        <v>113.16645599784493</v>
      </c>
      <c r="H26" s="76">
        <v>34.22810283586692</v>
      </c>
    </row>
    <row r="27" spans="2:10">
      <c r="B27" s="107">
        <v>39753</v>
      </c>
      <c r="C27" s="76">
        <v>97.595527651573249</v>
      </c>
      <c r="D27" s="76">
        <v>65.238479617565517</v>
      </c>
      <c r="E27" s="76">
        <v>66.3154650731327</v>
      </c>
      <c r="F27" s="76">
        <v>120.50086207727577</v>
      </c>
      <c r="G27" s="76">
        <v>115.35506330425413</v>
      </c>
      <c r="H27" s="76">
        <v>30.717518302363032</v>
      </c>
    </row>
    <row r="28" spans="2:10">
      <c r="B28" s="107">
        <v>39783</v>
      </c>
      <c r="C28" s="76">
        <v>73.906727890442824</v>
      </c>
      <c r="D28" s="76">
        <v>53.870932165037054</v>
      </c>
      <c r="E28" s="76">
        <v>53.717728375741146</v>
      </c>
      <c r="F28" s="76">
        <v>130.17125867413623</v>
      </c>
      <c r="G28" s="76">
        <v>111.83406204024121</v>
      </c>
      <c r="H28" s="76">
        <v>29.265507041127499</v>
      </c>
    </row>
    <row r="29" spans="2:10">
      <c r="B29" s="107">
        <v>39814</v>
      </c>
      <c r="C29" s="76">
        <v>80.50920447484279</v>
      </c>
      <c r="D29" s="76">
        <v>56.862919489133134</v>
      </c>
      <c r="E29" s="76">
        <v>50.860858928124564</v>
      </c>
      <c r="F29" s="76">
        <v>136.08849399757105</v>
      </c>
      <c r="G29" s="76">
        <v>122.45026363429147</v>
      </c>
      <c r="H29" s="76">
        <v>31.5620240113713</v>
      </c>
    </row>
    <row r="30" spans="2:10">
      <c r="B30" s="107">
        <v>39845</v>
      </c>
      <c r="C30" s="76">
        <v>79.908002937450078</v>
      </c>
      <c r="D30" s="76">
        <v>58.227313869334886</v>
      </c>
      <c r="E30" s="76">
        <v>47.78030454756459</v>
      </c>
      <c r="F30" s="76">
        <v>149.50057012778302</v>
      </c>
      <c r="G30" s="76">
        <v>114.6401707453532</v>
      </c>
      <c r="H30" s="76">
        <v>29.368362895028383</v>
      </c>
    </row>
    <row r="31" spans="2:10">
      <c r="B31" s="107">
        <v>39873</v>
      </c>
      <c r="C31" s="76">
        <v>86.268117882424264</v>
      </c>
      <c r="D31" s="76">
        <v>65.967761564117481</v>
      </c>
      <c r="E31" s="76">
        <v>47.780913216449143</v>
      </c>
      <c r="F31" s="76">
        <v>146.42026041844679</v>
      </c>
      <c r="G31" s="76">
        <v>114.09901874167605</v>
      </c>
      <c r="H31" s="76">
        <v>32.13223178251674</v>
      </c>
    </row>
    <row r="32" spans="2:10">
      <c r="B32" s="107">
        <v>39904</v>
      </c>
      <c r="C32" s="76">
        <v>93.706784673318722</v>
      </c>
      <c r="D32" s="76">
        <v>77.766483878361939</v>
      </c>
      <c r="E32" s="76">
        <v>51.350147555451677</v>
      </c>
      <c r="F32" s="76">
        <v>140.95257661076437</v>
      </c>
      <c r="G32" s="76">
        <v>111.98900252237453</v>
      </c>
      <c r="H32" s="76">
        <v>36.412163193431397</v>
      </c>
    </row>
    <row r="33" spans="2:8">
      <c r="B33" s="107">
        <v>39934</v>
      </c>
      <c r="C33" s="76">
        <v>106.39056788011332</v>
      </c>
      <c r="D33" s="76">
        <v>80.342326816901533</v>
      </c>
      <c r="E33" s="76">
        <v>52.33729254926174</v>
      </c>
      <c r="F33" s="76">
        <v>147.06167131379175</v>
      </c>
      <c r="G33" s="76">
        <v>122.33286857916458</v>
      </c>
      <c r="H33" s="76">
        <v>39.205701102465497</v>
      </c>
    </row>
    <row r="34" spans="2:8">
      <c r="B34" s="107">
        <v>39965</v>
      </c>
      <c r="C34" s="76">
        <v>127.15758421876227</v>
      </c>
      <c r="D34" s="76">
        <v>87.740063068361167</v>
      </c>
      <c r="E34" s="76">
        <v>56.406238245633503</v>
      </c>
      <c r="F34" s="76">
        <v>150.20851478457524</v>
      </c>
      <c r="G34" s="76">
        <v>122.55641434758282</v>
      </c>
      <c r="H34" s="76">
        <v>40.894243438300457</v>
      </c>
    </row>
    <row r="35" spans="2:8">
      <c r="B35" s="107">
        <v>39995</v>
      </c>
      <c r="C35" s="76">
        <v>119.91171509962312</v>
      </c>
      <c r="D35" s="76">
        <v>91.465960821001943</v>
      </c>
      <c r="E35" s="76">
        <v>59.653192113683687</v>
      </c>
      <c r="F35" s="76">
        <v>148.04696806320436</v>
      </c>
      <c r="G35" s="76">
        <v>102.49901572763629</v>
      </c>
      <c r="H35" s="76">
        <v>41.526948159484682</v>
      </c>
    </row>
    <row r="36" spans="2:8">
      <c r="B36" s="107">
        <v>40026</v>
      </c>
      <c r="C36" s="76">
        <v>134.69403675347982</v>
      </c>
      <c r="D36" s="76">
        <v>108.29756204717698</v>
      </c>
      <c r="E36" s="76">
        <v>68.73007888489883</v>
      </c>
      <c r="F36" s="76">
        <v>150.59932928997713</v>
      </c>
      <c r="G36" s="76">
        <v>94.036740247809675</v>
      </c>
      <c r="H36" s="76">
        <v>47.803539680545519</v>
      </c>
    </row>
    <row r="37" spans="2:8">
      <c r="B37" s="107">
        <v>40057</v>
      </c>
      <c r="C37" s="76">
        <v>125.21882315655573</v>
      </c>
      <c r="D37" s="76">
        <v>108.3885726020833</v>
      </c>
      <c r="E37" s="76">
        <v>65.546578306998597</v>
      </c>
      <c r="F37" s="76">
        <v>157.72599513526012</v>
      </c>
      <c r="G37" s="76">
        <v>83.91322202735617</v>
      </c>
      <c r="H37" s="76">
        <v>49.36258406212265</v>
      </c>
    </row>
    <row r="38" spans="2:8">
      <c r="B38" s="107">
        <v>40087</v>
      </c>
      <c r="C38" s="76">
        <v>135.16404308749185</v>
      </c>
      <c r="D38" s="76">
        <v>110.31708947914494</v>
      </c>
      <c r="E38" s="76">
        <v>66.977274809096727</v>
      </c>
      <c r="F38" s="76">
        <v>165.38060849435317</v>
      </c>
      <c r="G38" s="76">
        <v>93.094175556514188</v>
      </c>
      <c r="H38" s="76">
        <v>54.398191515760644</v>
      </c>
    </row>
    <row r="39" spans="2:8">
      <c r="B39" s="107">
        <v>40118</v>
      </c>
      <c r="C39" s="76">
        <v>142.23237750921606</v>
      </c>
      <c r="D39" s="76">
        <v>116.90274538396022</v>
      </c>
      <c r="E39" s="76">
        <v>69.865526535500123</v>
      </c>
      <c r="F39" s="76">
        <v>178.26221589271532</v>
      </c>
      <c r="G39" s="76">
        <v>100.41630527343035</v>
      </c>
      <c r="H39" s="76">
        <v>57.70023554723808</v>
      </c>
    </row>
    <row r="40" spans="2:8">
      <c r="B40" s="107">
        <v>40148</v>
      </c>
      <c r="C40" s="76">
        <v>138.05611820815551</v>
      </c>
      <c r="D40" s="76">
        <v>122.14438651135018</v>
      </c>
      <c r="E40" s="76">
        <v>78.003983834883542</v>
      </c>
      <c r="F40" s="76">
        <v>178.80212572281602</v>
      </c>
      <c r="G40" s="76">
        <v>97.724776725584846</v>
      </c>
      <c r="H40" s="76">
        <v>62.541715682355502</v>
      </c>
    </row>
    <row r="41" spans="2:8">
      <c r="B41" s="107">
        <v>40179</v>
      </c>
      <c r="C41" s="76">
        <v>141.49171277087544</v>
      </c>
      <c r="D41" s="76">
        <v>128.86386483461177</v>
      </c>
      <c r="E41" s="76">
        <v>79.577833713818166</v>
      </c>
      <c r="F41" s="76">
        <v>176.4070381861674</v>
      </c>
      <c r="G41" s="76">
        <v>95.371206357758069</v>
      </c>
      <c r="H41" s="76">
        <v>63.572831738997785</v>
      </c>
    </row>
    <row r="42" spans="2:8">
      <c r="B42" s="107">
        <v>40210</v>
      </c>
      <c r="C42" s="76">
        <v>136.64840175278616</v>
      </c>
      <c r="D42" s="76">
        <v>120.14324179397369</v>
      </c>
      <c r="E42" s="76">
        <v>73.319344887386023</v>
      </c>
      <c r="F42" s="76">
        <v>173.61697534817046</v>
      </c>
      <c r="G42" s="76">
        <v>91.356120101949884</v>
      </c>
      <c r="H42" s="76">
        <v>56.708658359697118</v>
      </c>
    </row>
    <row r="43" spans="2:8">
      <c r="B43" s="107">
        <v>40238</v>
      </c>
      <c r="C43" s="76">
        <v>146.47384943147432</v>
      </c>
      <c r="D43" s="76">
        <v>130.62670424077857</v>
      </c>
      <c r="E43" s="76">
        <v>78.934890848202826</v>
      </c>
      <c r="F43" s="76">
        <v>176.6363287075865</v>
      </c>
      <c r="G43" s="76">
        <v>89.342920491514533</v>
      </c>
      <c r="H43" s="76">
        <v>59.820516920406142</v>
      </c>
    </row>
    <row r="44" spans="2:8">
      <c r="B44" s="107">
        <v>40269</v>
      </c>
      <c r="C44" s="76">
        <v>157.36614757531987</v>
      </c>
      <c r="D44" s="76">
        <v>135.42498367282448</v>
      </c>
      <c r="E44" s="76">
        <v>82.666729756519729</v>
      </c>
      <c r="F44" s="76">
        <v>181.79193828798668</v>
      </c>
      <c r="G44" s="76">
        <v>88.793988497670711</v>
      </c>
      <c r="H44" s="76">
        <v>62.203452919500748</v>
      </c>
    </row>
    <row r="45" spans="2:8">
      <c r="B45" s="107">
        <v>40299</v>
      </c>
      <c r="C45" s="76">
        <v>140.3877864484561</v>
      </c>
      <c r="D45" s="76">
        <v>120.23202394398871</v>
      </c>
      <c r="E45" s="76">
        <v>73.265918058210588</v>
      </c>
      <c r="F45" s="76">
        <v>190.52132067405714</v>
      </c>
      <c r="G45" s="76">
        <v>85.290086527161478</v>
      </c>
      <c r="H45" s="76">
        <v>52.016523113922517</v>
      </c>
    </row>
    <row r="46" spans="2:8">
      <c r="B46" s="107">
        <v>40330</v>
      </c>
      <c r="C46" s="76">
        <v>138.97069666132828</v>
      </c>
      <c r="D46" s="76">
        <v>113.73736912761888</v>
      </c>
      <c r="E46" s="76">
        <v>68.896448380009232</v>
      </c>
      <c r="F46" s="76">
        <v>195.50790260454761</v>
      </c>
      <c r="G46" s="76">
        <v>81.590904381471944</v>
      </c>
      <c r="H46" s="76">
        <v>45.878412192784552</v>
      </c>
    </row>
    <row r="47" spans="2:8">
      <c r="B47" s="107">
        <v>40360</v>
      </c>
      <c r="C47" s="76">
        <v>140.27923382733459</v>
      </c>
      <c r="D47" s="76">
        <v>118.0945728088308</v>
      </c>
      <c r="E47" s="76">
        <v>71.025977917422296</v>
      </c>
      <c r="F47" s="76">
        <v>188.96798984135953</v>
      </c>
      <c r="G47" s="76">
        <v>96.874007486121286</v>
      </c>
      <c r="H47" s="76">
        <v>48.51882462022143</v>
      </c>
    </row>
    <row r="48" spans="2:8">
      <c r="B48" s="107">
        <v>40391</v>
      </c>
      <c r="C48" s="76">
        <v>143.06757382324091</v>
      </c>
      <c r="D48" s="76">
        <v>127.86796475058748</v>
      </c>
      <c r="E48" s="76">
        <v>75.254197768764527</v>
      </c>
      <c r="F48" s="76">
        <v>192.90619069384704</v>
      </c>
      <c r="G48" s="76">
        <v>126.31718247561923</v>
      </c>
      <c r="H48" s="76">
        <v>53.805261403740111</v>
      </c>
    </row>
    <row r="49" spans="2:8">
      <c r="B49" s="107">
        <v>40422</v>
      </c>
      <c r="C49" s="76">
        <v>144.45457259881434</v>
      </c>
      <c r="D49" s="76">
        <v>135.22161569372605</v>
      </c>
      <c r="E49" s="76">
        <v>77.531999046454018</v>
      </c>
      <c r="F49" s="76">
        <v>201.54427447859425</v>
      </c>
      <c r="G49" s="76">
        <v>129.65768043266539</v>
      </c>
      <c r="H49" s="76">
        <v>56.502270728574743</v>
      </c>
    </row>
    <row r="50" spans="2:8">
      <c r="B50" s="107">
        <v>40452</v>
      </c>
      <c r="C50" s="76">
        <v>153.62694768426027</v>
      </c>
      <c r="D50" s="76">
        <v>145.02125813150465</v>
      </c>
      <c r="E50" s="76">
        <v>83.635858151347136</v>
      </c>
      <c r="F50" s="76">
        <v>212.74763163187509</v>
      </c>
      <c r="G50" s="76">
        <v>131.25427381421082</v>
      </c>
      <c r="H50" s="76">
        <v>62.350153396671672</v>
      </c>
    </row>
    <row r="51" spans="2:8">
      <c r="B51" s="107">
        <v>40483</v>
      </c>
      <c r="C51" s="76">
        <v>158.41989542853833</v>
      </c>
      <c r="D51" s="76">
        <v>147.97177412523851</v>
      </c>
      <c r="E51" s="76">
        <v>82.988350395116072</v>
      </c>
      <c r="F51" s="76">
        <v>216.82240331770811</v>
      </c>
      <c r="G51" s="76">
        <v>133.48127245224157</v>
      </c>
      <c r="H51" s="76">
        <v>59.97897992684247</v>
      </c>
    </row>
    <row r="52" spans="2:8">
      <c r="B52" s="107">
        <v>40513</v>
      </c>
      <c r="C52" s="76">
        <v>169.78542088656118</v>
      </c>
      <c r="D52" s="76">
        <v>160.49165801473302</v>
      </c>
      <c r="E52" s="76">
        <v>84.2987068838369</v>
      </c>
      <c r="F52" s="76">
        <v>220.3139696455155</v>
      </c>
      <c r="G52" s="76">
        <v>149.50786381814788</v>
      </c>
      <c r="H52" s="76">
        <v>60.105131514327816</v>
      </c>
    </row>
    <row r="53" spans="2:8">
      <c r="B53" s="107">
        <v>40544</v>
      </c>
      <c r="C53" s="76">
        <v>179.06586474740968</v>
      </c>
      <c r="D53" s="76">
        <v>166.87128874603917</v>
      </c>
      <c r="E53" s="76">
        <v>87.154002949690891</v>
      </c>
      <c r="F53" s="76">
        <v>215.45453198142104</v>
      </c>
      <c r="G53" s="76">
        <v>159.28487062368825</v>
      </c>
      <c r="H53" s="76">
        <v>62.49456816430331</v>
      </c>
    </row>
    <row r="54" spans="2:8">
      <c r="B54" s="107">
        <v>40575</v>
      </c>
      <c r="C54" s="76">
        <v>192.54057151157627</v>
      </c>
      <c r="D54" s="76">
        <v>172.8573153525235</v>
      </c>
      <c r="E54" s="76">
        <v>89.816349248489729</v>
      </c>
      <c r="F54" s="76">
        <v>217.70677804815247</v>
      </c>
      <c r="G54" s="76">
        <v>170.94272570919412</v>
      </c>
      <c r="H54" s="76">
        <v>64.974074031773583</v>
      </c>
    </row>
    <row r="55" spans="2:8">
      <c r="B55" s="107">
        <v>40603</v>
      </c>
      <c r="C55" s="76">
        <v>212.63668423218772</v>
      </c>
      <c r="D55" s="76">
        <v>166.25194430816856</v>
      </c>
      <c r="E55" s="76">
        <v>91.253262288795412</v>
      </c>
      <c r="F55" s="76">
        <v>225.39981243622216</v>
      </c>
      <c r="G55" s="76">
        <v>155.0653764064734</v>
      </c>
      <c r="H55" s="76">
        <v>61.507360919172648</v>
      </c>
    </row>
    <row r="56" spans="2:8">
      <c r="B56" s="107">
        <v>40634</v>
      </c>
      <c r="C56" s="76">
        <v>229.54066412348979</v>
      </c>
      <c r="D56" s="76">
        <v>166.06698036377782</v>
      </c>
      <c r="E56" s="76">
        <v>95.631388591132591</v>
      </c>
      <c r="F56" s="76">
        <v>234.52681459692388</v>
      </c>
      <c r="G56" s="76">
        <v>170.27832952945366</v>
      </c>
      <c r="H56" s="76">
        <v>62.052192394940555</v>
      </c>
    </row>
    <row r="57" spans="2:8">
      <c r="B57" s="107">
        <v>40664</v>
      </c>
      <c r="C57" s="76">
        <v>213.65771223700324</v>
      </c>
      <c r="D57" s="76">
        <v>156.74462741713938</v>
      </c>
      <c r="E57" s="76">
        <v>92.715690728741436</v>
      </c>
      <c r="F57" s="76">
        <v>239.54501887468501</v>
      </c>
      <c r="G57" s="76">
        <v>173.35711285130046</v>
      </c>
      <c r="H57" s="76">
        <v>56.933314609599769</v>
      </c>
    </row>
    <row r="58" spans="2:8">
      <c r="B58" s="107">
        <v>40695</v>
      </c>
      <c r="C58" s="76">
        <v>211.6615813957583</v>
      </c>
      <c r="D58" s="76">
        <v>158.61569234311648</v>
      </c>
      <c r="E58" s="76">
        <v>91.334012360812409</v>
      </c>
      <c r="F58" s="76">
        <v>242.20309569120371</v>
      </c>
      <c r="G58" s="76">
        <v>153.59358310932109</v>
      </c>
      <c r="H58" s="76">
        <v>58.69629602326588</v>
      </c>
    </row>
    <row r="59" spans="2:8">
      <c r="B59" s="107">
        <v>40725</v>
      </c>
      <c r="C59" s="76">
        <v>216.8751203282381</v>
      </c>
      <c r="D59" s="76">
        <v>168.82541239978289</v>
      </c>
      <c r="E59" s="76">
        <v>90.179454439518423</v>
      </c>
      <c r="F59" s="76">
        <v>249.07525391638251</v>
      </c>
      <c r="G59" s="76">
        <v>137.36603781776702</v>
      </c>
      <c r="H59" s="76">
        <v>62.98566593625813</v>
      </c>
    </row>
    <row r="60" spans="2:8">
      <c r="B60" s="107">
        <v>40756</v>
      </c>
      <c r="C60" s="76">
        <v>205.13892363436818</v>
      </c>
      <c r="D60" s="76">
        <v>157.45948803371022</v>
      </c>
      <c r="E60" s="76">
        <v>84.963041625330106</v>
      </c>
      <c r="F60" s="76">
        <v>278.5731106254467</v>
      </c>
      <c r="G60" s="76">
        <v>150.24140574815058</v>
      </c>
      <c r="H60" s="76">
        <v>57.795493221558537</v>
      </c>
    </row>
    <row r="61" spans="2:8">
      <c r="B61" s="107">
        <v>40787</v>
      </c>
      <c r="C61" s="76">
        <v>209.88143089912828</v>
      </c>
      <c r="D61" s="76">
        <v>145.20274911950801</v>
      </c>
      <c r="E61" s="76">
        <v>81.896236104530402</v>
      </c>
      <c r="F61" s="76">
        <v>280.6511600422802</v>
      </c>
      <c r="G61" s="76">
        <v>144.05734964180019</v>
      </c>
      <c r="H61" s="76">
        <v>54.513140530791894</v>
      </c>
    </row>
    <row r="1240" spans="3:8">
      <c r="C1240" s="72">
        <v>39539</v>
      </c>
      <c r="D1240" s="72">
        <v>39569</v>
      </c>
      <c r="E1240" s="72">
        <v>39600</v>
      </c>
      <c r="F1240" s="72">
        <v>39630</v>
      </c>
      <c r="G1240" s="72">
        <v>39661</v>
      </c>
      <c r="H1240" s="72">
        <v>39692</v>
      </c>
    </row>
  </sheetData>
  <phoneticPr fontId="86" type="noConversion"/>
  <hyperlinks>
    <hyperlink ref="J21" location="Contents!B12" display="to contents"/>
  </hyperlinks>
  <pageMargins left="0.75" right="0.75" top="1" bottom="1" header="0.5" footer="0.5"/>
  <headerFooter alignWithMargins="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2">
    <tabColor indexed="9"/>
    <pageSetUpPr fitToPage="1"/>
  </sheetPr>
  <dimension ref="A2:J33"/>
  <sheetViews>
    <sheetView topLeftCell="A4" zoomScaleNormal="100" workbookViewId="0">
      <selection activeCell="G29" sqref="G29"/>
    </sheetView>
  </sheetViews>
  <sheetFormatPr defaultRowHeight="12.75"/>
  <cols>
    <col min="1" max="1" width="9.140625" style="49"/>
    <col min="2" max="2" width="24" style="49" customWidth="1"/>
    <col min="3" max="3" width="13.85546875" style="49" customWidth="1"/>
    <col min="4" max="4" width="12.28515625" style="49" customWidth="1"/>
    <col min="5" max="5" width="11.85546875" style="49" customWidth="1"/>
    <col min="6" max="6" width="12.42578125" style="49" customWidth="1"/>
    <col min="7" max="7" width="10.5703125" style="49" customWidth="1"/>
    <col min="8" max="8" width="10.7109375" style="49" customWidth="1"/>
    <col min="9" max="9" width="11.42578125" style="49" customWidth="1"/>
    <col min="10" max="10" width="13" style="49" customWidth="1"/>
    <col min="11" max="11" width="12.7109375" style="49" customWidth="1"/>
    <col min="12" max="16384" width="9.140625" style="49"/>
  </cols>
  <sheetData>
    <row r="2" spans="1:10">
      <c r="A2" s="688" t="s">
        <v>54</v>
      </c>
      <c r="B2" s="53" t="s">
        <v>1059</v>
      </c>
    </row>
    <row r="3" spans="1:10">
      <c r="J3" s="747" t="s">
        <v>566</v>
      </c>
    </row>
    <row r="4" spans="1:10">
      <c r="B4" s="998" t="s">
        <v>1486</v>
      </c>
      <c r="C4" s="1013" t="s">
        <v>558</v>
      </c>
      <c r="D4" s="1013" t="s">
        <v>557</v>
      </c>
      <c r="E4" s="1013" t="s">
        <v>556</v>
      </c>
      <c r="F4" s="1013" t="s">
        <v>555</v>
      </c>
      <c r="G4" s="1013" t="s">
        <v>554</v>
      </c>
      <c r="H4" s="1013" t="s">
        <v>748</v>
      </c>
      <c r="I4" s="1013" t="s">
        <v>747</v>
      </c>
      <c r="J4" s="1013" t="s">
        <v>551</v>
      </c>
    </row>
    <row r="5" spans="1:10">
      <c r="B5" s="70" t="s">
        <v>589</v>
      </c>
      <c r="C5" s="397">
        <v>100678852</v>
      </c>
      <c r="D5" s="397">
        <v>226986717</v>
      </c>
      <c r="E5" s="397">
        <v>423245485</v>
      </c>
      <c r="F5" s="397">
        <v>201755193.42938</v>
      </c>
      <c r="G5" s="397">
        <v>181648122</v>
      </c>
      <c r="H5" s="397">
        <v>204442671</v>
      </c>
      <c r="I5" s="397">
        <v>227005627</v>
      </c>
      <c r="J5" s="397">
        <v>252999817</v>
      </c>
    </row>
    <row r="6" spans="1:10">
      <c r="B6" s="70" t="s">
        <v>746</v>
      </c>
      <c r="C6" s="397">
        <v>2156799</v>
      </c>
      <c r="D6" s="397">
        <v>6676557</v>
      </c>
      <c r="E6" s="397">
        <v>5305027</v>
      </c>
      <c r="F6" s="397">
        <v>18172955.25</v>
      </c>
      <c r="G6" s="397">
        <v>36992362</v>
      </c>
      <c r="H6" s="397">
        <v>43511809</v>
      </c>
      <c r="I6" s="397">
        <v>45169553</v>
      </c>
      <c r="J6" s="397">
        <v>51725283</v>
      </c>
    </row>
    <row r="7" spans="1:10" ht="25.5">
      <c r="B7" s="1012" t="s">
        <v>745</v>
      </c>
      <c r="C7" s="495">
        <v>1.8139522422792291</v>
      </c>
      <c r="D7" s="495">
        <v>4.5517779105996885</v>
      </c>
      <c r="E7" s="495">
        <v>6.0791113214339418</v>
      </c>
      <c r="F7" s="495">
        <v>0.45994050529673586</v>
      </c>
      <c r="G7" s="495">
        <v>0.86235398418179698</v>
      </c>
      <c r="H7" s="495">
        <v>0.81732594569496808</v>
      </c>
      <c r="I7" s="495">
        <v>0.86660562896757554</v>
      </c>
      <c r="J7" s="495">
        <v>0.75853183856039708</v>
      </c>
    </row>
    <row r="8" spans="1:10">
      <c r="B8" s="18"/>
      <c r="C8" s="425"/>
      <c r="D8" s="425"/>
      <c r="E8" s="425"/>
      <c r="F8" s="425"/>
      <c r="G8" s="425"/>
      <c r="H8" s="425"/>
      <c r="I8" s="425"/>
      <c r="J8" s="425"/>
    </row>
    <row r="9" spans="1:10">
      <c r="B9" s="18"/>
      <c r="C9" s="425"/>
      <c r="D9" s="425"/>
      <c r="E9" s="425"/>
      <c r="F9" s="425"/>
      <c r="G9" s="425"/>
      <c r="H9" s="425"/>
      <c r="I9" s="425"/>
      <c r="J9" s="425"/>
    </row>
    <row r="10" spans="1:10">
      <c r="B10" s="53" t="s">
        <v>1059</v>
      </c>
    </row>
    <row r="31" spans="2:2">
      <c r="B31" s="138" t="s">
        <v>1416</v>
      </c>
    </row>
    <row r="33" spans="2:2">
      <c r="B33" s="12" t="s">
        <v>293</v>
      </c>
    </row>
  </sheetData>
  <phoneticPr fontId="86" type="noConversion"/>
  <hyperlinks>
    <hyperlink ref="B33" location="Contents!B123" display="to content"/>
  </hyperlinks>
  <pageMargins left="0" right="0" top="0.98425196850393704" bottom="0.98425196850393704" header="0.51181102362204722" footer="0.51181102362204722"/>
  <pageSetup paperSize="9"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3">
    <tabColor indexed="9"/>
  </sheetPr>
  <dimension ref="A2:E29"/>
  <sheetViews>
    <sheetView workbookViewId="0">
      <selection activeCell="B29" sqref="B29"/>
    </sheetView>
  </sheetViews>
  <sheetFormatPr defaultRowHeight="12.75"/>
  <cols>
    <col min="2" max="2" width="27.85546875" customWidth="1"/>
    <col min="3" max="4" width="9.85546875" bestFit="1" customWidth="1"/>
    <col min="5" max="5" width="11" bestFit="1" customWidth="1"/>
  </cols>
  <sheetData>
    <row r="2" spans="1:5">
      <c r="A2" s="750" t="s">
        <v>54</v>
      </c>
      <c r="B2" s="53" t="s">
        <v>1061</v>
      </c>
      <c r="C2" s="49"/>
      <c r="D2" s="49"/>
      <c r="E2" s="49"/>
    </row>
    <row r="3" spans="1:5">
      <c r="A3" s="49"/>
      <c r="B3" s="50"/>
      <c r="C3" s="1018"/>
      <c r="D3" s="49"/>
      <c r="E3" s="747" t="s">
        <v>566</v>
      </c>
    </row>
    <row r="4" spans="1:5">
      <c r="A4" s="49"/>
      <c r="B4" s="56"/>
      <c r="C4" s="1013" t="s">
        <v>1496</v>
      </c>
      <c r="D4" s="1013" t="s">
        <v>1492</v>
      </c>
      <c r="E4" s="1013" t="s">
        <v>1489</v>
      </c>
    </row>
    <row r="5" spans="1:5">
      <c r="A5" s="49"/>
      <c r="B5" s="1019" t="s">
        <v>753</v>
      </c>
      <c r="C5" s="1020">
        <v>22979383</v>
      </c>
      <c r="D5" s="1020">
        <v>19464533</v>
      </c>
      <c r="E5" s="1021">
        <v>24667947</v>
      </c>
    </row>
    <row r="6" spans="1:5">
      <c r="A6" s="49"/>
      <c r="B6" s="69" t="s">
        <v>754</v>
      </c>
      <c r="C6" s="1022">
        <v>155478430</v>
      </c>
      <c r="D6" s="1023">
        <v>139983531</v>
      </c>
      <c r="E6" s="1021">
        <v>194711005</v>
      </c>
    </row>
    <row r="7" spans="1:5">
      <c r="A7" s="49"/>
      <c r="B7" s="69" t="s">
        <v>755</v>
      </c>
      <c r="C7" s="1022">
        <v>23297380</v>
      </c>
      <c r="D7" s="1023">
        <v>22200058</v>
      </c>
      <c r="E7" s="1024">
        <v>33620865</v>
      </c>
    </row>
    <row r="8" spans="1:5">
      <c r="A8" s="49"/>
      <c r="B8" s="70" t="s">
        <v>11</v>
      </c>
      <c r="C8" s="397">
        <f>SUM(C5:C7)</f>
        <v>201755193</v>
      </c>
      <c r="D8" s="397">
        <f>SUM(D5:D7)</f>
        <v>181648122</v>
      </c>
      <c r="E8" s="397">
        <f>SUM(E5:E7)</f>
        <v>252999817</v>
      </c>
    </row>
    <row r="9" spans="1:5">
      <c r="A9" s="49"/>
      <c r="B9" s="50"/>
      <c r="C9" s="425"/>
      <c r="D9" s="425"/>
      <c r="E9" s="49"/>
    </row>
    <row r="10" spans="1:5">
      <c r="A10" s="49"/>
      <c r="B10" s="50"/>
      <c r="C10" s="425"/>
      <c r="D10" s="425"/>
      <c r="E10" s="49"/>
    </row>
    <row r="11" spans="1:5">
      <c r="A11" s="49"/>
      <c r="B11" s="53" t="s">
        <v>1061</v>
      </c>
      <c r="C11" s="49"/>
      <c r="D11" s="49"/>
      <c r="E11" s="49"/>
    </row>
    <row r="12" spans="1:5">
      <c r="A12" s="49"/>
      <c r="B12" s="49"/>
      <c r="C12" s="49"/>
      <c r="D12" s="1025"/>
      <c r="E12" s="49"/>
    </row>
    <row r="13" spans="1:5">
      <c r="A13" s="49"/>
      <c r="B13" s="49"/>
      <c r="C13" s="49"/>
      <c r="D13" s="1025"/>
      <c r="E13" s="49"/>
    </row>
    <row r="14" spans="1:5">
      <c r="A14" s="49"/>
      <c r="B14" s="49"/>
      <c r="C14" s="49"/>
      <c r="D14" s="1025"/>
      <c r="E14" s="49"/>
    </row>
    <row r="15" spans="1:5">
      <c r="A15" s="49"/>
      <c r="B15" s="49"/>
      <c r="C15" s="49"/>
      <c r="D15" s="1025"/>
      <c r="E15" s="49"/>
    </row>
    <row r="16" spans="1:5">
      <c r="A16" s="49"/>
      <c r="B16" s="49"/>
      <c r="C16" s="49"/>
      <c r="D16" s="49"/>
      <c r="E16" s="49"/>
    </row>
    <row r="17" spans="1:5">
      <c r="A17" s="49"/>
      <c r="B17" s="49"/>
      <c r="C17" s="49"/>
      <c r="D17" s="49"/>
      <c r="E17" s="49"/>
    </row>
    <row r="18" spans="1:5">
      <c r="A18" s="49"/>
      <c r="B18" s="49"/>
      <c r="C18" s="49"/>
      <c r="D18" s="49"/>
      <c r="E18" s="49"/>
    </row>
    <row r="19" spans="1:5">
      <c r="A19" s="49"/>
      <c r="B19" s="49"/>
      <c r="C19" s="49"/>
      <c r="D19" s="49"/>
      <c r="E19" s="49"/>
    </row>
    <row r="20" spans="1:5">
      <c r="A20" s="49"/>
      <c r="B20" s="49"/>
      <c r="C20" s="49"/>
      <c r="D20" s="49"/>
      <c r="E20" s="49"/>
    </row>
    <row r="21" spans="1:5">
      <c r="A21" s="49"/>
      <c r="B21" s="49"/>
      <c r="C21" s="49"/>
      <c r="D21" s="49"/>
      <c r="E21" s="49"/>
    </row>
    <row r="22" spans="1:5">
      <c r="A22" s="49"/>
      <c r="B22" s="49"/>
      <c r="C22" s="49"/>
      <c r="D22" s="49"/>
      <c r="E22" s="49"/>
    </row>
    <row r="23" spans="1:5">
      <c r="A23" s="49"/>
      <c r="B23" s="49"/>
      <c r="C23" s="49"/>
      <c r="D23" s="49"/>
      <c r="E23" s="49"/>
    </row>
    <row r="24" spans="1:5">
      <c r="A24" s="49"/>
      <c r="B24" s="49"/>
      <c r="C24" s="49"/>
      <c r="D24" s="49"/>
      <c r="E24" s="49"/>
    </row>
    <row r="25" spans="1:5">
      <c r="A25" s="49"/>
      <c r="B25" s="49"/>
      <c r="C25" s="49"/>
      <c r="D25" s="49"/>
      <c r="E25" s="49"/>
    </row>
    <row r="26" spans="1:5">
      <c r="A26" s="49"/>
      <c r="B26" s="49"/>
      <c r="C26" s="49"/>
      <c r="D26" s="49"/>
      <c r="E26" s="49"/>
    </row>
    <row r="27" spans="1:5">
      <c r="A27" s="49"/>
      <c r="B27" s="138" t="s">
        <v>1408</v>
      </c>
      <c r="C27" s="49"/>
      <c r="D27" s="49"/>
      <c r="E27" s="49"/>
    </row>
    <row r="28" spans="1:5">
      <c r="A28" s="49"/>
      <c r="B28" s="49"/>
      <c r="C28" s="49"/>
      <c r="D28" s="49"/>
      <c r="E28" s="49"/>
    </row>
    <row r="29" spans="1:5">
      <c r="A29" s="49"/>
      <c r="B29" s="12" t="s">
        <v>293</v>
      </c>
      <c r="C29" s="49"/>
      <c r="D29" s="49"/>
      <c r="E29" s="49"/>
    </row>
  </sheetData>
  <phoneticPr fontId="86" type="noConversion"/>
  <hyperlinks>
    <hyperlink ref="B29" location="Contents!B124" display="to content"/>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4">
    <tabColor indexed="9"/>
  </sheetPr>
  <dimension ref="A2:F37"/>
  <sheetViews>
    <sheetView topLeftCell="A13" workbookViewId="0">
      <selection activeCell="J24" sqref="J24"/>
    </sheetView>
  </sheetViews>
  <sheetFormatPr defaultRowHeight="12.75"/>
  <cols>
    <col min="2" max="2" width="14.85546875" customWidth="1"/>
    <col min="3" max="4" width="11.28515625" customWidth="1"/>
    <col min="5" max="5" width="13.28515625" customWidth="1"/>
    <col min="6" max="6" width="11.28515625" customWidth="1"/>
  </cols>
  <sheetData>
    <row r="2" spans="1:6">
      <c r="A2" s="750" t="s">
        <v>54</v>
      </c>
      <c r="B2" s="53" t="s">
        <v>1063</v>
      </c>
      <c r="C2" s="1026"/>
      <c r="D2" s="749"/>
      <c r="E2" s="749"/>
      <c r="F2" s="49"/>
    </row>
    <row r="3" spans="1:6">
      <c r="A3" s="49"/>
      <c r="B3" s="49"/>
      <c r="C3" s="49"/>
      <c r="D3" s="49"/>
      <c r="E3" s="49"/>
      <c r="F3" s="747" t="s">
        <v>566</v>
      </c>
    </row>
    <row r="4" spans="1:6">
      <c r="A4" s="49"/>
      <c r="B4" s="56"/>
      <c r="C4" s="177">
        <v>40452</v>
      </c>
      <c r="D4" s="177">
        <v>40452</v>
      </c>
      <c r="E4" s="177">
        <v>40817</v>
      </c>
      <c r="F4" s="177">
        <v>40817</v>
      </c>
    </row>
    <row r="5" spans="1:6">
      <c r="A5" s="49"/>
      <c r="B5" s="69" t="s">
        <v>288</v>
      </c>
      <c r="C5" s="1027">
        <f>D5/$D$8*100</f>
        <v>67.353224449383717</v>
      </c>
      <c r="D5" s="397">
        <v>137023581</v>
      </c>
      <c r="E5" s="1027">
        <f>F5/$F$8*100</f>
        <v>58.342986074175698</v>
      </c>
      <c r="F5" s="397">
        <v>147607648</v>
      </c>
    </row>
    <row r="6" spans="1:6">
      <c r="A6" s="49"/>
      <c r="B6" s="69" t="s">
        <v>567</v>
      </c>
      <c r="C6" s="1027">
        <f>D6/$D$8*100</f>
        <v>21.639589456107139</v>
      </c>
      <c r="D6" s="397">
        <v>44023639</v>
      </c>
      <c r="E6" s="1027">
        <f>F6/$F$8*100</f>
        <v>28.954113828469687</v>
      </c>
      <c r="F6" s="397">
        <v>73253855</v>
      </c>
    </row>
    <row r="7" spans="1:6">
      <c r="A7" s="49"/>
      <c r="B7" s="69" t="s">
        <v>282</v>
      </c>
      <c r="C7" s="1027">
        <f>D7/$D$8*100</f>
        <v>11.007186094509146</v>
      </c>
      <c r="D7" s="397">
        <v>22393049</v>
      </c>
      <c r="E7" s="1027">
        <f>F7/$F$8*100</f>
        <v>12.702900097354616</v>
      </c>
      <c r="F7" s="397">
        <v>32138314</v>
      </c>
    </row>
    <row r="8" spans="1:6">
      <c r="A8" s="49"/>
      <c r="B8" s="585" t="s">
        <v>11</v>
      </c>
      <c r="C8" s="1027">
        <f>D8/$D$8*100</f>
        <v>100</v>
      </c>
      <c r="D8" s="1028">
        <v>203440269</v>
      </c>
      <c r="E8" s="1027">
        <f>F8/$F$8*100</f>
        <v>100</v>
      </c>
      <c r="F8" s="1028">
        <v>252999817</v>
      </c>
    </row>
    <row r="9" spans="1:6">
      <c r="A9" s="49"/>
      <c r="B9" s="49"/>
      <c r="C9" s="49"/>
      <c r="D9" s="1029"/>
      <c r="E9" s="426"/>
      <c r="F9" s="49"/>
    </row>
    <row r="10" spans="1:6">
      <c r="A10" s="49"/>
      <c r="B10" s="49"/>
      <c r="C10" s="49"/>
      <c r="D10" s="1029"/>
      <c r="E10" s="426"/>
      <c r="F10" s="49"/>
    </row>
    <row r="11" spans="1:6">
      <c r="A11" s="49"/>
      <c r="B11" s="53" t="s">
        <v>1063</v>
      </c>
      <c r="C11" s="49"/>
      <c r="D11" s="49"/>
      <c r="E11" s="49"/>
      <c r="F11" s="49"/>
    </row>
    <row r="12" spans="1:6">
      <c r="A12" s="49"/>
      <c r="B12" s="49"/>
      <c r="C12" s="49"/>
      <c r="D12" s="49"/>
      <c r="E12" s="49"/>
      <c r="F12" s="49"/>
    </row>
    <row r="13" spans="1:6">
      <c r="A13" s="49"/>
      <c r="B13" s="49"/>
      <c r="C13" s="49"/>
      <c r="D13" s="49"/>
      <c r="E13" s="49"/>
      <c r="F13" s="49"/>
    </row>
    <row r="14" spans="1:6">
      <c r="A14" s="49"/>
      <c r="B14" s="49"/>
      <c r="C14" s="49"/>
      <c r="D14" s="49"/>
      <c r="E14" s="49"/>
      <c r="F14" s="49"/>
    </row>
    <row r="15" spans="1:6">
      <c r="A15" s="49"/>
      <c r="B15" s="49"/>
      <c r="C15" s="49"/>
      <c r="D15" s="49"/>
      <c r="E15" s="49"/>
      <c r="F15" s="49"/>
    </row>
    <row r="16" spans="1:6">
      <c r="A16" s="49"/>
      <c r="B16" s="49"/>
      <c r="C16" s="49"/>
      <c r="D16" s="49"/>
      <c r="E16" s="49"/>
      <c r="F16" s="49"/>
    </row>
    <row r="17" spans="1:6">
      <c r="A17" s="49"/>
      <c r="B17" s="49"/>
      <c r="C17" s="49"/>
      <c r="D17" s="49"/>
      <c r="E17" s="49"/>
      <c r="F17" s="49"/>
    </row>
    <row r="18" spans="1:6">
      <c r="A18" s="49"/>
      <c r="B18" s="49"/>
      <c r="C18" s="49"/>
      <c r="D18" s="49"/>
      <c r="E18" s="49"/>
      <c r="F18" s="49"/>
    </row>
    <row r="19" spans="1:6">
      <c r="A19" s="49"/>
      <c r="B19" s="49"/>
      <c r="C19" s="49"/>
      <c r="D19" s="49"/>
      <c r="E19" s="49"/>
      <c r="F19" s="49"/>
    </row>
    <row r="20" spans="1:6">
      <c r="A20" s="49"/>
      <c r="B20" s="49"/>
      <c r="C20" s="49"/>
      <c r="D20" s="49"/>
      <c r="E20" s="49"/>
      <c r="F20" s="49"/>
    </row>
    <row r="21" spans="1:6">
      <c r="A21" s="49"/>
      <c r="B21" s="49"/>
      <c r="C21" s="49"/>
      <c r="D21" s="49"/>
      <c r="E21" s="49"/>
      <c r="F21" s="49"/>
    </row>
    <row r="22" spans="1:6">
      <c r="A22" s="49"/>
      <c r="B22" s="49"/>
      <c r="C22" s="49"/>
      <c r="D22" s="49"/>
      <c r="E22" s="49"/>
      <c r="F22" s="49"/>
    </row>
    <row r="23" spans="1:6">
      <c r="A23" s="49"/>
      <c r="B23" s="49"/>
      <c r="C23" s="49"/>
      <c r="D23" s="49"/>
      <c r="E23" s="49"/>
      <c r="F23" s="49"/>
    </row>
    <row r="24" spans="1:6">
      <c r="A24" s="49"/>
      <c r="B24" s="49"/>
      <c r="C24" s="49"/>
      <c r="D24" s="49"/>
      <c r="E24" s="49"/>
      <c r="F24" s="49"/>
    </row>
    <row r="25" spans="1:6">
      <c r="A25" s="49"/>
      <c r="B25" s="49"/>
      <c r="C25" s="49"/>
      <c r="D25" s="49"/>
      <c r="E25" s="49"/>
      <c r="F25" s="49"/>
    </row>
    <row r="26" spans="1:6">
      <c r="A26" s="49"/>
      <c r="B26" s="49"/>
      <c r="C26" s="49"/>
      <c r="D26" s="49"/>
      <c r="E26" s="49"/>
      <c r="F26" s="49"/>
    </row>
    <row r="27" spans="1:6">
      <c r="A27" s="49"/>
      <c r="B27" s="49"/>
      <c r="C27" s="49"/>
      <c r="D27" s="49"/>
      <c r="E27" s="49"/>
      <c r="F27" s="49"/>
    </row>
    <row r="28" spans="1:6">
      <c r="A28" s="49"/>
      <c r="B28" s="49"/>
      <c r="C28" s="49"/>
      <c r="D28" s="49"/>
      <c r="E28" s="49"/>
      <c r="F28" s="49"/>
    </row>
    <row r="29" spans="1:6">
      <c r="A29" s="49"/>
      <c r="B29" s="49"/>
      <c r="C29" s="49"/>
      <c r="D29" s="49"/>
      <c r="E29" s="49"/>
      <c r="F29" s="49"/>
    </row>
    <row r="30" spans="1:6">
      <c r="A30" s="49"/>
      <c r="B30" s="49"/>
      <c r="C30" s="49"/>
      <c r="D30" s="49"/>
      <c r="E30" s="49"/>
      <c r="F30" s="49"/>
    </row>
    <row r="31" spans="1:6">
      <c r="A31" s="49"/>
      <c r="B31" s="49"/>
      <c r="C31" s="49"/>
      <c r="D31" s="49"/>
      <c r="E31" s="49"/>
      <c r="F31" s="49"/>
    </row>
    <row r="32" spans="1:6">
      <c r="A32" s="49"/>
      <c r="B32" s="49"/>
      <c r="C32" s="49"/>
      <c r="D32" s="49"/>
      <c r="E32" s="49"/>
      <c r="F32" s="49"/>
    </row>
    <row r="33" spans="1:6">
      <c r="A33" s="49"/>
      <c r="B33" s="49"/>
      <c r="C33" s="49"/>
      <c r="D33" s="49"/>
      <c r="E33" s="49"/>
      <c r="F33" s="49"/>
    </row>
    <row r="34" spans="1:6">
      <c r="A34" s="49"/>
      <c r="B34" s="49"/>
      <c r="C34" s="49"/>
      <c r="D34" s="49"/>
      <c r="E34" s="49"/>
      <c r="F34" s="49"/>
    </row>
    <row r="35" spans="1:6">
      <c r="A35" s="49"/>
      <c r="B35" s="138" t="s">
        <v>1408</v>
      </c>
      <c r="C35" s="49"/>
      <c r="D35" s="49"/>
      <c r="E35" s="49"/>
      <c r="F35" s="49"/>
    </row>
    <row r="36" spans="1:6">
      <c r="A36" s="49"/>
      <c r="B36" s="49"/>
      <c r="C36" s="49"/>
      <c r="D36" s="49"/>
      <c r="E36" s="49"/>
      <c r="F36" s="49"/>
    </row>
    <row r="37" spans="1:6">
      <c r="A37" s="49"/>
      <c r="B37" s="12" t="s">
        <v>293</v>
      </c>
      <c r="C37" s="49"/>
      <c r="D37" s="49"/>
      <c r="E37" s="49"/>
      <c r="F37" s="49"/>
    </row>
  </sheetData>
  <phoneticPr fontId="86" type="noConversion"/>
  <hyperlinks>
    <hyperlink ref="B37" location="Contents!B125" display="to content"/>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tabColor indexed="9"/>
  </sheetPr>
  <dimension ref="A2:S28"/>
  <sheetViews>
    <sheetView zoomScaleNormal="100" workbookViewId="0">
      <selection activeCell="B28" sqref="B28"/>
    </sheetView>
  </sheetViews>
  <sheetFormatPr defaultRowHeight="12.75"/>
  <cols>
    <col min="1" max="1" width="9.140625" style="49"/>
    <col min="2" max="2" width="23.7109375" style="49" customWidth="1"/>
    <col min="3" max="3" width="11.140625" style="49" customWidth="1"/>
    <col min="4" max="4" width="10.7109375" style="49" customWidth="1"/>
    <col min="5" max="5" width="10.42578125" style="49" hidden="1" customWidth="1"/>
    <col min="6" max="6" width="11" style="49" hidden="1" customWidth="1"/>
    <col min="7" max="7" width="11.85546875" style="49" hidden="1" customWidth="1"/>
    <col min="8" max="8" width="13.5703125" style="49" customWidth="1"/>
    <col min="9" max="9" width="10.7109375" style="49" hidden="1" customWidth="1"/>
    <col min="10" max="10" width="10.42578125" style="49" hidden="1" customWidth="1"/>
    <col min="11" max="11" width="12.140625" style="49" hidden="1" customWidth="1"/>
    <col min="12" max="12" width="11.140625" style="49" customWidth="1"/>
    <col min="13" max="13" width="10.42578125" style="49" hidden="1" customWidth="1"/>
    <col min="14" max="14" width="11" style="49" hidden="1" customWidth="1"/>
    <col min="15" max="15" width="11.5703125" style="49" hidden="1" customWidth="1"/>
    <col min="16" max="16" width="10.42578125" style="49" customWidth="1"/>
    <col min="17" max="17" width="11.42578125" style="49" customWidth="1"/>
    <col min="18" max="18" width="11.7109375" style="49" customWidth="1"/>
    <col min="19" max="19" width="11.85546875" style="49" customWidth="1"/>
    <col min="20" max="16384" width="9.140625" style="49"/>
  </cols>
  <sheetData>
    <row r="2" spans="1:19" ht="12.75" customHeight="1">
      <c r="A2" s="750" t="s">
        <v>54</v>
      </c>
      <c r="B2" s="53" t="s">
        <v>1065</v>
      </c>
      <c r="C2" s="749"/>
      <c r="D2" s="749"/>
      <c r="E2" s="749"/>
      <c r="F2" s="749"/>
      <c r="G2" s="749"/>
      <c r="H2" s="749"/>
      <c r="I2" s="749"/>
      <c r="J2" s="749"/>
      <c r="K2" s="749"/>
      <c r="L2" s="748"/>
      <c r="M2" s="748"/>
      <c r="N2" s="748"/>
      <c r="O2" s="748"/>
      <c r="P2" s="748"/>
      <c r="Q2" s="748"/>
      <c r="R2" s="42"/>
      <c r="S2" s="42"/>
    </row>
    <row r="3" spans="1:19">
      <c r="E3" s="426"/>
      <c r="F3" s="426"/>
      <c r="G3" s="426"/>
      <c r="S3" s="747"/>
    </row>
    <row r="4" spans="1:19">
      <c r="B4" s="56"/>
      <c r="C4" s="746">
        <v>39083</v>
      </c>
      <c r="D4" s="745">
        <v>39448</v>
      </c>
      <c r="E4" s="745">
        <v>39539</v>
      </c>
      <c r="F4" s="745">
        <v>39630</v>
      </c>
      <c r="G4" s="745">
        <v>39722</v>
      </c>
      <c r="H4" s="496">
        <v>39814</v>
      </c>
      <c r="I4" s="496">
        <v>39904</v>
      </c>
      <c r="J4" s="496">
        <v>39995</v>
      </c>
      <c r="K4" s="496">
        <v>40087</v>
      </c>
      <c r="L4" s="496">
        <v>40179</v>
      </c>
      <c r="M4" s="496">
        <v>40269</v>
      </c>
      <c r="N4" s="496">
        <v>40360</v>
      </c>
      <c r="O4" s="496">
        <v>40452</v>
      </c>
      <c r="P4" s="745">
        <v>40544</v>
      </c>
      <c r="Q4" s="745">
        <v>40634</v>
      </c>
      <c r="R4" s="745">
        <v>40725</v>
      </c>
      <c r="S4" s="745">
        <v>40817</v>
      </c>
    </row>
    <row r="5" spans="1:19">
      <c r="B5" s="70" t="s">
        <v>1579</v>
      </c>
      <c r="C5" s="744">
        <v>0.23992683094731476</v>
      </c>
      <c r="D5" s="744">
        <v>0.11629135942083768</v>
      </c>
      <c r="E5" s="744">
        <v>7.9988946528735498E-3</v>
      </c>
      <c r="F5" s="744">
        <v>0.82827242590754457</v>
      </c>
      <c r="G5" s="744" t="e">
        <v>#DIV/0!</v>
      </c>
      <c r="H5" s="744">
        <v>4.7149653303887935E-2</v>
      </c>
      <c r="I5" s="744">
        <v>-7.1094991664653093E-2</v>
      </c>
      <c r="J5" s="744" t="e">
        <v>#DIV/0!</v>
      </c>
      <c r="K5" s="744" t="e">
        <v>#DIV/0!</v>
      </c>
      <c r="L5" s="744">
        <v>-4.8484823410591016E-2</v>
      </c>
      <c r="M5" s="744" t="e">
        <v>#DIV/0!</v>
      </c>
      <c r="N5" s="744" t="e">
        <v>#DIV/0!</v>
      </c>
      <c r="O5" s="744" t="e">
        <v>#DIV/0!</v>
      </c>
      <c r="P5" s="744">
        <v>2.4803095200736865E-2</v>
      </c>
      <c r="Q5" s="744">
        <v>-1.3082603727118577E-2</v>
      </c>
      <c r="R5" s="744">
        <v>-4.6982883020049299E-3</v>
      </c>
      <c r="S5" s="744">
        <v>-1.8511702286584181E-2</v>
      </c>
    </row>
    <row r="6" spans="1:19">
      <c r="B6" s="70" t="s">
        <v>1580</v>
      </c>
      <c r="C6" s="744">
        <v>0.15466440292300362</v>
      </c>
      <c r="D6" s="744">
        <v>9.5344671478078055E-2</v>
      </c>
      <c r="E6" s="744">
        <v>2.7191373544006036E-2</v>
      </c>
      <c r="F6" s="744">
        <v>8.2453148262819895E-2</v>
      </c>
      <c r="G6" s="744">
        <v>9.7642394713679206E-2</v>
      </c>
      <c r="H6" s="744">
        <v>4.0489261742996739E-2</v>
      </c>
      <c r="I6" s="744">
        <v>-3.1416900799079113E-2</v>
      </c>
      <c r="J6" s="744">
        <v>-1.1019234945272943E-2</v>
      </c>
      <c r="K6" s="744">
        <v>-6.5717171736762621E-3</v>
      </c>
      <c r="L6" s="744">
        <v>-1.52746869463408E-2</v>
      </c>
      <c r="M6" s="744">
        <v>6.728432477440806E-3</v>
      </c>
      <c r="N6" s="744">
        <v>-9.6201770649595869E-3</v>
      </c>
      <c r="O6" s="744">
        <v>-8.2835950034634582E-3</v>
      </c>
      <c r="P6" s="744">
        <v>1.1484952993935182E-2</v>
      </c>
      <c r="Q6" s="744">
        <v>-5.8837829772636985E-3</v>
      </c>
      <c r="R6" s="744">
        <v>-2.1812658366845154E-3</v>
      </c>
      <c r="S6" s="744">
        <v>-7.9849083550403623E-3</v>
      </c>
    </row>
    <row r="7" spans="1:19">
      <c r="B7" s="18"/>
      <c r="C7" s="743"/>
      <c r="D7" s="743"/>
      <c r="E7" s="743"/>
      <c r="F7" s="743"/>
      <c r="G7" s="743"/>
      <c r="H7" s="743"/>
      <c r="I7" s="743"/>
      <c r="J7" s="743"/>
      <c r="K7" s="743"/>
      <c r="L7" s="743"/>
      <c r="M7" s="743"/>
      <c r="N7" s="743"/>
      <c r="O7" s="743"/>
      <c r="P7" s="743"/>
      <c r="Q7" s="743"/>
      <c r="R7" s="743"/>
      <c r="S7" s="743"/>
    </row>
    <row r="9" spans="1:19">
      <c r="B9" s="53" t="s">
        <v>1065</v>
      </c>
      <c r="C9" s="217"/>
      <c r="D9" s="217"/>
      <c r="E9" s="217"/>
      <c r="F9" s="217"/>
      <c r="G9" s="217"/>
      <c r="H9" s="217"/>
      <c r="I9" s="217"/>
      <c r="J9" s="217"/>
      <c r="K9" s="217"/>
    </row>
    <row r="10" spans="1:19">
      <c r="B10" s="217"/>
      <c r="C10" s="742"/>
      <c r="D10" s="742"/>
      <c r="E10" s="742"/>
      <c r="F10" s="742"/>
      <c r="G10" s="742"/>
      <c r="H10" s="742"/>
      <c r="I10" s="742"/>
      <c r="J10" s="742"/>
      <c r="K10" s="742"/>
      <c r="L10" s="742"/>
    </row>
    <row r="11" spans="1:19">
      <c r="B11" s="217"/>
      <c r="C11" s="217"/>
      <c r="D11" s="217"/>
      <c r="E11" s="217"/>
      <c r="F11" s="217"/>
      <c r="G11" s="217"/>
      <c r="H11" s="217"/>
      <c r="I11" s="217"/>
      <c r="J11" s="217"/>
      <c r="K11" s="217"/>
    </row>
    <row r="12" spans="1:19">
      <c r="B12" s="217"/>
      <c r="C12" s="217"/>
      <c r="D12" s="217"/>
      <c r="E12" s="217"/>
      <c r="F12" s="217"/>
      <c r="G12" s="217"/>
      <c r="H12" s="217"/>
      <c r="I12" s="217"/>
      <c r="J12" s="217"/>
      <c r="K12" s="217"/>
    </row>
    <row r="13" spans="1:19">
      <c r="B13" s="217"/>
      <c r="C13" s="217"/>
      <c r="D13" s="217"/>
      <c r="E13" s="217"/>
      <c r="F13" s="217"/>
      <c r="G13" s="217"/>
      <c r="H13" s="217"/>
      <c r="I13" s="217"/>
      <c r="J13" s="217"/>
      <c r="K13" s="217"/>
    </row>
    <row r="14" spans="1:19">
      <c r="B14" s="217"/>
      <c r="C14" s="217"/>
      <c r="D14" s="217"/>
      <c r="E14" s="217"/>
      <c r="F14" s="217"/>
      <c r="G14" s="217"/>
      <c r="H14" s="217"/>
      <c r="I14" s="217"/>
      <c r="J14" s="217"/>
      <c r="K14" s="217"/>
    </row>
    <row r="26" spans="2:2">
      <c r="B26" s="138" t="s">
        <v>1544</v>
      </c>
    </row>
    <row r="28" spans="2:2">
      <c r="B28" s="12" t="s">
        <v>293</v>
      </c>
    </row>
  </sheetData>
  <phoneticPr fontId="86" type="noConversion"/>
  <hyperlinks>
    <hyperlink ref="B28" location="Contents!B126" display="к содержанию"/>
  </hyperlinks>
  <pageMargins left="0.75" right="0.75" top="1" bottom="1" header="0.5" footer="0.5"/>
  <pageSetup paperSize="9"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tabColor indexed="9"/>
  </sheetPr>
  <dimension ref="A2:R28"/>
  <sheetViews>
    <sheetView zoomScaleNormal="100" workbookViewId="0">
      <selection activeCell="B28" sqref="B28"/>
    </sheetView>
  </sheetViews>
  <sheetFormatPr defaultColWidth="8" defaultRowHeight="12.75"/>
  <cols>
    <col min="1" max="1" width="8.85546875" style="751" bestFit="1" customWidth="1"/>
    <col min="2" max="2" width="29.28515625" style="751" customWidth="1"/>
    <col min="3" max="3" width="8.7109375" style="751" bestFit="1" customWidth="1"/>
    <col min="4" max="10" width="8.5703125" style="751" customWidth="1"/>
    <col min="11" max="11" width="10.5703125" style="751" customWidth="1"/>
    <col min="12" max="18" width="10.140625" style="751" customWidth="1"/>
    <col min="19" max="19" width="9.7109375" style="751" customWidth="1"/>
    <col min="20" max="20" width="9.85546875" style="751" customWidth="1"/>
    <col min="21" max="16384" width="8" style="751"/>
  </cols>
  <sheetData>
    <row r="2" spans="1:18">
      <c r="A2" s="753" t="s">
        <v>54</v>
      </c>
      <c r="B2" s="755" t="s">
        <v>1067</v>
      </c>
    </row>
    <row r="3" spans="1:18">
      <c r="A3" s="753"/>
      <c r="B3" s="755"/>
    </row>
    <row r="4" spans="1:18">
      <c r="B4" s="767"/>
      <c r="C4" s="766" t="s">
        <v>558</v>
      </c>
      <c r="D4" s="765">
        <v>39448</v>
      </c>
      <c r="E4" s="765">
        <v>39814</v>
      </c>
      <c r="F4" s="765">
        <v>40179</v>
      </c>
      <c r="G4" s="765">
        <v>40544</v>
      </c>
      <c r="H4" s="765">
        <v>40634</v>
      </c>
      <c r="I4" s="765">
        <v>40725</v>
      </c>
      <c r="J4" s="765">
        <v>40817</v>
      </c>
      <c r="K4" s="764"/>
      <c r="L4" s="763"/>
      <c r="M4" s="763"/>
      <c r="N4" s="763"/>
      <c r="O4" s="757"/>
      <c r="P4" s="757"/>
      <c r="Q4" s="757"/>
      <c r="R4" s="757"/>
    </row>
    <row r="5" spans="1:18">
      <c r="B5" s="762" t="s">
        <v>347</v>
      </c>
      <c r="C5" s="761">
        <v>104.4</v>
      </c>
      <c r="D5" s="761">
        <v>180.4</v>
      </c>
      <c r="E5" s="761">
        <v>170.4</v>
      </c>
      <c r="F5" s="761">
        <v>68.400000000000006</v>
      </c>
      <c r="G5" s="761">
        <v>76.8</v>
      </c>
      <c r="H5" s="761">
        <v>75.400000000000006</v>
      </c>
      <c r="I5" s="761">
        <v>69</v>
      </c>
      <c r="J5" s="761">
        <v>60.6</v>
      </c>
      <c r="K5" s="757"/>
      <c r="L5" s="757"/>
      <c r="M5" s="760"/>
      <c r="N5" s="757"/>
      <c r="O5" s="757"/>
      <c r="P5" s="757"/>
      <c r="Q5" s="757"/>
      <c r="R5" s="757"/>
    </row>
    <row r="6" spans="1:18">
      <c r="B6" s="759" t="s">
        <v>361</v>
      </c>
      <c r="C6" s="758">
        <v>193915</v>
      </c>
      <c r="D6" s="758">
        <v>997139</v>
      </c>
      <c r="E6" s="758">
        <v>1424502</v>
      </c>
      <c r="F6" s="758">
        <v>7327119</v>
      </c>
      <c r="G6" s="758">
        <v>6541634</v>
      </c>
      <c r="H6" s="758">
        <v>6536089</v>
      </c>
      <c r="I6" s="758">
        <v>6262963</v>
      </c>
      <c r="J6" s="758">
        <v>1420010</v>
      </c>
      <c r="K6" s="757"/>
    </row>
    <row r="7" spans="1:18">
      <c r="B7" s="756"/>
    </row>
    <row r="8" spans="1:18">
      <c r="B8" s="756"/>
    </row>
    <row r="9" spans="1:18">
      <c r="B9" s="755" t="s">
        <v>1067</v>
      </c>
    </row>
    <row r="15" spans="1:18">
      <c r="B15" s="754"/>
    </row>
    <row r="16" spans="1:18">
      <c r="B16" s="753"/>
    </row>
    <row r="17" spans="2:2">
      <c r="B17" s="752"/>
    </row>
    <row r="26" spans="2:2">
      <c r="B26" s="138" t="s">
        <v>1544</v>
      </c>
    </row>
    <row r="28" spans="2:2">
      <c r="B28" s="12" t="s">
        <v>293</v>
      </c>
    </row>
  </sheetData>
  <phoneticPr fontId="86" type="noConversion"/>
  <hyperlinks>
    <hyperlink ref="B28" location="Contents!B127" display="to content"/>
  </hyperlinks>
  <pageMargins left="0.75" right="0.75" top="1" bottom="1" header="0.5" footer="0.5"/>
  <headerFooter alignWithMargins="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6">
    <tabColor indexed="9"/>
  </sheetPr>
  <dimension ref="A1:M37"/>
  <sheetViews>
    <sheetView topLeftCell="A13" zoomScaleNormal="100" workbookViewId="0">
      <selection activeCell="K28" sqref="K28"/>
    </sheetView>
  </sheetViews>
  <sheetFormatPr defaultRowHeight="12.75"/>
  <cols>
    <col min="1" max="1" width="9.140625" style="753"/>
    <col min="2" max="2" width="24.28515625" style="753" customWidth="1"/>
    <col min="3" max="3" width="13.28515625" style="753" customWidth="1"/>
    <col min="4" max="4" width="18.140625" style="753" customWidth="1"/>
    <col min="5" max="5" width="19.5703125" style="753" bestFit="1" customWidth="1"/>
    <col min="6" max="6" width="15.28515625" style="753" customWidth="1"/>
    <col min="7" max="8" width="9.140625" style="753"/>
    <col min="9" max="9" width="12" style="753" customWidth="1"/>
    <col min="10" max="10" width="9.5703125" style="753" customWidth="1"/>
    <col min="11" max="16384" width="9.140625" style="753"/>
  </cols>
  <sheetData>
    <row r="1" spans="1:13">
      <c r="I1" s="1205"/>
      <c r="J1" s="1205"/>
      <c r="K1" s="1206"/>
      <c r="L1" s="781"/>
      <c r="M1" s="769"/>
    </row>
    <row r="2" spans="1:13">
      <c r="A2" s="753" t="s">
        <v>54</v>
      </c>
      <c r="B2" s="53" t="s">
        <v>1069</v>
      </c>
      <c r="I2" s="769"/>
      <c r="J2" s="769"/>
      <c r="K2" s="769"/>
      <c r="L2" s="769"/>
      <c r="M2" s="769"/>
    </row>
    <row r="3" spans="1:13">
      <c r="B3" s="53"/>
      <c r="I3" s="769"/>
      <c r="J3" s="769"/>
      <c r="K3" s="769"/>
      <c r="L3" s="769"/>
      <c r="M3" s="769"/>
    </row>
    <row r="4" spans="1:13" ht="13.5" thickBot="1">
      <c r="B4" s="753" t="s">
        <v>53</v>
      </c>
      <c r="C4" s="780" t="s">
        <v>569</v>
      </c>
      <c r="E4" s="753" t="s">
        <v>53</v>
      </c>
      <c r="F4" s="780" t="s">
        <v>568</v>
      </c>
      <c r="M4" s="769"/>
    </row>
    <row r="5" spans="1:13">
      <c r="B5" s="779" t="s">
        <v>288</v>
      </c>
      <c r="C5" s="778">
        <v>82.6</v>
      </c>
      <c r="E5" s="779" t="s">
        <v>288</v>
      </c>
      <c r="F5" s="778">
        <v>89.4</v>
      </c>
      <c r="M5" s="769"/>
    </row>
    <row r="6" spans="1:13">
      <c r="B6" s="777" t="s">
        <v>567</v>
      </c>
      <c r="C6" s="776">
        <v>8.9</v>
      </c>
      <c r="E6" s="777" t="s">
        <v>567</v>
      </c>
      <c r="F6" s="776">
        <v>8.3000000000000007</v>
      </c>
      <c r="M6" s="769"/>
    </row>
    <row r="7" spans="1:13" ht="13.5" thickBot="1">
      <c r="B7" s="775" t="s">
        <v>282</v>
      </c>
      <c r="C7" s="774">
        <v>8.5</v>
      </c>
      <c r="E7" s="775" t="s">
        <v>282</v>
      </c>
      <c r="F7" s="774">
        <v>2.2999999999999998</v>
      </c>
      <c r="M7" s="769"/>
    </row>
    <row r="8" spans="1:13">
      <c r="F8" s="773"/>
      <c r="G8" s="773"/>
      <c r="M8" s="769"/>
    </row>
    <row r="9" spans="1:13">
      <c r="F9" s="773"/>
      <c r="G9" s="773"/>
      <c r="M9" s="769"/>
    </row>
    <row r="10" spans="1:13">
      <c r="B10" s="53" t="s">
        <v>1069</v>
      </c>
      <c r="C10" s="772"/>
      <c r="D10" s="772"/>
      <c r="E10" s="772"/>
      <c r="F10" s="772"/>
      <c r="I10" s="771"/>
      <c r="J10" s="771"/>
      <c r="K10" s="771"/>
      <c r="L10" s="769"/>
      <c r="M10" s="769"/>
    </row>
    <row r="11" spans="1:13">
      <c r="I11" s="769"/>
      <c r="J11" s="769"/>
      <c r="K11" s="769"/>
      <c r="L11" s="769"/>
      <c r="M11" s="769"/>
    </row>
    <row r="12" spans="1:13">
      <c r="I12" s="770"/>
      <c r="J12" s="769"/>
      <c r="K12" s="769"/>
      <c r="L12" s="769"/>
      <c r="M12" s="769"/>
    </row>
    <row r="13" spans="1:13">
      <c r="I13" s="768"/>
    </row>
    <row r="14" spans="1:13">
      <c r="I14" s="768"/>
    </row>
    <row r="15" spans="1:13">
      <c r="I15" s="768"/>
    </row>
    <row r="16" spans="1:13">
      <c r="I16" s="768"/>
    </row>
    <row r="17" spans="2:9">
      <c r="I17" s="768"/>
    </row>
    <row r="18" spans="2:9">
      <c r="I18" s="768"/>
    </row>
    <row r="19" spans="2:9">
      <c r="I19" s="768"/>
    </row>
    <row r="20" spans="2:9">
      <c r="I20" s="768"/>
    </row>
    <row r="24" spans="2:9">
      <c r="B24" s="754"/>
    </row>
    <row r="35" spans="2:2">
      <c r="B35" s="138" t="s">
        <v>1408</v>
      </c>
    </row>
    <row r="37" spans="2:2">
      <c r="B37" s="12" t="s">
        <v>293</v>
      </c>
    </row>
  </sheetData>
  <mergeCells count="1">
    <mergeCell ref="I1:K1"/>
  </mergeCells>
  <phoneticPr fontId="86" type="noConversion"/>
  <hyperlinks>
    <hyperlink ref="B37" location="Contents!B128" display="to content"/>
  </hyperlinks>
  <pageMargins left="0.75" right="0.75" top="1" bottom="1" header="0.5" footer="0.5"/>
  <headerFooter alignWithMargins="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7">
    <tabColor indexed="9"/>
  </sheetPr>
  <dimension ref="A2:S31"/>
  <sheetViews>
    <sheetView topLeftCell="A7" zoomScaleNormal="100" workbookViewId="0">
      <selection activeCell="B31" sqref="B31"/>
    </sheetView>
  </sheetViews>
  <sheetFormatPr defaultRowHeight="12.75"/>
  <cols>
    <col min="1" max="1" width="8.85546875" style="49" bestFit="1" customWidth="1"/>
    <col min="2" max="2" width="28.5703125" style="49" customWidth="1"/>
    <col min="3" max="3" width="11.140625" style="49" customWidth="1"/>
    <col min="4" max="4" width="11.42578125" style="49" customWidth="1"/>
    <col min="5" max="5" width="10.7109375" style="49" hidden="1" customWidth="1"/>
    <col min="6" max="6" width="10.5703125" style="49" hidden="1" customWidth="1"/>
    <col min="7" max="7" width="10.28515625" style="49" hidden="1" customWidth="1"/>
    <col min="8" max="8" width="12.5703125" style="49" customWidth="1"/>
    <col min="9" max="9" width="10.5703125" style="49" hidden="1" customWidth="1"/>
    <col min="10" max="10" width="11.7109375" style="49" hidden="1" customWidth="1"/>
    <col min="11" max="11" width="12" style="49" hidden="1" customWidth="1"/>
    <col min="12" max="12" width="11.140625" style="49" customWidth="1"/>
    <col min="13" max="13" width="10.42578125" style="49" hidden="1" customWidth="1"/>
    <col min="14" max="14" width="9.85546875" style="49" hidden="1" customWidth="1"/>
    <col min="15" max="15" width="10" style="49" hidden="1" customWidth="1"/>
    <col min="16" max="16" width="11.140625" style="49" customWidth="1"/>
    <col min="17" max="17" width="11.7109375" style="49" customWidth="1"/>
    <col min="18" max="18" width="10.85546875" style="49" customWidth="1"/>
    <col min="19" max="19" width="11.7109375" style="49" customWidth="1"/>
    <col min="20" max="16384" width="9.140625" style="49"/>
  </cols>
  <sheetData>
    <row r="2" spans="1:19">
      <c r="A2" s="753" t="s">
        <v>54</v>
      </c>
      <c r="B2" s="53" t="s">
        <v>1071</v>
      </c>
    </row>
    <row r="3" spans="1:19">
      <c r="A3" s="753"/>
      <c r="B3" s="53"/>
    </row>
    <row r="4" spans="1:19">
      <c r="B4" s="792"/>
      <c r="C4" s="745" t="s">
        <v>227</v>
      </c>
      <c r="D4" s="745">
        <v>39448</v>
      </c>
      <c r="E4" s="745">
        <v>39539</v>
      </c>
      <c r="F4" s="745">
        <v>39630</v>
      </c>
      <c r="G4" s="745">
        <v>39722</v>
      </c>
      <c r="H4" s="745">
        <v>39814</v>
      </c>
      <c r="I4" s="745">
        <v>39904</v>
      </c>
      <c r="J4" s="745">
        <v>39995</v>
      </c>
      <c r="K4" s="745">
        <v>40087</v>
      </c>
      <c r="L4" s="745">
        <v>40179</v>
      </c>
      <c r="M4" s="745">
        <v>40269</v>
      </c>
      <c r="N4" s="745">
        <v>40360</v>
      </c>
      <c r="O4" s="745">
        <v>40452</v>
      </c>
      <c r="P4" s="745">
        <v>40544</v>
      </c>
      <c r="Q4" s="745">
        <v>40634</v>
      </c>
      <c r="R4" s="745">
        <v>40725</v>
      </c>
      <c r="S4" s="745">
        <v>40817</v>
      </c>
    </row>
    <row r="5" spans="1:19" ht="25.5">
      <c r="B5" s="789" t="s">
        <v>575</v>
      </c>
      <c r="C5" s="788" t="s">
        <v>574</v>
      </c>
      <c r="D5" s="790">
        <v>3913763.5</v>
      </c>
      <c r="E5" s="790">
        <v>414778.2</v>
      </c>
      <c r="F5" s="790">
        <v>243736.8</v>
      </c>
      <c r="G5" s="790">
        <v>786473</v>
      </c>
      <c r="H5" s="786">
        <v>724601</v>
      </c>
      <c r="I5" s="786">
        <v>-3106</v>
      </c>
      <c r="J5" s="786">
        <v>-1163185</v>
      </c>
      <c r="K5" s="786">
        <v>-5441250</v>
      </c>
      <c r="L5" s="786">
        <v>-4197315</v>
      </c>
      <c r="M5" s="786">
        <v>30480</v>
      </c>
      <c r="N5" s="786">
        <v>683578</v>
      </c>
      <c r="O5" s="786">
        <v>313870</v>
      </c>
      <c r="P5" s="786">
        <v>-1330741</v>
      </c>
      <c r="Q5" s="786">
        <v>-574925</v>
      </c>
      <c r="R5" s="786">
        <v>-1125564</v>
      </c>
      <c r="S5" s="786">
        <v>-2065019</v>
      </c>
    </row>
    <row r="6" spans="1:19" ht="25.5">
      <c r="B6" s="789" t="s">
        <v>573</v>
      </c>
      <c r="C6" s="791" t="s">
        <v>572</v>
      </c>
      <c r="D6" s="790">
        <v>3979426</v>
      </c>
      <c r="E6" s="790">
        <v>447275</v>
      </c>
      <c r="F6" s="790">
        <v>289541</v>
      </c>
      <c r="G6" s="790">
        <v>1096660</v>
      </c>
      <c r="H6" s="786">
        <v>1229939</v>
      </c>
      <c r="I6" s="786">
        <v>40285</v>
      </c>
      <c r="J6" s="786">
        <v>-1092955</v>
      </c>
      <c r="K6" s="786">
        <v>-5370081</v>
      </c>
      <c r="L6" s="786">
        <v>-4125062</v>
      </c>
      <c r="M6" s="786">
        <v>50992</v>
      </c>
      <c r="N6" s="786">
        <v>724018</v>
      </c>
      <c r="O6" s="786">
        <v>354315</v>
      </c>
      <c r="P6" s="786">
        <v>-1284668</v>
      </c>
      <c r="Q6" s="786">
        <v>-565907</v>
      </c>
      <c r="R6" s="786">
        <v>-1109094</v>
      </c>
      <c r="S6" s="786">
        <v>-2066644</v>
      </c>
    </row>
    <row r="7" spans="1:19">
      <c r="B7" s="789" t="s">
        <v>571</v>
      </c>
      <c r="C7" s="788" t="s">
        <v>570</v>
      </c>
      <c r="D7" s="786">
        <v>44567475</v>
      </c>
      <c r="E7" s="787">
        <v>52200463</v>
      </c>
      <c r="F7" s="787">
        <v>18620115</v>
      </c>
      <c r="G7" s="787">
        <v>27717925</v>
      </c>
      <c r="H7" s="786">
        <v>52200463</v>
      </c>
      <c r="I7" s="786"/>
      <c r="J7" s="786"/>
      <c r="K7" s="786"/>
      <c r="L7" s="786">
        <v>18620115</v>
      </c>
      <c r="M7" s="786"/>
      <c r="N7" s="786"/>
      <c r="O7" s="786"/>
      <c r="P7" s="786">
        <v>31308128</v>
      </c>
      <c r="Q7" s="786">
        <v>30703164</v>
      </c>
      <c r="R7" s="786">
        <v>30607866</v>
      </c>
      <c r="S7" s="786">
        <v>22533732</v>
      </c>
    </row>
    <row r="8" spans="1:19">
      <c r="B8" s="785" t="s">
        <v>1579</v>
      </c>
      <c r="C8" s="783">
        <v>8.6049995852818376E-2</v>
      </c>
      <c r="D8" s="783">
        <v>8.9289913776806965E-2</v>
      </c>
      <c r="E8" s="783">
        <v>9.2533738118483894E-3</v>
      </c>
      <c r="F8" s="783">
        <v>5.8531681815970999E-3</v>
      </c>
      <c r="G8" s="783">
        <v>2.1144238678902506E-2</v>
      </c>
      <c r="H8" s="783">
        <v>2.3561840821220301E-2</v>
      </c>
      <c r="I8" s="784">
        <v>1.6574714749097452E-3</v>
      </c>
      <c r="J8" s="784">
        <v>-4.6849960574542195E-2</v>
      </c>
      <c r="K8" s="784">
        <v>-0.29199594104576687</v>
      </c>
      <c r="L8" s="784">
        <v>-0.22153794431452223</v>
      </c>
      <c r="M8" s="783">
        <v>2.7410834558100009E-3</v>
      </c>
      <c r="N8" s="783">
        <v>2.1625701567062724E-2</v>
      </c>
      <c r="O8" s="783">
        <v>1.075986450736696E-2</v>
      </c>
      <c r="P8" s="546">
        <v>-4.1033050586735814E-2</v>
      </c>
      <c r="Q8" s="546">
        <v>-1.8431553178037286E-2</v>
      </c>
      <c r="R8" s="546">
        <v>-3.6235587283347359E-2</v>
      </c>
      <c r="S8" s="546">
        <v>-9.1713347793432529E-2</v>
      </c>
    </row>
    <row r="9" spans="1:19">
      <c r="B9" s="785" t="s">
        <v>1580</v>
      </c>
      <c r="C9" s="783">
        <v>1.8846459364076432E-2</v>
      </c>
      <c r="D9" s="783">
        <v>1.8411750519495618E-2</v>
      </c>
      <c r="E9" s="783">
        <v>2.0913516326932394E-3</v>
      </c>
      <c r="F9" s="783">
        <v>1.38235883141267E-3</v>
      </c>
      <c r="G9" s="783">
        <v>5.1691657401744901E-3</v>
      </c>
      <c r="H9" s="783">
        <v>5.731901700466952E-3</v>
      </c>
      <c r="I9" s="784">
        <v>3.9400999953072854E-4</v>
      </c>
      <c r="J9" s="784">
        <v>-1.2071097916859093E-2</v>
      </c>
      <c r="K9" s="784">
        <v>-6.235353671240746E-2</v>
      </c>
      <c r="L9" s="784">
        <v>-5.1383123840946496E-2</v>
      </c>
      <c r="M9" s="783">
        <v>6.5229395006699531E-4</v>
      </c>
      <c r="N9" s="783">
        <v>5.9735185161640669E-3</v>
      </c>
      <c r="O9" s="783">
        <v>2.899861820845593E-3</v>
      </c>
      <c r="P9" s="546">
        <v>-1.046403664483367E-2</v>
      </c>
      <c r="Q9" s="546">
        <v>-4.5565377698008266E-3</v>
      </c>
      <c r="R9" s="546">
        <v>-9.7408843128432045E-3</v>
      </c>
      <c r="S9" s="546">
        <v>-1.9163458212667517E-2</v>
      </c>
    </row>
    <row r="10" spans="1:19">
      <c r="D10" s="782"/>
      <c r="E10" s="782"/>
      <c r="F10" s="782"/>
      <c r="G10" s="782"/>
      <c r="H10" s="782"/>
      <c r="I10" s="782"/>
      <c r="J10" s="782"/>
      <c r="K10" s="782"/>
      <c r="L10" s="782"/>
      <c r="M10" s="782"/>
      <c r="N10" s="782"/>
      <c r="O10" s="782"/>
      <c r="P10" s="782"/>
      <c r="Q10" s="782"/>
      <c r="R10" s="782"/>
      <c r="S10" s="782"/>
    </row>
    <row r="11" spans="1:19">
      <c r="D11" s="782"/>
      <c r="E11" s="782"/>
      <c r="F11" s="782"/>
      <c r="G11" s="782"/>
      <c r="H11" s="782"/>
      <c r="I11" s="782"/>
      <c r="J11" s="782"/>
      <c r="K11" s="782"/>
      <c r="L11" s="782"/>
    </row>
    <row r="12" spans="1:19">
      <c r="B12" s="53" t="s">
        <v>1071</v>
      </c>
      <c r="C12" s="782"/>
      <c r="D12" s="782"/>
      <c r="E12" s="782"/>
      <c r="F12" s="782"/>
      <c r="G12" s="782"/>
      <c r="H12" s="782"/>
      <c r="I12" s="782"/>
      <c r="J12" s="782"/>
      <c r="K12" s="782"/>
      <c r="L12" s="782"/>
      <c r="M12" s="782"/>
      <c r="N12" s="782"/>
      <c r="O12" s="782"/>
      <c r="P12" s="782"/>
      <c r="Q12" s="782"/>
      <c r="R12" s="782"/>
    </row>
    <row r="13" spans="1:19">
      <c r="F13" s="426"/>
    </row>
    <row r="14" spans="1:19">
      <c r="F14" s="426"/>
    </row>
    <row r="15" spans="1:19">
      <c r="F15" s="426"/>
    </row>
    <row r="29" spans="2:2">
      <c r="B29" s="138" t="s">
        <v>1544</v>
      </c>
    </row>
    <row r="31" spans="2:2">
      <c r="B31" s="12" t="s">
        <v>293</v>
      </c>
    </row>
  </sheetData>
  <phoneticPr fontId="86" type="noConversion"/>
  <hyperlinks>
    <hyperlink ref="B31" location="Contents!B129" display="to content"/>
  </hyperlinks>
  <pageMargins left="0.75" right="0.75" top="1" bottom="1" header="0.5" footer="0.5"/>
  <headerFooter alignWithMargins="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8">
    <tabColor indexed="9"/>
    <pageSetUpPr fitToPage="1"/>
  </sheetPr>
  <dimension ref="A1:Q44"/>
  <sheetViews>
    <sheetView topLeftCell="A10" zoomScaleNormal="100" zoomScaleSheetLayoutView="100" workbookViewId="0">
      <selection activeCell="B39" sqref="B39"/>
    </sheetView>
  </sheetViews>
  <sheetFormatPr defaultColWidth="8" defaultRowHeight="12.75"/>
  <cols>
    <col min="1" max="1" width="9.28515625" style="793" bestFit="1" customWidth="1"/>
    <col min="2" max="2" width="19.28515625" style="793" customWidth="1"/>
    <col min="3" max="3" width="14.7109375" style="793" customWidth="1"/>
    <col min="4" max="4" width="12.140625" style="793" customWidth="1"/>
    <col min="5" max="5" width="11.42578125" style="793" customWidth="1"/>
    <col min="6" max="6" width="11.140625" style="793" customWidth="1"/>
    <col min="7" max="8" width="13.5703125" style="793" customWidth="1"/>
    <col min="9" max="9" width="10" style="793" customWidth="1"/>
    <col min="10" max="16384" width="8" style="793"/>
  </cols>
  <sheetData>
    <row r="1" spans="1:17">
      <c r="D1" s="813"/>
      <c r="E1" s="813"/>
      <c r="F1" s="813"/>
      <c r="G1" s="813"/>
      <c r="H1" s="813"/>
      <c r="I1" s="813"/>
    </row>
    <row r="2" spans="1:17" ht="15" customHeight="1">
      <c r="A2" s="793" t="s">
        <v>54</v>
      </c>
      <c r="B2" s="812" t="s">
        <v>1075</v>
      </c>
      <c r="C2" s="812"/>
    </row>
    <row r="3" spans="1:17" ht="15" customHeight="1">
      <c r="B3" s="812"/>
      <c r="C3" s="812"/>
    </row>
    <row r="4" spans="1:17" ht="25.5">
      <c r="B4" s="810" t="s">
        <v>1486</v>
      </c>
      <c r="C4" s="810" t="s">
        <v>582</v>
      </c>
      <c r="D4" s="811">
        <v>2006</v>
      </c>
      <c r="E4" s="811">
        <v>2007</v>
      </c>
      <c r="F4" s="810">
        <v>2008</v>
      </c>
      <c r="G4" s="810">
        <v>2009</v>
      </c>
      <c r="H4" s="810">
        <v>2010</v>
      </c>
      <c r="I4" s="810" t="s">
        <v>581</v>
      </c>
    </row>
    <row r="5" spans="1:17">
      <c r="B5" s="1207" t="s">
        <v>580</v>
      </c>
      <c r="C5" s="809" t="s">
        <v>11</v>
      </c>
      <c r="D5" s="808">
        <v>94.707104616140072</v>
      </c>
      <c r="E5" s="808">
        <v>143.45438972714871</v>
      </c>
      <c r="F5" s="808">
        <v>141.85327772145058</v>
      </c>
      <c r="G5" s="808">
        <v>159.74560720564466</v>
      </c>
      <c r="H5" s="808">
        <v>187.70440086746757</v>
      </c>
      <c r="I5" s="808">
        <v>149.20578554125734</v>
      </c>
      <c r="L5" s="801"/>
      <c r="M5" s="801"/>
      <c r="N5" s="801"/>
      <c r="O5" s="801"/>
      <c r="P5" s="801"/>
      <c r="Q5" s="801"/>
    </row>
    <row r="6" spans="1:17">
      <c r="B6" s="1208"/>
      <c r="C6" s="807" t="s">
        <v>1394</v>
      </c>
      <c r="D6" s="806">
        <v>92.775781371887007</v>
      </c>
      <c r="E6" s="806">
        <v>141.14848303941685</v>
      </c>
      <c r="F6" s="806">
        <v>139.55846036123174</v>
      </c>
      <c r="G6" s="806">
        <v>157.00334775876323</v>
      </c>
      <c r="H6" s="806">
        <v>184.45093094617388</v>
      </c>
      <c r="I6" s="806">
        <v>146.5236006191482</v>
      </c>
      <c r="J6" s="802"/>
      <c r="L6" s="801"/>
      <c r="M6" s="801"/>
      <c r="N6" s="801"/>
      <c r="O6" s="801"/>
      <c r="P6" s="801"/>
      <c r="Q6" s="801"/>
    </row>
    <row r="7" spans="1:17">
      <c r="B7" s="1209"/>
      <c r="C7" s="807" t="s">
        <v>1395</v>
      </c>
      <c r="D7" s="806">
        <v>1.9313232442530699</v>
      </c>
      <c r="E7" s="806">
        <v>2.3059066877318695</v>
      </c>
      <c r="F7" s="806">
        <v>2.2948173602188304</v>
      </c>
      <c r="G7" s="806">
        <v>2.742259446881441</v>
      </c>
      <c r="H7" s="806">
        <v>3.2534699212936702</v>
      </c>
      <c r="I7" s="806">
        <v>2.6821849221090699</v>
      </c>
      <c r="J7" s="802"/>
      <c r="L7" s="801"/>
      <c r="M7" s="801"/>
      <c r="N7" s="801"/>
      <c r="O7" s="801"/>
      <c r="P7" s="801"/>
      <c r="Q7" s="801"/>
    </row>
    <row r="8" spans="1:17">
      <c r="B8" s="1207" t="s">
        <v>579</v>
      </c>
      <c r="C8" s="809" t="s">
        <v>11</v>
      </c>
      <c r="D8" s="808">
        <v>24.100590999999998</v>
      </c>
      <c r="E8" s="808">
        <v>23.598743999999996</v>
      </c>
      <c r="F8" s="808">
        <v>24.442976999999999</v>
      </c>
      <c r="G8" s="808">
        <v>25.924356000000003</v>
      </c>
      <c r="H8" s="808">
        <v>29.709705</v>
      </c>
      <c r="I8" s="808">
        <v>22.711732000000005</v>
      </c>
      <c r="J8" s="802"/>
      <c r="L8" s="801"/>
      <c r="M8" s="801"/>
      <c r="N8" s="801"/>
      <c r="O8" s="801"/>
      <c r="P8" s="801"/>
      <c r="Q8" s="801"/>
    </row>
    <row r="9" spans="1:17">
      <c r="B9" s="1208"/>
      <c r="C9" s="807" t="s">
        <v>1394</v>
      </c>
      <c r="D9" s="806">
        <v>8.2932019999999991</v>
      </c>
      <c r="E9" s="806">
        <v>8.5077999999999996</v>
      </c>
      <c r="F9" s="806">
        <v>9.5950400000000009</v>
      </c>
      <c r="G9" s="806">
        <v>9.990615</v>
      </c>
      <c r="H9" s="806">
        <v>11.458317999999998</v>
      </c>
      <c r="I9" s="806">
        <v>8.5068900000000003</v>
      </c>
      <c r="J9" s="802"/>
      <c r="L9" s="801"/>
      <c r="M9" s="801"/>
      <c r="N9" s="801"/>
      <c r="O9" s="801"/>
      <c r="P9" s="801"/>
      <c r="Q9" s="801"/>
    </row>
    <row r="10" spans="1:17">
      <c r="B10" s="1209"/>
      <c r="C10" s="807" t="s">
        <v>1395</v>
      </c>
      <c r="D10" s="806">
        <v>15.807388999999999</v>
      </c>
      <c r="E10" s="806">
        <v>15.090943999999997</v>
      </c>
      <c r="F10" s="806">
        <v>14.847936999999998</v>
      </c>
      <c r="G10" s="806">
        <v>15.933741000000001</v>
      </c>
      <c r="H10" s="806">
        <v>18.251386999999998</v>
      </c>
      <c r="I10" s="806">
        <v>14.204841999999999</v>
      </c>
      <c r="J10" s="802"/>
      <c r="L10" s="801"/>
      <c r="M10" s="801"/>
      <c r="N10" s="801"/>
      <c r="O10" s="801"/>
      <c r="P10" s="801"/>
      <c r="Q10" s="801"/>
    </row>
    <row r="11" spans="1:17">
      <c r="B11" s="1210" t="s">
        <v>578</v>
      </c>
      <c r="C11" s="1211"/>
      <c r="D11" s="805">
        <v>0.8316568579479634</v>
      </c>
      <c r="E11" s="805">
        <v>0.51471642569564457</v>
      </c>
      <c r="F11" s="805">
        <v>-1.1161193233177208E-2</v>
      </c>
      <c r="G11" s="805">
        <v>0.126132647560871</v>
      </c>
      <c r="H11" s="805">
        <v>0.17502073547368849</v>
      </c>
      <c r="I11" s="805">
        <v>7.7493751072770123E-2</v>
      </c>
      <c r="J11" s="802"/>
      <c r="K11" s="801"/>
      <c r="L11" s="802"/>
      <c r="M11" s="801"/>
      <c r="N11" s="801"/>
      <c r="O11" s="801"/>
      <c r="P11" s="801"/>
      <c r="Q11" s="801"/>
    </row>
    <row r="12" spans="1:17">
      <c r="B12" s="1210" t="s">
        <v>577</v>
      </c>
      <c r="C12" s="1211"/>
      <c r="D12" s="805">
        <v>3.7848219553262584E-2</v>
      </c>
      <c r="E12" s="805">
        <v>-2.0825207671178202E-2</v>
      </c>
      <c r="F12" s="805">
        <v>3.5776419887535944E-2</v>
      </c>
      <c r="G12" s="805">
        <v>6.0605506440561674E-2</v>
      </c>
      <c r="H12" s="805">
        <v>0.1460151604151706</v>
      </c>
      <c r="I12" s="805">
        <v>4.3514162706232984E-2</v>
      </c>
      <c r="J12" s="803"/>
      <c r="K12" s="801"/>
      <c r="L12" s="802"/>
      <c r="M12" s="802"/>
      <c r="N12" s="802"/>
      <c r="O12" s="802"/>
      <c r="P12" s="802"/>
      <c r="Q12" s="802"/>
    </row>
    <row r="13" spans="1:17">
      <c r="B13" s="797"/>
      <c r="C13" s="797"/>
      <c r="D13" s="804"/>
      <c r="E13" s="804"/>
      <c r="F13" s="804"/>
      <c r="G13" s="804"/>
      <c r="H13" s="804"/>
      <c r="I13" s="804"/>
      <c r="J13" s="803"/>
      <c r="K13" s="801"/>
      <c r="L13" s="802"/>
      <c r="M13" s="802"/>
      <c r="N13" s="802"/>
      <c r="O13" s="802"/>
      <c r="P13" s="802"/>
      <c r="Q13" s="802"/>
    </row>
    <row r="14" spans="1:17">
      <c r="D14" s="801"/>
      <c r="E14" s="801"/>
      <c r="F14" s="801"/>
      <c r="G14" s="801"/>
      <c r="H14" s="801"/>
      <c r="I14" s="801"/>
    </row>
    <row r="15" spans="1:17">
      <c r="B15" s="800" t="s">
        <v>1075</v>
      </c>
      <c r="C15" s="798"/>
      <c r="D15" s="798"/>
      <c r="E15" s="798"/>
      <c r="F15" s="798"/>
      <c r="G15" s="798"/>
      <c r="H15" s="799"/>
      <c r="I15" s="798"/>
      <c r="J15" s="798"/>
      <c r="K15" s="798"/>
    </row>
    <row r="16" spans="1:17" ht="12.75" customHeight="1">
      <c r="B16" s="797"/>
      <c r="C16" s="797"/>
      <c r="D16" s="794"/>
      <c r="E16" s="794"/>
      <c r="F16" s="794"/>
      <c r="G16" s="794"/>
      <c r="H16" s="796"/>
      <c r="I16" s="794"/>
      <c r="J16" s="794"/>
      <c r="K16" s="794"/>
    </row>
    <row r="17" spans="2:11">
      <c r="B17" s="797"/>
      <c r="C17" s="797"/>
      <c r="D17" s="794"/>
      <c r="E17" s="794"/>
      <c r="F17" s="794"/>
      <c r="G17" s="794"/>
      <c r="H17" s="794"/>
      <c r="I17" s="794"/>
      <c r="J17" s="794"/>
      <c r="K17" s="794"/>
    </row>
    <row r="18" spans="2:11">
      <c r="B18" s="797"/>
      <c r="C18" s="797"/>
      <c r="D18" s="794"/>
      <c r="E18" s="794"/>
      <c r="F18" s="794"/>
      <c r="G18" s="794"/>
      <c r="H18" s="794"/>
      <c r="I18" s="794"/>
      <c r="J18" s="794"/>
      <c r="K18" s="794"/>
    </row>
    <row r="19" spans="2:11">
      <c r="B19" s="797"/>
      <c r="C19" s="797"/>
      <c r="D19" s="794"/>
      <c r="E19" s="794"/>
      <c r="F19" s="794"/>
      <c r="G19" s="794"/>
      <c r="H19" s="794"/>
      <c r="I19" s="794"/>
      <c r="J19" s="794"/>
      <c r="K19" s="794"/>
    </row>
    <row r="20" spans="2:11">
      <c r="B20" s="797"/>
      <c r="C20" s="797"/>
      <c r="D20" s="794"/>
      <c r="E20" s="794"/>
      <c r="F20" s="794"/>
      <c r="G20" s="794"/>
      <c r="H20" s="794"/>
      <c r="I20" s="794"/>
      <c r="J20" s="794"/>
      <c r="K20" s="794"/>
    </row>
    <row r="21" spans="2:11">
      <c r="B21" s="797"/>
      <c r="C21" s="797"/>
      <c r="D21" s="794"/>
      <c r="E21" s="794"/>
      <c r="F21" s="794"/>
      <c r="G21" s="794"/>
      <c r="H21" s="794"/>
      <c r="I21" s="794"/>
      <c r="J21" s="794"/>
      <c r="K21" s="794"/>
    </row>
    <row r="22" spans="2:11">
      <c r="B22" s="797"/>
      <c r="C22" s="797"/>
      <c r="D22" s="794"/>
      <c r="E22" s="794"/>
      <c r="F22" s="794"/>
      <c r="G22" s="794"/>
      <c r="H22" s="794"/>
      <c r="I22" s="794"/>
      <c r="J22" s="794"/>
      <c r="K22" s="794"/>
    </row>
    <row r="23" spans="2:11">
      <c r="B23" s="797"/>
      <c r="C23" s="797"/>
      <c r="D23" s="794"/>
      <c r="E23" s="794"/>
      <c r="F23" s="794"/>
      <c r="G23" s="794"/>
      <c r="H23" s="794"/>
      <c r="I23" s="794"/>
      <c r="J23" s="794"/>
      <c r="K23" s="794"/>
    </row>
    <row r="24" spans="2:11">
      <c r="B24" s="797"/>
      <c r="C24" s="797"/>
      <c r="D24" s="794"/>
      <c r="E24" s="794"/>
      <c r="F24" s="794"/>
      <c r="G24" s="794"/>
      <c r="H24" s="794"/>
      <c r="I24" s="794"/>
      <c r="J24" s="794"/>
      <c r="K24" s="794"/>
    </row>
    <row r="25" spans="2:11">
      <c r="B25" s="797"/>
      <c r="C25" s="797"/>
      <c r="D25" s="794"/>
      <c r="E25" s="794"/>
      <c r="F25" s="794"/>
      <c r="G25" s="794"/>
      <c r="H25" s="794"/>
      <c r="I25" s="794"/>
      <c r="J25" s="794"/>
      <c r="K25" s="794"/>
    </row>
    <row r="26" spans="2:11">
      <c r="B26" s="797"/>
      <c r="C26" s="797"/>
      <c r="D26" s="794"/>
      <c r="E26" s="794"/>
      <c r="F26" s="794"/>
      <c r="G26" s="794"/>
      <c r="H26" s="794"/>
      <c r="I26" s="794"/>
      <c r="J26" s="794"/>
      <c r="K26" s="794"/>
    </row>
    <row r="27" spans="2:11">
      <c r="B27" s="797"/>
      <c r="C27" s="797"/>
      <c r="D27" s="794"/>
      <c r="E27" s="794"/>
      <c r="F27" s="794"/>
      <c r="G27" s="794"/>
      <c r="H27" s="794"/>
      <c r="I27" s="794"/>
      <c r="J27" s="794"/>
      <c r="K27" s="794"/>
    </row>
    <row r="28" spans="2:11">
      <c r="B28" s="797"/>
      <c r="C28" s="797"/>
      <c r="D28" s="794"/>
      <c r="E28" s="794"/>
      <c r="F28" s="794"/>
      <c r="G28" s="794"/>
      <c r="H28" s="794"/>
      <c r="I28" s="794"/>
      <c r="J28" s="794"/>
      <c r="K28" s="794"/>
    </row>
    <row r="29" spans="2:11">
      <c r="B29" s="797"/>
      <c r="C29" s="797"/>
      <c r="D29" s="794"/>
      <c r="E29" s="794"/>
      <c r="F29" s="794"/>
      <c r="G29" s="794"/>
      <c r="H29" s="794"/>
      <c r="I29" s="794"/>
      <c r="J29" s="794"/>
      <c r="K29" s="794"/>
    </row>
    <row r="30" spans="2:11">
      <c r="B30" s="797"/>
      <c r="C30" s="797"/>
      <c r="D30" s="794"/>
      <c r="E30" s="794"/>
      <c r="F30" s="794"/>
      <c r="G30" s="794"/>
      <c r="H30" s="794"/>
      <c r="I30" s="794"/>
      <c r="J30" s="794"/>
      <c r="K30" s="794"/>
    </row>
    <row r="31" spans="2:11">
      <c r="B31" s="797"/>
      <c r="C31" s="797"/>
      <c r="D31" s="794"/>
      <c r="E31" s="794"/>
      <c r="F31" s="794"/>
      <c r="G31" s="794"/>
      <c r="H31" s="794"/>
      <c r="I31" s="794"/>
      <c r="J31" s="794"/>
      <c r="K31" s="794"/>
    </row>
    <row r="32" spans="2:11">
      <c r="B32" s="797"/>
      <c r="C32" s="797"/>
      <c r="D32" s="794"/>
      <c r="E32" s="794"/>
      <c r="F32" s="794"/>
      <c r="G32" s="794"/>
      <c r="H32" s="794"/>
      <c r="I32" s="794"/>
      <c r="J32" s="794"/>
      <c r="K32" s="794"/>
    </row>
    <row r="33" spans="2:11">
      <c r="B33" s="797"/>
      <c r="C33" s="797"/>
      <c r="D33" s="794"/>
      <c r="E33" s="794"/>
      <c r="F33" s="794"/>
      <c r="G33" s="794"/>
      <c r="H33" s="794"/>
      <c r="I33" s="794"/>
      <c r="J33" s="794"/>
      <c r="K33" s="794"/>
    </row>
    <row r="34" spans="2:11">
      <c r="B34" s="797"/>
      <c r="C34" s="797"/>
      <c r="D34" s="794"/>
      <c r="E34" s="794"/>
      <c r="F34" s="794"/>
      <c r="G34" s="794"/>
      <c r="H34" s="794"/>
      <c r="I34" s="794"/>
      <c r="J34" s="794"/>
      <c r="K34" s="794"/>
    </row>
    <row r="35" spans="2:11">
      <c r="B35" s="797"/>
      <c r="C35" s="797"/>
      <c r="D35" s="794"/>
      <c r="E35" s="794"/>
      <c r="F35" s="794"/>
      <c r="G35" s="794"/>
      <c r="H35" s="794"/>
      <c r="I35" s="794"/>
      <c r="J35" s="794"/>
      <c r="K35" s="794"/>
    </row>
    <row r="36" spans="2:11">
      <c r="B36" s="138" t="s">
        <v>576</v>
      </c>
      <c r="C36" s="794"/>
      <c r="D36" s="794"/>
      <c r="E36" s="794"/>
      <c r="F36" s="794"/>
      <c r="G36" s="794"/>
      <c r="H36" s="794"/>
      <c r="I36" s="794"/>
      <c r="J36" s="794"/>
      <c r="K36" s="794"/>
    </row>
    <row r="37" spans="2:11">
      <c r="B37" s="795" t="s">
        <v>1230</v>
      </c>
      <c r="C37" s="794"/>
      <c r="D37" s="796"/>
      <c r="E37" s="796"/>
      <c r="F37" s="796"/>
      <c r="G37" s="796"/>
      <c r="H37" s="796"/>
      <c r="I37" s="794"/>
      <c r="J37" s="794"/>
      <c r="K37" s="794"/>
    </row>
    <row r="38" spans="2:11">
      <c r="B38" s="794"/>
      <c r="C38" s="794"/>
      <c r="D38" s="796"/>
      <c r="E38" s="796"/>
      <c r="F38" s="796"/>
      <c r="G38" s="796"/>
      <c r="H38" s="796"/>
      <c r="I38" s="794"/>
      <c r="J38" s="794"/>
      <c r="K38" s="794"/>
    </row>
    <row r="39" spans="2:11">
      <c r="B39" s="12" t="s">
        <v>293</v>
      </c>
      <c r="C39" s="794"/>
      <c r="D39" s="794"/>
      <c r="E39" s="794"/>
      <c r="F39" s="794"/>
      <c r="G39" s="794"/>
      <c r="H39" s="794"/>
      <c r="I39" s="794"/>
      <c r="J39" s="794"/>
      <c r="K39" s="794"/>
    </row>
    <row r="40" spans="2:11">
      <c r="C40" s="795"/>
      <c r="D40" s="794"/>
      <c r="E40" s="794"/>
      <c r="F40" s="794"/>
      <c r="G40" s="794"/>
      <c r="H40" s="794"/>
      <c r="I40" s="794"/>
    </row>
    <row r="41" spans="2:11">
      <c r="D41" s="794"/>
      <c r="E41" s="794"/>
      <c r="F41" s="794"/>
      <c r="G41" s="794"/>
      <c r="H41" s="794"/>
      <c r="I41" s="794"/>
    </row>
    <row r="42" spans="2:11">
      <c r="B42" s="794"/>
      <c r="C42" s="794"/>
      <c r="D42" s="794"/>
      <c r="E42" s="794"/>
      <c r="F42" s="794"/>
      <c r="G42" s="794"/>
      <c r="H42" s="794"/>
      <c r="I42" s="794"/>
    </row>
    <row r="43" spans="2:11">
      <c r="B43" s="794"/>
      <c r="C43" s="794"/>
      <c r="D43" s="794"/>
      <c r="E43" s="794"/>
      <c r="F43" s="794"/>
      <c r="G43" s="794"/>
      <c r="H43" s="794"/>
      <c r="I43" s="794"/>
    </row>
    <row r="44" spans="2:11">
      <c r="B44" s="794"/>
      <c r="C44" s="794"/>
      <c r="D44" s="794"/>
      <c r="E44" s="794"/>
      <c r="F44" s="794"/>
      <c r="G44" s="794"/>
      <c r="H44" s="794"/>
      <c r="I44" s="794"/>
    </row>
  </sheetData>
  <mergeCells count="4">
    <mergeCell ref="B5:B7"/>
    <mergeCell ref="B8:B10"/>
    <mergeCell ref="B11:C11"/>
    <mergeCell ref="B12:C12"/>
  </mergeCells>
  <phoneticPr fontId="86" type="noConversion"/>
  <hyperlinks>
    <hyperlink ref="B39" location="Contents!B133" display="to content"/>
  </hyperlinks>
  <pageMargins left="0.2" right="0.17" top="1" bottom="1" header="0.5" footer="0.5"/>
  <pageSetup paperSize="9" scale="91"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9">
    <tabColor indexed="9"/>
  </sheetPr>
  <dimension ref="A2:I18"/>
  <sheetViews>
    <sheetView zoomScaleNormal="100" zoomScaleSheetLayoutView="100" workbookViewId="0">
      <selection activeCell="B18" sqref="B18"/>
    </sheetView>
  </sheetViews>
  <sheetFormatPr defaultColWidth="8" defaultRowHeight="12.75"/>
  <cols>
    <col min="1" max="1" width="9.28515625" style="793" bestFit="1" customWidth="1"/>
    <col min="2" max="2" width="37" style="793" customWidth="1"/>
    <col min="3" max="3" width="8.85546875" style="793" customWidth="1"/>
    <col min="4" max="4" width="10.85546875" style="793" customWidth="1"/>
    <col min="5" max="5" width="11.42578125" style="793" customWidth="1"/>
    <col min="6" max="6" width="10.42578125" style="793" bestFit="1" customWidth="1"/>
    <col min="7" max="7" width="11.42578125" style="793" customWidth="1"/>
    <col min="8" max="8" width="7.7109375" style="793" customWidth="1"/>
    <col min="9" max="16384" width="8" style="793"/>
  </cols>
  <sheetData>
    <row r="2" spans="1:9">
      <c r="A2" s="793" t="s">
        <v>54</v>
      </c>
      <c r="B2" s="812" t="s">
        <v>1077</v>
      </c>
    </row>
    <row r="3" spans="1:9">
      <c r="B3" s="812"/>
    </row>
    <row r="4" spans="1:9">
      <c r="B4" s="1212" t="s">
        <v>1486</v>
      </c>
      <c r="C4" s="1213" t="s">
        <v>597</v>
      </c>
      <c r="D4" s="1213"/>
      <c r="E4" s="1213" t="s">
        <v>596</v>
      </c>
      <c r="F4" s="1213"/>
      <c r="G4" s="1213" t="s">
        <v>595</v>
      </c>
      <c r="H4" s="1213"/>
    </row>
    <row r="5" spans="1:9" ht="38.25">
      <c r="B5" s="1212"/>
      <c r="C5" s="824" t="s">
        <v>593</v>
      </c>
      <c r="D5" s="823" t="s">
        <v>594</v>
      </c>
      <c r="E5" s="824" t="s">
        <v>593</v>
      </c>
      <c r="F5" s="823" t="s">
        <v>594</v>
      </c>
      <c r="G5" s="824" t="s">
        <v>593</v>
      </c>
      <c r="H5" s="823" t="s">
        <v>592</v>
      </c>
    </row>
    <row r="6" spans="1:9" ht="25.5">
      <c r="B6" s="821" t="s">
        <v>591</v>
      </c>
      <c r="C6" s="820">
        <v>14548.44830426382</v>
      </c>
      <c r="D6" s="819">
        <f t="shared" ref="D6:D14" si="0">C6/C$14</f>
        <v>0.10506202610564917</v>
      </c>
      <c r="E6" s="820">
        <v>19385.766047672128</v>
      </c>
      <c r="F6" s="819">
        <f t="shared" ref="F6:F14" si="1">E6/E$14</f>
        <v>0.12992636966018825</v>
      </c>
      <c r="G6" s="820">
        <f t="shared" ref="G6:G14" si="2">E6-C6</f>
        <v>4837.3177434083082</v>
      </c>
      <c r="H6" s="819">
        <f t="shared" ref="H6:H14" si="3">G6/C6</f>
        <v>0.33249715998857415</v>
      </c>
    </row>
    <row r="7" spans="1:9">
      <c r="B7" s="821" t="s">
        <v>590</v>
      </c>
      <c r="C7" s="820">
        <v>37422.691740592949</v>
      </c>
      <c r="D7" s="819">
        <f t="shared" si="0"/>
        <v>0.27024901449053812</v>
      </c>
      <c r="E7" s="820">
        <v>34818.397402004797</v>
      </c>
      <c r="F7" s="819">
        <f t="shared" si="1"/>
        <v>0.23335822586033123</v>
      </c>
      <c r="G7" s="820">
        <f t="shared" si="2"/>
        <v>-2604.2943385881517</v>
      </c>
      <c r="H7" s="819">
        <f t="shared" si="3"/>
        <v>-6.9591315254408467E-2</v>
      </c>
    </row>
    <row r="8" spans="1:9">
      <c r="B8" s="821" t="s">
        <v>589</v>
      </c>
      <c r="C8" s="820">
        <v>1077.7250518155397</v>
      </c>
      <c r="D8" s="819">
        <f t="shared" si="0"/>
        <v>7.7828215876033866E-3</v>
      </c>
      <c r="E8" s="820">
        <v>1241.6027531744066</v>
      </c>
      <c r="F8" s="819">
        <f t="shared" si="1"/>
        <v>8.3214115905116161E-3</v>
      </c>
      <c r="G8" s="820">
        <f t="shared" si="2"/>
        <v>163.87770135886694</v>
      </c>
      <c r="H8" s="819">
        <f t="shared" si="3"/>
        <v>0.15205891436113317</v>
      </c>
    </row>
    <row r="9" spans="1:9" ht="25.5">
      <c r="B9" s="821" t="s">
        <v>588</v>
      </c>
      <c r="C9" s="820">
        <v>64.000860850860008</v>
      </c>
      <c r="D9" s="822">
        <f t="shared" si="0"/>
        <v>4.6218400566652902E-4</v>
      </c>
      <c r="E9" s="820">
        <v>107.31472915499999</v>
      </c>
      <c r="F9" s="819">
        <f t="shared" si="1"/>
        <v>7.1923973166125197E-4</v>
      </c>
      <c r="G9" s="820">
        <f t="shared" si="2"/>
        <v>43.313868304139987</v>
      </c>
      <c r="H9" s="819">
        <f t="shared" si="3"/>
        <v>0.67677008915666736</v>
      </c>
    </row>
    <row r="10" spans="1:9" ht="25.5">
      <c r="B10" s="821" t="s">
        <v>587</v>
      </c>
      <c r="C10" s="820">
        <v>64144.1199601396</v>
      </c>
      <c r="D10" s="819">
        <f t="shared" si="0"/>
        <v>0.46321855532874928</v>
      </c>
      <c r="E10" s="820">
        <v>66030.600084049714</v>
      </c>
      <c r="F10" s="819">
        <f t="shared" si="1"/>
        <v>0.44254718303662255</v>
      </c>
      <c r="G10" s="820">
        <f t="shared" si="2"/>
        <v>1886.4801239101143</v>
      </c>
      <c r="H10" s="819">
        <f t="shared" si="3"/>
        <v>2.9410024256041077E-2</v>
      </c>
    </row>
    <row r="11" spans="1:9">
      <c r="B11" s="821" t="s">
        <v>586</v>
      </c>
      <c r="C11" s="820">
        <v>5705.6152763763357</v>
      </c>
      <c r="D11" s="819">
        <f t="shared" si="0"/>
        <v>4.1203260208840145E-2</v>
      </c>
      <c r="E11" s="820">
        <v>7812.8308364733239</v>
      </c>
      <c r="F11" s="819">
        <f t="shared" si="1"/>
        <v>5.2362787462507561E-2</v>
      </c>
      <c r="G11" s="820">
        <f t="shared" si="2"/>
        <v>2107.2155600969882</v>
      </c>
      <c r="H11" s="819">
        <f t="shared" si="3"/>
        <v>0.3693231068035297</v>
      </c>
    </row>
    <row r="12" spans="1:9">
      <c r="B12" s="821" t="s">
        <v>585</v>
      </c>
      <c r="C12" s="820">
        <v>4965.9637624902734</v>
      </c>
      <c r="D12" s="819">
        <f t="shared" si="0"/>
        <v>3.5861846125648494E-2</v>
      </c>
      <c r="E12" s="820">
        <v>5705.8907580167161</v>
      </c>
      <c r="F12" s="819">
        <f t="shared" si="1"/>
        <v>3.8241752739802279E-2</v>
      </c>
      <c r="G12" s="820">
        <f t="shared" si="2"/>
        <v>739.92699552644262</v>
      </c>
      <c r="H12" s="819">
        <f t="shared" si="3"/>
        <v>0.1489996767828593</v>
      </c>
    </row>
    <row r="13" spans="1:9">
      <c r="B13" s="821" t="s">
        <v>584</v>
      </c>
      <c r="C13" s="820">
        <f>C14-C6-C7-C8-C9-C10-C11-C12</f>
        <v>10546.285030030636</v>
      </c>
      <c r="D13" s="819">
        <f t="shared" si="0"/>
        <v>7.616029214730495E-2</v>
      </c>
      <c r="E13" s="820">
        <f>E14-E6-E7-E8-E9-E10-E11-E12</f>
        <v>14103.38293071091</v>
      </c>
      <c r="F13" s="819">
        <f t="shared" si="1"/>
        <v>9.4523029918375204E-2</v>
      </c>
      <c r="G13" s="820">
        <f t="shared" si="2"/>
        <v>3557.0979006802736</v>
      </c>
      <c r="H13" s="819">
        <f t="shared" si="3"/>
        <v>0.33728444571253358</v>
      </c>
    </row>
    <row r="14" spans="1:9" ht="13.5">
      <c r="B14" s="818" t="s">
        <v>11</v>
      </c>
      <c r="C14" s="817">
        <v>138474.84998656</v>
      </c>
      <c r="D14" s="816">
        <f t="shared" si="0"/>
        <v>1</v>
      </c>
      <c r="E14" s="817">
        <v>149205.78554125701</v>
      </c>
      <c r="F14" s="816">
        <f t="shared" si="1"/>
        <v>1</v>
      </c>
      <c r="G14" s="817">
        <f t="shared" si="2"/>
        <v>10730.935554697004</v>
      </c>
      <c r="H14" s="816">
        <f t="shared" si="3"/>
        <v>7.7493751072765335E-2</v>
      </c>
    </row>
    <row r="15" spans="1:9">
      <c r="B15" s="138" t="s">
        <v>583</v>
      </c>
      <c r="C15" s="815"/>
      <c r="D15" s="801"/>
      <c r="E15" s="801"/>
      <c r="F15" s="801"/>
      <c r="G15" s="801"/>
      <c r="H15" s="801"/>
      <c r="I15" s="801"/>
    </row>
    <row r="16" spans="1:9">
      <c r="B16" s="795" t="s">
        <v>1230</v>
      </c>
      <c r="C16" s="801"/>
      <c r="D16" s="801"/>
      <c r="E16" s="801"/>
      <c r="G16" s="801"/>
      <c r="H16" s="814"/>
    </row>
    <row r="17" spans="2:5">
      <c r="C17" s="801"/>
      <c r="D17" s="801"/>
      <c r="E17" s="801"/>
    </row>
    <row r="18" spans="2:5">
      <c r="B18" s="12" t="s">
        <v>293</v>
      </c>
      <c r="E18" s="801"/>
    </row>
  </sheetData>
  <mergeCells count="4">
    <mergeCell ref="B4:B5"/>
    <mergeCell ref="C4:D4"/>
    <mergeCell ref="E4:F4"/>
    <mergeCell ref="G4:H4"/>
  </mergeCells>
  <phoneticPr fontId="86" type="noConversion"/>
  <hyperlinks>
    <hyperlink ref="B18" location="Contents!B134" display="to content"/>
  </hyperlinks>
  <pageMargins left="0.75" right="0.75" top="1" bottom="1" header="0.5" footer="0.5"/>
  <pageSetup paperSize="9"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0">
    <tabColor indexed="9"/>
  </sheetPr>
  <dimension ref="A2:L68"/>
  <sheetViews>
    <sheetView topLeftCell="A10" zoomScaleNormal="100" zoomScaleSheetLayoutView="100" workbookViewId="0">
      <selection activeCell="B33" sqref="B33"/>
    </sheetView>
  </sheetViews>
  <sheetFormatPr defaultColWidth="8" defaultRowHeight="12.75"/>
  <cols>
    <col min="1" max="1" width="9.28515625" style="793" bestFit="1" customWidth="1"/>
    <col min="2" max="2" width="32.7109375" style="793" customWidth="1"/>
    <col min="3" max="7" width="8.140625" style="793" customWidth="1"/>
    <col min="8" max="8" width="7.85546875" style="793" customWidth="1"/>
    <col min="9" max="16384" width="8" style="793"/>
  </cols>
  <sheetData>
    <row r="2" spans="1:10">
      <c r="A2" s="793" t="s">
        <v>54</v>
      </c>
      <c r="B2" s="812" t="s">
        <v>600</v>
      </c>
    </row>
    <row r="3" spans="1:10">
      <c r="B3" s="812"/>
    </row>
    <row r="4" spans="1:10" ht="25.5">
      <c r="B4" s="825" t="s">
        <v>1486</v>
      </c>
      <c r="C4" s="825">
        <v>2006</v>
      </c>
      <c r="D4" s="825">
        <v>2007</v>
      </c>
      <c r="E4" s="825">
        <v>2008</v>
      </c>
      <c r="F4" s="825">
        <v>2009</v>
      </c>
      <c r="G4" s="825">
        <v>2010</v>
      </c>
      <c r="H4" s="825" t="s">
        <v>596</v>
      </c>
    </row>
    <row r="5" spans="1:10">
      <c r="B5" s="836" t="s">
        <v>606</v>
      </c>
      <c r="C5" s="837">
        <v>372.6</v>
      </c>
      <c r="D5" s="837">
        <v>564.59393215766738</v>
      </c>
      <c r="E5" s="837">
        <v>560.47574442261748</v>
      </c>
      <c r="F5" s="837">
        <v>630.53553316772388</v>
      </c>
      <c r="G5" s="837">
        <v>740.76679094848907</v>
      </c>
      <c r="H5" s="837">
        <v>796.32391640841422</v>
      </c>
      <c r="I5" s="838"/>
    </row>
    <row r="6" spans="1:10" ht="25.5">
      <c r="B6" s="836" t="s">
        <v>605</v>
      </c>
      <c r="C6" s="837">
        <v>350.5</v>
      </c>
      <c r="D6" s="837">
        <v>580.28009431632006</v>
      </c>
      <c r="E6" s="837">
        <v>531.86095116758577</v>
      </c>
      <c r="F6" s="837">
        <v>578.28249256276183</v>
      </c>
      <c r="G6" s="837">
        <v>732.40141627472656</v>
      </c>
      <c r="H6" s="837">
        <v>825.86604224041309</v>
      </c>
      <c r="I6" s="803"/>
    </row>
    <row r="7" spans="1:10">
      <c r="B7" s="836" t="s">
        <v>604</v>
      </c>
      <c r="C7" s="835">
        <v>1.04</v>
      </c>
      <c r="D7" s="835">
        <v>1.1608768414184933</v>
      </c>
      <c r="E7" s="835">
        <v>1.0355415222145865</v>
      </c>
      <c r="F7" s="835">
        <v>1.0539234284918217</v>
      </c>
      <c r="G7" s="835">
        <v>1.3902600002349301</v>
      </c>
      <c r="H7" s="835">
        <v>1.1670803623914134</v>
      </c>
      <c r="I7" s="802"/>
      <c r="J7" s="802"/>
    </row>
    <row r="8" spans="1:10">
      <c r="B8" s="836" t="s">
        <v>601</v>
      </c>
      <c r="C8" s="835">
        <v>1.07</v>
      </c>
      <c r="D8" s="835">
        <v>1.0445603634672649</v>
      </c>
      <c r="E8" s="835">
        <v>1.0551450670407705</v>
      </c>
      <c r="F8" s="835">
        <v>1.0948742203085007</v>
      </c>
      <c r="G8" s="835">
        <v>1.0158554991787179</v>
      </c>
      <c r="H8" s="835">
        <v>0.97448808741243698</v>
      </c>
      <c r="I8" s="802"/>
    </row>
    <row r="11" spans="1:10" ht="15.75">
      <c r="B11" s="798" t="s">
        <v>600</v>
      </c>
      <c r="C11" s="834"/>
      <c r="D11" s="834"/>
      <c r="E11" s="834"/>
    </row>
    <row r="12" spans="1:10">
      <c r="B12" s="826"/>
      <c r="C12" s="827"/>
      <c r="D12" s="827"/>
      <c r="E12" s="827"/>
    </row>
    <row r="13" spans="1:10">
      <c r="B13" s="826"/>
      <c r="C13" s="827"/>
      <c r="D13" s="827"/>
      <c r="E13" s="827"/>
    </row>
    <row r="14" spans="1:10">
      <c r="B14" s="826"/>
      <c r="C14" s="827"/>
      <c r="D14" s="827"/>
      <c r="E14" s="827"/>
    </row>
    <row r="15" spans="1:10">
      <c r="B15" s="826"/>
      <c r="C15" s="827"/>
      <c r="D15" s="827"/>
      <c r="E15" s="827"/>
    </row>
    <row r="16" spans="1:10">
      <c r="B16" s="826"/>
      <c r="C16" s="827"/>
      <c r="D16" s="827"/>
      <c r="E16" s="827"/>
    </row>
    <row r="17" spans="2:12">
      <c r="B17" s="826"/>
      <c r="C17" s="827"/>
      <c r="D17" s="827"/>
      <c r="E17" s="827"/>
    </row>
    <row r="18" spans="2:12">
      <c r="B18" s="826"/>
      <c r="C18" s="827"/>
      <c r="D18" s="827"/>
      <c r="E18" s="827"/>
    </row>
    <row r="19" spans="2:12">
      <c r="B19" s="826"/>
      <c r="C19" s="827"/>
      <c r="D19" s="827"/>
      <c r="E19" s="827"/>
    </row>
    <row r="20" spans="2:12">
      <c r="B20" s="826"/>
      <c r="C20" s="827"/>
      <c r="D20" s="827"/>
      <c r="E20" s="827"/>
    </row>
    <row r="21" spans="2:12">
      <c r="B21" s="826"/>
      <c r="C21" s="827"/>
      <c r="D21" s="827"/>
      <c r="E21" s="827"/>
    </row>
    <row r="22" spans="2:12">
      <c r="B22" s="826"/>
      <c r="C22" s="827"/>
      <c r="D22" s="827"/>
      <c r="E22" s="827"/>
    </row>
    <row r="23" spans="2:12">
      <c r="B23" s="826"/>
      <c r="C23" s="827"/>
      <c r="D23" s="827"/>
      <c r="E23" s="827"/>
    </row>
    <row r="24" spans="2:12">
      <c r="B24" s="826"/>
      <c r="C24" s="827"/>
      <c r="D24" s="827"/>
      <c r="E24" s="827"/>
    </row>
    <row r="25" spans="2:12">
      <c r="B25" s="826"/>
      <c r="C25" s="827"/>
      <c r="D25" s="827"/>
      <c r="E25" s="827"/>
    </row>
    <row r="26" spans="2:12">
      <c r="B26" s="826"/>
      <c r="C26" s="827"/>
      <c r="D26" s="827"/>
      <c r="E26" s="827"/>
    </row>
    <row r="27" spans="2:12">
      <c r="B27" s="833" t="s">
        <v>599</v>
      </c>
      <c r="C27" s="827"/>
      <c r="D27" s="827"/>
      <c r="E27" s="827"/>
      <c r="F27" s="829"/>
      <c r="G27" s="829"/>
      <c r="H27" s="829"/>
    </row>
    <row r="28" spans="2:12" ht="12.75" customHeight="1">
      <c r="B28" s="828" t="s">
        <v>598</v>
      </c>
      <c r="C28" s="831"/>
      <c r="D28" s="831"/>
      <c r="E28" s="138"/>
      <c r="F28" s="138"/>
      <c r="G28" s="138"/>
      <c r="H28" s="138"/>
      <c r="I28" s="832"/>
      <c r="J28" s="832"/>
      <c r="K28" s="832"/>
      <c r="L28" s="832"/>
    </row>
    <row r="29" spans="2:12" ht="12.75" customHeight="1">
      <c r="B29" s="828" t="s">
        <v>1399</v>
      </c>
      <c r="C29" s="831"/>
      <c r="D29" s="831"/>
      <c r="E29" s="138"/>
      <c r="F29" s="138"/>
      <c r="G29" s="138"/>
      <c r="H29" s="138"/>
    </row>
    <row r="30" spans="2:12" ht="12.75" customHeight="1">
      <c r="B30" s="828" t="s">
        <v>1398</v>
      </c>
      <c r="C30" s="831"/>
      <c r="D30" s="831"/>
      <c r="E30" s="138"/>
      <c r="F30" s="138"/>
      <c r="G30" s="138"/>
      <c r="H30" s="138"/>
    </row>
    <row r="31" spans="2:12">
      <c r="B31" s="828" t="s">
        <v>1230</v>
      </c>
      <c r="C31" s="827"/>
      <c r="D31" s="827"/>
      <c r="E31" s="827"/>
      <c r="F31" s="829"/>
      <c r="G31" s="829"/>
      <c r="H31" s="829"/>
    </row>
    <row r="32" spans="2:12">
      <c r="B32" s="830"/>
      <c r="C32" s="827"/>
      <c r="D32" s="827"/>
      <c r="E32" s="827"/>
      <c r="F32" s="829"/>
      <c r="G32" s="829"/>
      <c r="H32" s="829"/>
    </row>
    <row r="33" spans="2:8">
      <c r="B33" s="12" t="s">
        <v>293</v>
      </c>
      <c r="C33" s="827"/>
      <c r="D33" s="827"/>
      <c r="E33" s="827"/>
      <c r="F33" s="829"/>
      <c r="G33" s="829"/>
      <c r="H33" s="829"/>
    </row>
    <row r="34" spans="2:8">
      <c r="B34" s="830"/>
      <c r="C34" s="827"/>
      <c r="D34" s="827"/>
      <c r="E34" s="827"/>
      <c r="F34" s="829"/>
      <c r="G34" s="829"/>
      <c r="H34" s="829"/>
    </row>
    <row r="35" spans="2:8">
      <c r="B35" s="830"/>
      <c r="C35" s="827"/>
      <c r="D35" s="827"/>
      <c r="E35" s="827"/>
      <c r="F35" s="829"/>
      <c r="G35" s="829"/>
      <c r="H35" s="829"/>
    </row>
    <row r="36" spans="2:8">
      <c r="B36" s="828"/>
      <c r="C36" s="827"/>
      <c r="D36" s="827"/>
      <c r="E36" s="827"/>
    </row>
    <row r="37" spans="2:8">
      <c r="B37" s="828"/>
      <c r="C37" s="827"/>
      <c r="D37" s="827"/>
      <c r="E37" s="827"/>
    </row>
    <row r="38" spans="2:8">
      <c r="B38" s="828"/>
      <c r="C38" s="827"/>
      <c r="D38" s="827"/>
      <c r="E38" s="827"/>
    </row>
    <row r="39" spans="2:8">
      <c r="B39" s="828"/>
      <c r="C39" s="827"/>
      <c r="D39" s="827"/>
      <c r="E39" s="827"/>
    </row>
    <row r="40" spans="2:8">
      <c r="B40" s="828"/>
      <c r="C40" s="827"/>
      <c r="D40" s="827"/>
      <c r="E40" s="827"/>
    </row>
    <row r="41" spans="2:8">
      <c r="B41" s="828"/>
      <c r="C41" s="827"/>
      <c r="D41" s="827"/>
      <c r="E41" s="827"/>
    </row>
    <row r="42" spans="2:8">
      <c r="B42" s="828"/>
      <c r="C42" s="827"/>
      <c r="D42" s="827"/>
      <c r="E42" s="827"/>
    </row>
    <row r="43" spans="2:8">
      <c r="B43" s="828"/>
      <c r="C43" s="827"/>
      <c r="D43" s="827"/>
      <c r="E43" s="827"/>
    </row>
    <row r="44" spans="2:8">
      <c r="B44" s="828"/>
      <c r="C44" s="827"/>
      <c r="D44" s="827"/>
      <c r="E44" s="827"/>
    </row>
    <row r="45" spans="2:8">
      <c r="B45" s="828"/>
      <c r="C45" s="827"/>
      <c r="D45" s="827"/>
      <c r="E45" s="827"/>
    </row>
    <row r="46" spans="2:8">
      <c r="B46" s="828"/>
      <c r="C46" s="827"/>
      <c r="D46" s="827"/>
      <c r="E46" s="827"/>
    </row>
    <row r="47" spans="2:8">
      <c r="B47" s="828"/>
      <c r="C47" s="827"/>
      <c r="D47" s="827"/>
      <c r="E47" s="827"/>
    </row>
    <row r="48" spans="2:8">
      <c r="B48" s="828"/>
      <c r="C48" s="827"/>
      <c r="D48" s="827"/>
      <c r="E48" s="827"/>
    </row>
    <row r="49" spans="2:5">
      <c r="B49" s="828"/>
      <c r="C49" s="827"/>
      <c r="D49" s="827"/>
      <c r="E49" s="827"/>
    </row>
    <row r="50" spans="2:5">
      <c r="B50" s="828"/>
      <c r="C50" s="827"/>
      <c r="D50" s="827"/>
      <c r="E50" s="827"/>
    </row>
    <row r="51" spans="2:5">
      <c r="B51" s="828"/>
      <c r="C51" s="827"/>
      <c r="D51" s="827"/>
      <c r="E51" s="827"/>
    </row>
    <row r="52" spans="2:5">
      <c r="B52" s="828"/>
      <c r="C52" s="827"/>
      <c r="D52" s="827"/>
      <c r="E52" s="827"/>
    </row>
    <row r="53" spans="2:5">
      <c r="B53" s="828"/>
      <c r="C53" s="827"/>
      <c r="D53" s="827"/>
      <c r="E53" s="827"/>
    </row>
    <row r="54" spans="2:5">
      <c r="B54" s="828"/>
      <c r="C54" s="827"/>
      <c r="D54" s="827"/>
      <c r="E54" s="827"/>
    </row>
    <row r="55" spans="2:5">
      <c r="B55" s="828"/>
      <c r="C55" s="827"/>
      <c r="D55" s="827"/>
      <c r="E55" s="827"/>
    </row>
    <row r="56" spans="2:5">
      <c r="B56" s="828"/>
      <c r="C56" s="827"/>
      <c r="D56" s="827"/>
      <c r="E56" s="827"/>
    </row>
    <row r="57" spans="2:5">
      <c r="B57" s="828"/>
      <c r="C57" s="827"/>
      <c r="D57" s="827"/>
      <c r="E57" s="827"/>
    </row>
    <row r="58" spans="2:5">
      <c r="B58" s="828"/>
      <c r="C58" s="827"/>
      <c r="D58" s="827"/>
      <c r="E58" s="827"/>
    </row>
    <row r="59" spans="2:5">
      <c r="B59" s="828"/>
      <c r="C59" s="827"/>
      <c r="D59" s="827"/>
      <c r="E59" s="827"/>
    </row>
    <row r="60" spans="2:5">
      <c r="B60" s="828"/>
      <c r="C60" s="827"/>
      <c r="D60" s="827"/>
      <c r="E60" s="827"/>
    </row>
    <row r="61" spans="2:5">
      <c r="B61" s="828"/>
      <c r="C61" s="827"/>
      <c r="D61" s="827"/>
      <c r="E61" s="827"/>
    </row>
    <row r="62" spans="2:5">
      <c r="B62" s="828"/>
      <c r="C62" s="827"/>
      <c r="D62" s="827"/>
      <c r="E62" s="827"/>
    </row>
    <row r="63" spans="2:5">
      <c r="B63" s="828"/>
      <c r="C63" s="827"/>
      <c r="D63" s="827"/>
      <c r="E63" s="827"/>
    </row>
    <row r="64" spans="2:5">
      <c r="B64" s="828"/>
      <c r="C64" s="827"/>
      <c r="D64" s="827"/>
      <c r="E64" s="827"/>
    </row>
    <row r="65" spans="2:5">
      <c r="B65" s="828"/>
      <c r="C65" s="827"/>
      <c r="D65" s="827"/>
      <c r="E65" s="827"/>
    </row>
    <row r="66" spans="2:5">
      <c r="B66" s="828"/>
      <c r="C66" s="827"/>
      <c r="D66" s="827"/>
      <c r="E66" s="827"/>
    </row>
    <row r="67" spans="2:5" s="794" customFormat="1">
      <c r="C67" s="826"/>
      <c r="D67" s="826"/>
      <c r="E67" s="826"/>
    </row>
    <row r="68" spans="2:5" s="794" customFormat="1"/>
  </sheetData>
  <phoneticPr fontId="86" type="noConversion"/>
  <hyperlinks>
    <hyperlink ref="B33" location="Contents!B137" display="to content"/>
  </hyperlinks>
  <pageMargins left="0.75" right="0.75" top="1" bottom="1" header="0.5" footer="0.5"/>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9"/>
  </sheetPr>
  <dimension ref="A2:F21"/>
  <sheetViews>
    <sheetView zoomScaleNormal="100" workbookViewId="0">
      <selection activeCell="B11" sqref="B11"/>
    </sheetView>
  </sheetViews>
  <sheetFormatPr defaultRowHeight="12.75"/>
  <cols>
    <col min="1" max="1" width="9.140625" style="110"/>
    <col min="2" max="2" width="26.7109375" style="110" bestFit="1" customWidth="1"/>
    <col min="3" max="16384" width="9.140625" style="110"/>
  </cols>
  <sheetData>
    <row r="2" spans="1:6">
      <c r="A2" s="97" t="s">
        <v>54</v>
      </c>
      <c r="B2" s="73" t="s">
        <v>1420</v>
      </c>
    </row>
    <row r="3" spans="1:6">
      <c r="A3" s="97"/>
      <c r="B3" s="73"/>
      <c r="F3" s="1085" t="s">
        <v>319</v>
      </c>
    </row>
    <row r="4" spans="1:6">
      <c r="A4" s="72"/>
      <c r="B4" s="117" t="s">
        <v>1285</v>
      </c>
      <c r="C4" s="118" t="s">
        <v>1284</v>
      </c>
      <c r="D4" s="118" t="s">
        <v>1283</v>
      </c>
      <c r="E4" s="118" t="s">
        <v>1282</v>
      </c>
      <c r="F4" s="118" t="s">
        <v>1281</v>
      </c>
    </row>
    <row r="5" spans="1:6">
      <c r="A5" s="72"/>
      <c r="B5" s="117" t="s">
        <v>761</v>
      </c>
      <c r="C5" s="115" t="s">
        <v>762</v>
      </c>
      <c r="D5" s="115">
        <v>110</v>
      </c>
      <c r="E5" s="115" t="s">
        <v>763</v>
      </c>
      <c r="F5" s="115" t="s">
        <v>764</v>
      </c>
    </row>
    <row r="6" spans="1:6">
      <c r="A6" s="72"/>
      <c r="B6" s="117" t="s">
        <v>765</v>
      </c>
      <c r="C6" s="115" t="s">
        <v>766</v>
      </c>
      <c r="D6" s="115" t="s">
        <v>767</v>
      </c>
      <c r="E6" s="115" t="s">
        <v>768</v>
      </c>
      <c r="F6" s="115" t="s">
        <v>769</v>
      </c>
    </row>
    <row r="7" spans="1:6">
      <c r="A7" s="72"/>
      <c r="B7" s="117" t="s">
        <v>770</v>
      </c>
      <c r="C7" s="115">
        <v>1601</v>
      </c>
      <c r="D7" s="115">
        <v>1604</v>
      </c>
      <c r="E7" s="115">
        <v>1608</v>
      </c>
      <c r="F7" s="80">
        <v>1611</v>
      </c>
    </row>
    <row r="8" spans="1:6">
      <c r="A8" s="72"/>
      <c r="B8" s="117" t="s">
        <v>771</v>
      </c>
      <c r="C8" s="115">
        <v>7788</v>
      </c>
      <c r="D8" s="115">
        <v>7798</v>
      </c>
      <c r="E8" s="115">
        <v>7806</v>
      </c>
      <c r="F8" s="80">
        <v>7808</v>
      </c>
    </row>
    <row r="9" spans="1:6">
      <c r="A9" s="72"/>
      <c r="B9" s="116" t="s">
        <v>772</v>
      </c>
      <c r="C9" s="115">
        <v>2069</v>
      </c>
      <c r="D9" s="115">
        <v>2096</v>
      </c>
      <c r="E9" s="115">
        <v>2122</v>
      </c>
      <c r="F9" s="80">
        <v>2146</v>
      </c>
    </row>
    <row r="10" spans="1:6">
      <c r="A10" s="72"/>
      <c r="B10" s="116" t="s">
        <v>773</v>
      </c>
      <c r="C10" s="115">
        <v>1872</v>
      </c>
      <c r="D10" s="115">
        <v>1892</v>
      </c>
      <c r="E10" s="115">
        <v>1910</v>
      </c>
      <c r="F10" s="80">
        <v>1923</v>
      </c>
    </row>
    <row r="11" spans="1:6">
      <c r="A11" s="72"/>
      <c r="B11" s="114" t="s">
        <v>1421</v>
      </c>
      <c r="C11" s="112"/>
      <c r="D11" s="112"/>
      <c r="E11" s="112"/>
      <c r="F11" s="111"/>
    </row>
    <row r="12" spans="1:6">
      <c r="A12" s="72"/>
      <c r="B12" s="114" t="s">
        <v>1280</v>
      </c>
    </row>
    <row r="14" spans="1:6">
      <c r="B14" s="1054" t="s">
        <v>293</v>
      </c>
    </row>
    <row r="15" spans="1:6">
      <c r="C15" s="113"/>
      <c r="D15" s="113"/>
      <c r="E15" s="113"/>
      <c r="F15" s="113"/>
    </row>
    <row r="16" spans="1:6">
      <c r="C16" s="112"/>
      <c r="D16" s="112"/>
      <c r="E16" s="112"/>
      <c r="F16" s="111"/>
    </row>
    <row r="17" spans="3:6">
      <c r="C17" s="112"/>
      <c r="D17" s="112"/>
      <c r="E17" s="112"/>
      <c r="F17" s="111"/>
    </row>
    <row r="18" spans="3:6">
      <c r="C18" s="112"/>
      <c r="D18" s="112"/>
      <c r="E18" s="112"/>
      <c r="F18" s="111"/>
    </row>
    <row r="19" spans="3:6">
      <c r="C19" s="112"/>
      <c r="D19" s="112"/>
      <c r="E19" s="112"/>
      <c r="F19" s="111"/>
    </row>
    <row r="20" spans="3:6">
      <c r="C20" s="112"/>
      <c r="D20" s="112"/>
      <c r="E20" s="112"/>
      <c r="F20" s="111"/>
    </row>
    <row r="21" spans="3:6">
      <c r="C21" s="112"/>
      <c r="D21" s="112"/>
      <c r="E21" s="112"/>
      <c r="F21" s="111"/>
    </row>
  </sheetData>
  <phoneticPr fontId="86" type="noConversion"/>
  <hyperlinks>
    <hyperlink ref="B14" location="Contents!B13" display="to contents"/>
  </hyperlinks>
  <pageMargins left="0.75" right="0.75" top="1" bottom="1" header="0.5" footer="0.5"/>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1">
    <tabColor indexed="9"/>
  </sheetPr>
  <dimension ref="A2:K35"/>
  <sheetViews>
    <sheetView topLeftCell="A13" zoomScaleNormal="100" zoomScaleSheetLayoutView="100" workbookViewId="0">
      <selection activeCell="B32" sqref="B32"/>
    </sheetView>
  </sheetViews>
  <sheetFormatPr defaultColWidth="8" defaultRowHeight="12.75"/>
  <cols>
    <col min="1" max="1" width="9.42578125" style="839" customWidth="1"/>
    <col min="2" max="2" width="31" style="839" customWidth="1"/>
    <col min="3" max="3" width="9.140625" style="839" customWidth="1"/>
    <col min="4" max="4" width="10.28515625" style="839" customWidth="1"/>
    <col min="5" max="8" width="9.140625" style="839" customWidth="1"/>
    <col min="9" max="9" width="9.7109375" style="839" customWidth="1"/>
    <col min="10" max="11" width="9.140625" style="839" customWidth="1"/>
    <col min="12" max="16384" width="8" style="839"/>
  </cols>
  <sheetData>
    <row r="2" spans="1:11">
      <c r="A2" s="866" t="s">
        <v>54</v>
      </c>
      <c r="B2" s="865" t="s">
        <v>1082</v>
      </c>
      <c r="C2" s="845"/>
      <c r="D2" s="845"/>
      <c r="E2" s="845"/>
      <c r="F2" s="845"/>
      <c r="G2" s="845"/>
      <c r="H2" s="845"/>
      <c r="I2" s="845"/>
      <c r="J2" s="845"/>
    </row>
    <row r="3" spans="1:11">
      <c r="A3" s="866"/>
      <c r="B3" s="865"/>
      <c r="C3" s="845"/>
      <c r="D3" s="845"/>
      <c r="E3" s="845"/>
      <c r="F3" s="845"/>
      <c r="G3" s="845"/>
      <c r="H3" s="845"/>
      <c r="I3" s="845"/>
      <c r="J3" s="845"/>
    </row>
    <row r="4" spans="1:11" ht="25.5">
      <c r="A4" s="857"/>
      <c r="B4" s="864" t="s">
        <v>155</v>
      </c>
      <c r="C4" s="864">
        <v>2006</v>
      </c>
      <c r="D4" s="864">
        <v>2007</v>
      </c>
      <c r="E4" s="864">
        <v>2008</v>
      </c>
      <c r="F4" s="864">
        <v>2009</v>
      </c>
      <c r="G4" s="864">
        <v>2010</v>
      </c>
      <c r="H4" s="863" t="s">
        <v>596</v>
      </c>
      <c r="I4" s="845"/>
      <c r="J4" s="845"/>
    </row>
    <row r="5" spans="1:11">
      <c r="A5" s="857"/>
      <c r="B5" s="861" t="s">
        <v>608</v>
      </c>
      <c r="C5" s="864"/>
      <c r="D5" s="864"/>
      <c r="E5" s="864"/>
      <c r="F5" s="864"/>
      <c r="G5" s="864"/>
      <c r="H5" s="863"/>
      <c r="I5" s="845"/>
      <c r="J5" s="845"/>
    </row>
    <row r="6" spans="1:11" ht="25.5">
      <c r="A6" s="857"/>
      <c r="B6" s="856" t="s">
        <v>610</v>
      </c>
      <c r="C6" s="859">
        <v>534.98837359298989</v>
      </c>
      <c r="D6" s="859">
        <v>1574.274898948001</v>
      </c>
      <c r="E6" s="859">
        <v>1163.0120192622403</v>
      </c>
      <c r="F6" s="859">
        <v>557.9176002776818</v>
      </c>
      <c r="G6" s="859">
        <v>605.43878448427006</v>
      </c>
      <c r="H6" s="859">
        <v>296.19074577156931</v>
      </c>
      <c r="I6" s="845"/>
      <c r="J6" s="845"/>
    </row>
    <row r="7" spans="1:11" ht="25.5">
      <c r="A7" s="857"/>
      <c r="B7" s="856" t="s">
        <v>609</v>
      </c>
      <c r="C7" s="862">
        <v>13139</v>
      </c>
      <c r="D7" s="862">
        <v>37742</v>
      </c>
      <c r="E7" s="862">
        <v>17266</v>
      </c>
      <c r="F7" s="862">
        <v>16557</v>
      </c>
      <c r="G7" s="862">
        <v>12857</v>
      </c>
      <c r="H7" s="862">
        <v>6329</v>
      </c>
      <c r="I7" s="845"/>
      <c r="J7" s="845"/>
    </row>
    <row r="8" spans="1:11">
      <c r="A8" s="857"/>
      <c r="B8" s="861" t="s">
        <v>611</v>
      </c>
      <c r="C8" s="859"/>
      <c r="D8" s="859"/>
      <c r="E8" s="859"/>
      <c r="F8" s="859"/>
      <c r="G8" s="859"/>
      <c r="H8" s="859"/>
      <c r="I8" s="845"/>
      <c r="J8" s="845"/>
    </row>
    <row r="9" spans="1:11" s="852" customFormat="1" ht="25.5">
      <c r="A9" s="860"/>
      <c r="B9" s="856" t="s">
        <v>610</v>
      </c>
      <c r="C9" s="859">
        <v>48.0886</v>
      </c>
      <c r="D9" s="859">
        <v>224.9522</v>
      </c>
      <c r="E9" s="859">
        <v>151.78156106863</v>
      </c>
      <c r="F9" s="859">
        <v>7.9078286795999997</v>
      </c>
      <c r="G9" s="859">
        <v>7.079774338</v>
      </c>
      <c r="H9" s="859">
        <v>23.368522073059999</v>
      </c>
      <c r="I9" s="853"/>
      <c r="J9" s="858"/>
    </row>
    <row r="10" spans="1:11" s="852" customFormat="1" ht="25.5">
      <c r="A10" s="857"/>
      <c r="B10" s="856" t="s">
        <v>609</v>
      </c>
      <c r="C10" s="855">
        <v>39</v>
      </c>
      <c r="D10" s="855">
        <v>26</v>
      </c>
      <c r="E10" s="855">
        <v>13</v>
      </c>
      <c r="F10" s="855">
        <v>30</v>
      </c>
      <c r="G10" s="855">
        <v>8</v>
      </c>
      <c r="H10" s="855">
        <v>18</v>
      </c>
      <c r="I10" s="854"/>
      <c r="J10" s="853"/>
    </row>
    <row r="11" spans="1:11">
      <c r="A11" s="845"/>
      <c r="B11" s="845"/>
      <c r="C11" s="845"/>
      <c r="D11" s="845"/>
      <c r="E11" s="845"/>
      <c r="F11" s="845"/>
      <c r="G11" s="845"/>
      <c r="H11" s="845"/>
      <c r="I11" s="845"/>
      <c r="J11" s="845"/>
    </row>
    <row r="12" spans="1:11">
      <c r="A12" s="845"/>
      <c r="B12" s="851"/>
      <c r="C12" s="851"/>
      <c r="D12" s="851"/>
      <c r="E12" s="851"/>
      <c r="F12" s="851"/>
      <c r="G12" s="851"/>
      <c r="H12" s="851"/>
      <c r="I12" s="851"/>
      <c r="J12" s="851"/>
      <c r="K12" s="850"/>
    </row>
    <row r="13" spans="1:11">
      <c r="A13" s="845"/>
      <c r="B13" s="849" t="s">
        <v>1082</v>
      </c>
      <c r="C13" s="849"/>
      <c r="D13" s="849"/>
      <c r="E13" s="849"/>
      <c r="F13" s="845"/>
      <c r="G13" s="845"/>
      <c r="H13" s="845"/>
      <c r="I13" s="845"/>
      <c r="J13" s="845"/>
    </row>
    <row r="14" spans="1:11">
      <c r="A14" s="845"/>
      <c r="B14" s="849" t="s">
        <v>608</v>
      </c>
      <c r="C14" s="849"/>
      <c r="D14" s="849"/>
      <c r="E14" s="848" t="s">
        <v>607</v>
      </c>
      <c r="F14" s="845"/>
      <c r="G14" s="845"/>
      <c r="H14" s="845"/>
      <c r="I14" s="845"/>
      <c r="J14" s="845"/>
    </row>
    <row r="15" spans="1:11" ht="15.75">
      <c r="A15" s="845"/>
      <c r="B15" s="846"/>
      <c r="C15" s="846"/>
      <c r="D15" s="847"/>
      <c r="E15" s="846"/>
      <c r="F15" s="845"/>
      <c r="G15" s="845"/>
      <c r="H15" s="845"/>
      <c r="I15" s="845"/>
      <c r="J15" s="845"/>
    </row>
    <row r="16" spans="1:11" ht="15.75">
      <c r="B16" s="846"/>
      <c r="C16" s="846"/>
      <c r="D16" s="847"/>
      <c r="E16" s="846"/>
      <c r="F16" s="845"/>
      <c r="G16" s="845"/>
      <c r="H16" s="845"/>
      <c r="I16" s="845"/>
    </row>
    <row r="17" spans="2:5">
      <c r="B17" s="826"/>
      <c r="C17" s="826"/>
      <c r="D17" s="844"/>
      <c r="E17" s="826"/>
    </row>
    <row r="18" spans="2:5">
      <c r="B18" s="826"/>
      <c r="C18" s="826"/>
      <c r="D18" s="844"/>
      <c r="E18" s="826"/>
    </row>
    <row r="19" spans="2:5">
      <c r="B19" s="826"/>
      <c r="C19" s="826"/>
      <c r="D19" s="844"/>
      <c r="E19" s="826"/>
    </row>
    <row r="20" spans="2:5">
      <c r="B20" s="826"/>
      <c r="C20" s="826"/>
      <c r="D20" s="844"/>
      <c r="E20" s="826"/>
    </row>
    <row r="21" spans="2:5">
      <c r="B21" s="826"/>
      <c r="C21" s="826"/>
      <c r="D21" s="844"/>
      <c r="E21" s="826"/>
    </row>
    <row r="22" spans="2:5">
      <c r="B22" s="826"/>
      <c r="C22" s="826"/>
      <c r="D22" s="844"/>
      <c r="E22" s="826"/>
    </row>
    <row r="23" spans="2:5">
      <c r="B23" s="826"/>
      <c r="C23" s="826"/>
      <c r="D23" s="844"/>
      <c r="E23" s="826"/>
    </row>
    <row r="24" spans="2:5">
      <c r="B24" s="826"/>
      <c r="C24" s="826"/>
      <c r="D24" s="844"/>
      <c r="E24" s="826"/>
    </row>
    <row r="25" spans="2:5">
      <c r="B25" s="826"/>
      <c r="C25" s="826"/>
      <c r="D25" s="844"/>
      <c r="E25" s="826"/>
    </row>
    <row r="26" spans="2:5">
      <c r="B26" s="826"/>
      <c r="C26" s="826"/>
      <c r="D26" s="844"/>
      <c r="E26" s="826"/>
    </row>
    <row r="27" spans="2:5">
      <c r="B27" s="826"/>
      <c r="C27" s="826"/>
      <c r="D27" s="844"/>
      <c r="E27" s="826"/>
    </row>
    <row r="28" spans="2:5">
      <c r="D28" s="843"/>
    </row>
    <row r="29" spans="2:5">
      <c r="D29" s="843"/>
    </row>
    <row r="30" spans="2:5">
      <c r="B30" s="842" t="s">
        <v>1230</v>
      </c>
      <c r="C30" s="840"/>
      <c r="D30" s="840"/>
      <c r="E30" s="841" t="s">
        <v>1230</v>
      </c>
    </row>
    <row r="31" spans="2:5">
      <c r="B31" s="840"/>
      <c r="C31" s="840"/>
      <c r="D31" s="840"/>
    </row>
    <row r="32" spans="2:5">
      <c r="B32" s="12" t="s">
        <v>293</v>
      </c>
      <c r="C32" s="840"/>
      <c r="D32" s="840"/>
    </row>
    <row r="33" spans="2:4">
      <c r="B33" s="840"/>
      <c r="C33" s="840"/>
      <c r="D33" s="840"/>
    </row>
    <row r="34" spans="2:4">
      <c r="B34" s="840"/>
      <c r="C34" s="840"/>
      <c r="D34" s="840"/>
    </row>
    <row r="35" spans="2:4">
      <c r="B35" s="840"/>
      <c r="C35" s="840"/>
      <c r="D35" s="840"/>
    </row>
  </sheetData>
  <phoneticPr fontId="86" type="noConversion"/>
  <hyperlinks>
    <hyperlink ref="B32" location="Contents!B138" display="to content"/>
  </hyperlinks>
  <pageMargins left="0.75" right="0.75" top="1" bottom="1" header="0.5" footer="0.5"/>
  <pageSetup paperSize="9"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2">
    <tabColor indexed="9"/>
  </sheetPr>
  <dimension ref="A2:J30"/>
  <sheetViews>
    <sheetView zoomScaleNormal="100" zoomScaleSheetLayoutView="100" workbookViewId="0">
      <selection activeCell="B28" sqref="B28"/>
    </sheetView>
  </sheetViews>
  <sheetFormatPr defaultColWidth="8" defaultRowHeight="12.75"/>
  <cols>
    <col min="1" max="1" width="9.28515625" style="793" bestFit="1" customWidth="1"/>
    <col min="2" max="2" width="32.140625" style="793" customWidth="1"/>
    <col min="3" max="7" width="10.5703125" style="793" customWidth="1"/>
    <col min="8" max="8" width="11.140625" style="793" customWidth="1"/>
    <col min="9" max="16384" width="8" style="793"/>
  </cols>
  <sheetData>
    <row r="2" spans="1:10">
      <c r="A2" s="793" t="s">
        <v>54</v>
      </c>
      <c r="B2" s="812" t="s">
        <v>1084</v>
      </c>
    </row>
    <row r="3" spans="1:10">
      <c r="B3" s="812"/>
    </row>
    <row r="4" spans="1:10" ht="25.5">
      <c r="B4" s="825" t="s">
        <v>1486</v>
      </c>
      <c r="C4" s="825">
        <v>2006</v>
      </c>
      <c r="D4" s="825">
        <v>2007</v>
      </c>
      <c r="E4" s="825">
        <v>2008</v>
      </c>
      <c r="F4" s="825">
        <v>2009</v>
      </c>
      <c r="G4" s="825">
        <v>2010</v>
      </c>
      <c r="H4" s="825" t="s">
        <v>596</v>
      </c>
    </row>
    <row r="5" spans="1:10" ht="25.5">
      <c r="B5" s="869" t="s">
        <v>614</v>
      </c>
      <c r="C5" s="824">
        <v>7.8</v>
      </c>
      <c r="D5" s="837">
        <v>9.2236267509274796</v>
      </c>
      <c r="E5" s="837">
        <v>9.2161339767824604</v>
      </c>
      <c r="F5" s="837">
        <v>11.013090148118236</v>
      </c>
      <c r="G5" s="837">
        <v>13.066144262223577</v>
      </c>
      <c r="H5" s="837">
        <v>14.577091967984101</v>
      </c>
    </row>
    <row r="6" spans="1:10" ht="29.25" customHeight="1">
      <c r="B6" s="869" t="s">
        <v>613</v>
      </c>
      <c r="C6" s="824">
        <v>1.72</v>
      </c>
      <c r="D6" s="835">
        <v>2.2226044490469619</v>
      </c>
      <c r="E6" s="835">
        <v>2.5329901026954218</v>
      </c>
      <c r="F6" s="835">
        <v>2.2367385476134944</v>
      </c>
      <c r="G6" s="835">
        <v>2.5571694781144583</v>
      </c>
      <c r="H6" s="835">
        <v>2.9805353772391863</v>
      </c>
      <c r="J6" s="870"/>
    </row>
    <row r="7" spans="1:10" ht="25.5">
      <c r="B7" s="869" t="s">
        <v>612</v>
      </c>
      <c r="C7" s="835">
        <v>4.9014795593584282</v>
      </c>
      <c r="D7" s="835">
        <v>4.5510470839571511</v>
      </c>
      <c r="E7" s="835">
        <v>3.9453860304385251</v>
      </c>
      <c r="F7" s="835">
        <v>5.2760949322164894</v>
      </c>
      <c r="G7" s="835">
        <v>5.3252418707437297</v>
      </c>
      <c r="H7" s="835">
        <v>5.1033343275191951</v>
      </c>
      <c r="J7" s="868"/>
    </row>
    <row r="10" spans="1:10">
      <c r="B10" s="800" t="s">
        <v>1084</v>
      </c>
      <c r="C10" s="794"/>
      <c r="D10" s="794"/>
      <c r="E10" s="794"/>
      <c r="F10" s="794"/>
      <c r="G10" s="794"/>
      <c r="H10" s="794"/>
    </row>
    <row r="11" spans="1:10">
      <c r="B11" s="826"/>
      <c r="C11" s="794"/>
      <c r="D11" s="794"/>
      <c r="E11" s="794"/>
      <c r="F11" s="794"/>
      <c r="G11" s="794"/>
      <c r="H11" s="794"/>
    </row>
    <row r="12" spans="1:10">
      <c r="B12" s="826"/>
      <c r="C12" s="794"/>
      <c r="D12" s="794"/>
      <c r="E12" s="794"/>
      <c r="F12" s="794"/>
      <c r="G12" s="794"/>
      <c r="H12" s="794"/>
    </row>
    <row r="13" spans="1:10">
      <c r="B13" s="826"/>
      <c r="C13" s="794"/>
      <c r="D13" s="794"/>
      <c r="E13" s="794"/>
      <c r="F13" s="794"/>
      <c r="G13" s="794"/>
      <c r="H13" s="794"/>
    </row>
    <row r="14" spans="1:10">
      <c r="B14" s="826"/>
      <c r="C14" s="794"/>
      <c r="D14" s="794"/>
      <c r="E14" s="794"/>
      <c r="F14" s="794"/>
      <c r="G14" s="794"/>
      <c r="H14" s="794"/>
    </row>
    <row r="15" spans="1:10">
      <c r="B15" s="826"/>
      <c r="C15" s="794"/>
      <c r="D15" s="794"/>
      <c r="E15" s="794"/>
      <c r="F15" s="794"/>
      <c r="G15" s="794"/>
      <c r="H15" s="794"/>
    </row>
    <row r="16" spans="1:10">
      <c r="B16" s="826"/>
      <c r="C16" s="794"/>
      <c r="D16" s="794"/>
      <c r="E16" s="794"/>
      <c r="F16" s="794"/>
      <c r="G16" s="794"/>
      <c r="H16" s="794"/>
    </row>
    <row r="17" spans="2:8">
      <c r="B17" s="826"/>
      <c r="C17" s="794"/>
      <c r="D17" s="794"/>
      <c r="E17" s="794"/>
      <c r="F17" s="794"/>
      <c r="G17" s="794"/>
      <c r="H17" s="794"/>
    </row>
    <row r="18" spans="2:8">
      <c r="B18" s="826"/>
      <c r="C18" s="794"/>
      <c r="D18" s="794"/>
      <c r="E18" s="794"/>
      <c r="F18" s="794"/>
      <c r="G18" s="794"/>
      <c r="H18" s="794"/>
    </row>
    <row r="19" spans="2:8">
      <c r="B19" s="826"/>
      <c r="C19" s="794"/>
      <c r="D19" s="794"/>
      <c r="E19" s="794"/>
      <c r="F19" s="794"/>
      <c r="G19" s="794"/>
      <c r="H19" s="794"/>
    </row>
    <row r="20" spans="2:8">
      <c r="B20" s="826"/>
      <c r="C20" s="794"/>
      <c r="D20" s="794"/>
      <c r="E20" s="794"/>
      <c r="F20" s="794"/>
      <c r="G20" s="794"/>
      <c r="H20" s="794"/>
    </row>
    <row r="21" spans="2:8">
      <c r="B21" s="826"/>
      <c r="C21" s="794"/>
      <c r="D21" s="794"/>
      <c r="E21" s="794"/>
      <c r="F21" s="794"/>
      <c r="G21" s="794"/>
      <c r="H21" s="794"/>
    </row>
    <row r="22" spans="2:8">
      <c r="B22" s="826"/>
      <c r="C22" s="794"/>
      <c r="D22" s="794"/>
      <c r="E22" s="794"/>
      <c r="F22" s="794"/>
      <c r="G22" s="794"/>
      <c r="H22" s="794"/>
    </row>
    <row r="23" spans="2:8">
      <c r="B23" s="826"/>
      <c r="C23" s="794"/>
      <c r="D23" s="794"/>
      <c r="E23" s="794"/>
      <c r="F23" s="794"/>
      <c r="G23" s="794"/>
      <c r="H23" s="794"/>
    </row>
    <row r="24" spans="2:8">
      <c r="B24" s="826"/>
      <c r="C24" s="794"/>
      <c r="D24" s="794"/>
      <c r="E24" s="794"/>
      <c r="F24" s="794"/>
      <c r="G24" s="794"/>
      <c r="H24" s="794"/>
    </row>
    <row r="25" spans="2:8">
      <c r="B25" s="826"/>
      <c r="C25" s="794"/>
      <c r="D25" s="794"/>
      <c r="E25" s="794"/>
      <c r="F25" s="794"/>
      <c r="G25" s="794"/>
      <c r="H25" s="794"/>
    </row>
    <row r="26" spans="2:8">
      <c r="B26" s="867" t="s">
        <v>1230</v>
      </c>
      <c r="C26" s="794"/>
      <c r="D26" s="794"/>
      <c r="E26" s="794"/>
      <c r="F26" s="794"/>
      <c r="G26" s="794"/>
      <c r="H26" s="794"/>
    </row>
    <row r="27" spans="2:8">
      <c r="B27" s="794"/>
      <c r="C27" s="794"/>
      <c r="D27" s="794"/>
      <c r="E27" s="794"/>
      <c r="F27" s="794"/>
      <c r="G27" s="794"/>
      <c r="H27" s="794"/>
    </row>
    <row r="28" spans="2:8">
      <c r="B28" s="12" t="s">
        <v>293</v>
      </c>
    </row>
    <row r="30" spans="2:8">
      <c r="B30"/>
    </row>
  </sheetData>
  <phoneticPr fontId="86" type="noConversion"/>
  <hyperlinks>
    <hyperlink ref="B28" location="Contents!B139" display="to content"/>
  </hyperlinks>
  <pageMargins left="0.75" right="0.75" top="1" bottom="1" header="0.5" footer="0.5"/>
  <pageSetup paperSize="9"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3">
    <tabColor indexed="9"/>
  </sheetPr>
  <dimension ref="A2:K27"/>
  <sheetViews>
    <sheetView zoomScaleNormal="100" workbookViewId="0">
      <selection activeCell="B27" sqref="B27"/>
    </sheetView>
  </sheetViews>
  <sheetFormatPr defaultColWidth="8" defaultRowHeight="12.75"/>
  <cols>
    <col min="1" max="1" width="8.85546875" style="839" bestFit="1" customWidth="1"/>
    <col min="2" max="2" width="31" style="839" customWidth="1"/>
    <col min="3" max="3" width="9.140625" style="839" customWidth="1"/>
    <col min="4" max="4" width="10.28515625" style="839" customWidth="1"/>
    <col min="5" max="11" width="9.140625" style="839" customWidth="1"/>
    <col min="12" max="16384" width="8" style="839"/>
  </cols>
  <sheetData>
    <row r="2" spans="1:11">
      <c r="A2" s="874" t="s">
        <v>54</v>
      </c>
      <c r="B2" s="46" t="s">
        <v>1086</v>
      </c>
      <c r="C2" s="845"/>
      <c r="D2" s="845"/>
      <c r="E2" s="845"/>
      <c r="F2" s="845"/>
      <c r="G2" s="845"/>
      <c r="H2" s="845"/>
      <c r="I2" s="845"/>
    </row>
    <row r="3" spans="1:11">
      <c r="A3" s="874"/>
      <c r="B3" s="46"/>
      <c r="C3" s="845"/>
      <c r="D3" s="845"/>
      <c r="E3" s="845"/>
      <c r="F3" s="845"/>
      <c r="G3" s="845"/>
      <c r="H3" s="845"/>
      <c r="I3" s="845"/>
    </row>
    <row r="4" spans="1:11" ht="25.5">
      <c r="A4" s="857"/>
      <c r="B4" s="873" t="s">
        <v>155</v>
      </c>
      <c r="C4" s="864">
        <v>2006</v>
      </c>
      <c r="D4" s="864">
        <v>2007</v>
      </c>
      <c r="E4" s="864">
        <v>2008</v>
      </c>
      <c r="F4" s="864">
        <v>2009</v>
      </c>
      <c r="G4" s="864">
        <v>2010</v>
      </c>
      <c r="H4" s="825" t="s">
        <v>596</v>
      </c>
      <c r="I4" s="845"/>
    </row>
    <row r="5" spans="1:11" s="852" customFormat="1">
      <c r="A5" s="860"/>
      <c r="B5" s="872" t="s">
        <v>615</v>
      </c>
      <c r="C5" s="859">
        <v>83.901321899999999</v>
      </c>
      <c r="D5" s="859">
        <v>29.94148259</v>
      </c>
      <c r="E5" s="859">
        <v>66.629091080000009</v>
      </c>
      <c r="F5" s="859">
        <v>181.41773622999995</v>
      </c>
      <c r="G5" s="855">
        <v>0</v>
      </c>
      <c r="H5" s="859">
        <v>34.63389823</v>
      </c>
      <c r="I5" s="871"/>
    </row>
    <row r="6" spans="1:11" s="852" customFormat="1" ht="25.5">
      <c r="A6" s="857"/>
      <c r="B6" s="872" t="s">
        <v>609</v>
      </c>
      <c r="C6" s="855">
        <v>156</v>
      </c>
      <c r="D6" s="855">
        <v>47</v>
      </c>
      <c r="E6" s="855">
        <v>111</v>
      </c>
      <c r="F6" s="855">
        <v>1065</v>
      </c>
      <c r="G6" s="855">
        <v>0</v>
      </c>
      <c r="H6" s="855">
        <v>28</v>
      </c>
      <c r="I6" s="871"/>
    </row>
    <row r="7" spans="1:11">
      <c r="A7" s="845"/>
      <c r="B7" s="845"/>
      <c r="C7" s="845"/>
      <c r="D7" s="845"/>
      <c r="E7" s="845"/>
      <c r="F7" s="845"/>
      <c r="G7" s="845"/>
      <c r="H7" s="845"/>
      <c r="I7" s="845"/>
    </row>
    <row r="8" spans="1:11">
      <c r="A8" s="845"/>
      <c r="B8" s="851"/>
      <c r="C8" s="851"/>
      <c r="D8" s="851"/>
      <c r="E8" s="851"/>
      <c r="F8" s="851"/>
      <c r="G8" s="851"/>
      <c r="H8" s="851"/>
      <c r="I8" s="851"/>
      <c r="J8" s="850"/>
      <c r="K8" s="850"/>
    </row>
    <row r="9" spans="1:11">
      <c r="A9" s="845"/>
      <c r="B9" s="800" t="s">
        <v>1086</v>
      </c>
      <c r="C9" s="849"/>
      <c r="D9" s="849"/>
      <c r="E9" s="848"/>
      <c r="F9" s="845"/>
      <c r="G9" s="845"/>
      <c r="H9" s="845"/>
      <c r="I9" s="845"/>
    </row>
    <row r="10" spans="1:11" ht="15.75">
      <c r="A10" s="845"/>
      <c r="B10" s="846"/>
      <c r="C10" s="846"/>
      <c r="D10" s="846"/>
      <c r="E10" s="846"/>
      <c r="F10" s="845"/>
      <c r="G10" s="845"/>
      <c r="H10" s="845"/>
      <c r="I10" s="845"/>
    </row>
    <row r="11" spans="1:11">
      <c r="B11" s="826"/>
      <c r="C11" s="826"/>
      <c r="D11" s="826"/>
      <c r="E11" s="826"/>
    </row>
    <row r="12" spans="1:11">
      <c r="B12" s="826"/>
      <c r="C12" s="826"/>
      <c r="D12" s="826"/>
      <c r="E12" s="826"/>
    </row>
    <row r="13" spans="1:11">
      <c r="B13" s="826"/>
      <c r="C13" s="826"/>
      <c r="D13" s="826"/>
      <c r="E13" s="826"/>
    </row>
    <row r="14" spans="1:11">
      <c r="B14" s="826"/>
      <c r="C14" s="826"/>
      <c r="D14" s="826"/>
      <c r="E14" s="826"/>
    </row>
    <row r="15" spans="1:11">
      <c r="B15" s="826"/>
      <c r="C15" s="826"/>
      <c r="D15" s="826"/>
      <c r="E15" s="826"/>
    </row>
    <row r="16" spans="1:11">
      <c r="B16" s="826"/>
      <c r="C16" s="826"/>
      <c r="D16" s="826"/>
      <c r="E16" s="826"/>
    </row>
    <row r="17" spans="2:5">
      <c r="B17" s="826"/>
      <c r="C17" s="826"/>
      <c r="D17" s="826"/>
      <c r="E17" s="826"/>
    </row>
    <row r="18" spans="2:5">
      <c r="B18" s="826"/>
      <c r="C18" s="826"/>
      <c r="D18" s="826"/>
      <c r="E18" s="826"/>
    </row>
    <row r="19" spans="2:5">
      <c r="B19" s="826"/>
      <c r="C19" s="826"/>
      <c r="D19" s="826"/>
      <c r="E19" s="826"/>
    </row>
    <row r="20" spans="2:5">
      <c r="B20" s="826"/>
      <c r="C20" s="826"/>
      <c r="D20" s="826"/>
      <c r="E20" s="826"/>
    </row>
    <row r="21" spans="2:5">
      <c r="B21" s="826"/>
      <c r="C21" s="826"/>
      <c r="D21" s="826"/>
      <c r="E21" s="826"/>
    </row>
    <row r="22" spans="2:5">
      <c r="B22" s="826"/>
      <c r="C22" s="826"/>
      <c r="D22" s="826"/>
      <c r="E22" s="826"/>
    </row>
    <row r="25" spans="2:5">
      <c r="B25" s="842" t="s">
        <v>1230</v>
      </c>
    </row>
    <row r="27" spans="2:5">
      <c r="B27" s="12" t="s">
        <v>293</v>
      </c>
    </row>
  </sheetData>
  <phoneticPr fontId="86" type="noConversion"/>
  <hyperlinks>
    <hyperlink ref="B27" location="Contents!B140" display="to content"/>
  </hyperlinks>
  <pageMargins left="0.75" right="0.75" top="1" bottom="1" header="0.5" footer="0.5"/>
  <headerFooter alignWithMargins="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4">
    <tabColor indexed="9"/>
  </sheetPr>
  <dimension ref="A2:R50"/>
  <sheetViews>
    <sheetView topLeftCell="A10" zoomScaleNormal="100" workbookViewId="0">
      <selection activeCell="B2" sqref="B2"/>
    </sheetView>
  </sheetViews>
  <sheetFormatPr defaultRowHeight="12.75"/>
  <cols>
    <col min="1" max="1" width="9.140625" style="875"/>
    <col min="2" max="2" width="30.85546875" style="875" customWidth="1"/>
    <col min="3" max="16" width="7.28515625" style="875" customWidth="1"/>
    <col min="17" max="18" width="9.140625" style="875"/>
  </cols>
  <sheetData>
    <row r="2" spans="1:16">
      <c r="A2" s="875" t="s">
        <v>54</v>
      </c>
      <c r="B2" s="881" t="s">
        <v>1090</v>
      </c>
    </row>
    <row r="3" spans="1:16">
      <c r="B3" s="881"/>
    </row>
    <row r="4" spans="1:16">
      <c r="B4" s="892"/>
      <c r="C4" s="891" t="s">
        <v>183</v>
      </c>
      <c r="D4" s="890" t="s">
        <v>182</v>
      </c>
      <c r="E4" s="890" t="s">
        <v>181</v>
      </c>
      <c r="F4" s="890" t="s">
        <v>180</v>
      </c>
      <c r="G4" s="890" t="s">
        <v>179</v>
      </c>
      <c r="H4" s="890" t="s">
        <v>178</v>
      </c>
      <c r="I4" s="890" t="s">
        <v>177</v>
      </c>
      <c r="J4" s="890" t="s">
        <v>176</v>
      </c>
      <c r="K4" s="890" t="s">
        <v>175</v>
      </c>
      <c r="L4" s="890" t="s">
        <v>174</v>
      </c>
      <c r="M4" s="890" t="s">
        <v>173</v>
      </c>
      <c r="N4" s="890" t="s">
        <v>172</v>
      </c>
      <c r="O4" s="890" t="s">
        <v>171</v>
      </c>
      <c r="P4" s="890" t="s">
        <v>170</v>
      </c>
    </row>
    <row r="5" spans="1:16" ht="13.5">
      <c r="B5" s="884" t="s">
        <v>623</v>
      </c>
      <c r="C5" s="889">
        <v>-0.63494432550000102</v>
      </c>
      <c r="D5" s="887">
        <v>0.49402331439999397</v>
      </c>
      <c r="E5" s="887">
        <v>1.4028597816000037</v>
      </c>
      <c r="F5" s="887">
        <v>0.26284119999998801</v>
      </c>
      <c r="G5" s="885">
        <v>0.94993875999999</v>
      </c>
      <c r="H5" s="885">
        <v>1.8260879649999988</v>
      </c>
      <c r="I5" s="885">
        <v>-1.7174092499999898</v>
      </c>
      <c r="J5" s="885">
        <v>1.3210482900000025</v>
      </c>
      <c r="K5" s="885">
        <v>1.2090308400000067</v>
      </c>
      <c r="L5" s="885">
        <v>1.0245796400000036</v>
      </c>
      <c r="M5" s="885">
        <v>-0.39183870999999271</v>
      </c>
      <c r="N5" s="885">
        <v>1.7436710399999937</v>
      </c>
      <c r="O5" s="885">
        <v>2.3267625999999981</v>
      </c>
      <c r="P5" s="885">
        <v>0.30658630999998421</v>
      </c>
    </row>
    <row r="6" spans="1:16">
      <c r="B6" s="884" t="s">
        <v>622</v>
      </c>
      <c r="C6" s="887">
        <v>7.7781260000001568E-3</v>
      </c>
      <c r="D6" s="887">
        <v>-7.7274378600000998E-2</v>
      </c>
      <c r="E6" s="887">
        <v>-0.67566127439999857</v>
      </c>
      <c r="F6" s="887">
        <v>-0.81799999999999995</v>
      </c>
      <c r="G6" s="277">
        <v>-1.7798580000000002</v>
      </c>
      <c r="H6" s="277">
        <v>-2.3189271589999998</v>
      </c>
      <c r="I6" s="277">
        <v>-1.7622610000000005</v>
      </c>
      <c r="J6" s="277">
        <v>-0.40485000000000004</v>
      </c>
      <c r="K6" s="277">
        <v>-0.13815</v>
      </c>
      <c r="L6" s="277">
        <v>2.0199689999999992</v>
      </c>
      <c r="M6" s="277">
        <v>0.15841999999999998</v>
      </c>
      <c r="N6" s="277">
        <v>2.2137500000000001</v>
      </c>
      <c r="O6" s="277">
        <v>2.6092199999999997</v>
      </c>
      <c r="P6" s="885">
        <v>1.3232300000000001</v>
      </c>
    </row>
    <row r="7" spans="1:16">
      <c r="B7" s="884" t="s">
        <v>621</v>
      </c>
      <c r="C7" s="887">
        <v>-0.9441374085000005</v>
      </c>
      <c r="D7" s="887">
        <v>1.5232329343999935</v>
      </c>
      <c r="E7" s="887">
        <v>2.0390058316000035</v>
      </c>
      <c r="F7" s="887">
        <v>0.44367519999998833</v>
      </c>
      <c r="G7" s="277">
        <v>0.91276291999998915</v>
      </c>
      <c r="H7" s="277">
        <v>1.8971904549999989</v>
      </c>
      <c r="I7" s="277">
        <v>-1.429910929999989</v>
      </c>
      <c r="J7" s="277">
        <v>1.634200370000003</v>
      </c>
      <c r="K7" s="277">
        <v>1.5749658700000069</v>
      </c>
      <c r="L7" s="277">
        <v>1.5575286900000045</v>
      </c>
      <c r="M7" s="277">
        <v>0.64843851000000718</v>
      </c>
      <c r="N7" s="277">
        <v>2.4794018399999942</v>
      </c>
      <c r="O7" s="277">
        <v>2.432333959999998</v>
      </c>
      <c r="P7" s="885">
        <v>0.52203751999998471</v>
      </c>
    </row>
    <row r="8" spans="1:16">
      <c r="B8" s="888" t="s">
        <v>620</v>
      </c>
      <c r="C8" s="887">
        <v>1.5868566000000157E-2</v>
      </c>
      <c r="D8" s="887">
        <v>-6.9465358600000998E-2</v>
      </c>
      <c r="E8" s="887">
        <v>-0.66508846439999858</v>
      </c>
      <c r="F8" s="887">
        <v>-0.81788508000000004</v>
      </c>
      <c r="G8" s="277">
        <v>-1.7816398700000002</v>
      </c>
      <c r="H8" s="277">
        <v>-2.3067929889999994</v>
      </c>
      <c r="I8" s="277">
        <v>-1.7528179600000002</v>
      </c>
      <c r="J8" s="277">
        <v>-0.40592051000000001</v>
      </c>
      <c r="K8" s="277">
        <v>-0.1422033</v>
      </c>
      <c r="L8" s="277">
        <v>2.0353940899999992</v>
      </c>
      <c r="M8" s="277">
        <v>0.15632837999999999</v>
      </c>
      <c r="N8" s="277">
        <v>2.1849196800000006</v>
      </c>
      <c r="O8" s="277">
        <v>2.6140102899999995</v>
      </c>
      <c r="P8" s="885">
        <v>1.3382109900000001</v>
      </c>
    </row>
    <row r="9" spans="1:16">
      <c r="B9" s="884" t="s">
        <v>619</v>
      </c>
      <c r="C9" s="886">
        <v>147.38204545454545</v>
      </c>
      <c r="D9" s="885">
        <v>147.57499999999999</v>
      </c>
      <c r="E9" s="885">
        <v>147.50857142857143</v>
      </c>
      <c r="F9" s="885">
        <v>147.40452380952379</v>
      </c>
      <c r="G9" s="885">
        <v>147.00777777777776</v>
      </c>
      <c r="H9" s="885">
        <v>146.39850000000001</v>
      </c>
      <c r="I9" s="885">
        <v>145.74052631578945</v>
      </c>
      <c r="J9" s="885">
        <v>145.4540476190476</v>
      </c>
      <c r="K9" s="885">
        <v>145.55000000000001</v>
      </c>
      <c r="L9" s="885">
        <v>145.79795454545456</v>
      </c>
      <c r="M9" s="885">
        <v>145.93825000000001</v>
      </c>
      <c r="N9" s="885">
        <v>146.58500000000001</v>
      </c>
      <c r="O9" s="885">
        <v>147.29022727272729</v>
      </c>
      <c r="P9" s="885">
        <v>147.97166666666666</v>
      </c>
    </row>
    <row r="10" spans="1:16">
      <c r="B10" s="884" t="s">
        <v>618</v>
      </c>
      <c r="C10" s="883">
        <v>6.0000000000000001E-3</v>
      </c>
      <c r="D10" s="277">
        <v>0.115</v>
      </c>
      <c r="E10" s="277">
        <v>0</v>
      </c>
      <c r="F10" s="277">
        <v>7.0999999999999994E-2</v>
      </c>
      <c r="G10" s="277">
        <v>0</v>
      </c>
      <c r="H10" s="277">
        <v>0</v>
      </c>
      <c r="I10" s="277">
        <v>0.53179999999999994</v>
      </c>
      <c r="J10" s="277">
        <v>3.5999999999999997E-2</v>
      </c>
      <c r="K10" s="277">
        <v>0.121</v>
      </c>
      <c r="L10" s="277">
        <v>1.556</v>
      </c>
      <c r="M10" s="277">
        <v>0.39085000000000003</v>
      </c>
      <c r="N10" s="277">
        <v>2.359</v>
      </c>
      <c r="O10" s="277">
        <v>2.5349499999999998</v>
      </c>
      <c r="P10" s="277">
        <v>1.5467</v>
      </c>
    </row>
    <row r="11" spans="1:16">
      <c r="B11" s="884" t="s">
        <v>617</v>
      </c>
      <c r="C11" s="883">
        <v>5.0500000000000003E-2</v>
      </c>
      <c r="D11" s="277">
        <v>0.1318</v>
      </c>
      <c r="E11" s="277">
        <v>0.65370000000000006</v>
      </c>
      <c r="F11" s="277">
        <v>0.91579999999999995</v>
      </c>
      <c r="G11" s="277">
        <v>1.84</v>
      </c>
      <c r="H11" s="277">
        <v>2.6509999999999998</v>
      </c>
      <c r="I11" s="277">
        <v>1.8445</v>
      </c>
      <c r="J11" s="277">
        <v>0.86899999999999999</v>
      </c>
      <c r="K11" s="277">
        <v>0.14000000000000001</v>
      </c>
      <c r="L11" s="277">
        <v>0</v>
      </c>
      <c r="M11" s="277">
        <v>0.33500000000000002</v>
      </c>
      <c r="N11" s="277">
        <v>0.3155</v>
      </c>
      <c r="O11" s="277">
        <v>0</v>
      </c>
      <c r="P11" s="277">
        <v>1E-3</v>
      </c>
    </row>
    <row r="12" spans="1:16">
      <c r="B12" s="884" t="s">
        <v>616</v>
      </c>
      <c r="C12" s="883">
        <v>4.4500000000000005E-2</v>
      </c>
      <c r="D12" s="883">
        <v>1.6799999999999995E-2</v>
      </c>
      <c r="E12" s="883">
        <v>0.65370000000000006</v>
      </c>
      <c r="F12" s="883">
        <v>0.8448</v>
      </c>
      <c r="G12" s="883">
        <v>1.84</v>
      </c>
      <c r="H12" s="883">
        <v>2.6509999999999998</v>
      </c>
      <c r="I12" s="883">
        <v>1.3127</v>
      </c>
      <c r="J12" s="883">
        <v>0.83299999999999996</v>
      </c>
      <c r="K12" s="883">
        <v>1.9000000000000017E-2</v>
      </c>
      <c r="L12" s="883">
        <v>-1.556</v>
      </c>
      <c r="M12" s="883">
        <v>-5.5850000000000011E-2</v>
      </c>
      <c r="N12" s="883">
        <v>-2.0434999999999999</v>
      </c>
      <c r="O12" s="278">
        <v>-2.5349499999999998</v>
      </c>
      <c r="P12" s="278">
        <v>-1.4967000000000001</v>
      </c>
    </row>
    <row r="13" spans="1:16">
      <c r="C13" s="882"/>
    </row>
    <row r="14" spans="1:16">
      <c r="O14" s="878"/>
      <c r="P14" s="878"/>
    </row>
    <row r="15" spans="1:16">
      <c r="B15" s="881" t="s">
        <v>1090</v>
      </c>
      <c r="M15" s="880"/>
      <c r="N15" s="880"/>
    </row>
    <row r="16" spans="1:16">
      <c r="M16" s="879"/>
      <c r="N16" s="879"/>
      <c r="O16" s="880"/>
    </row>
    <row r="17" spans="13:14">
      <c r="M17" s="879"/>
      <c r="N17" s="878"/>
    </row>
    <row r="34" spans="2:2">
      <c r="B34" s="877" t="s">
        <v>1230</v>
      </c>
    </row>
    <row r="36" spans="2:2">
      <c r="B36" s="1054" t="s">
        <v>293</v>
      </c>
    </row>
    <row r="38" spans="2:2">
      <c r="B38" s="742"/>
    </row>
    <row r="39" spans="2:2">
      <c r="B39" s="742"/>
    </row>
    <row r="40" spans="2:2">
      <c r="B40" s="742"/>
    </row>
    <row r="41" spans="2:2">
      <c r="B41" s="261"/>
    </row>
    <row r="42" spans="2:2">
      <c r="B42" s="283"/>
    </row>
    <row r="43" spans="2:2">
      <c r="B43" s="876"/>
    </row>
    <row r="44" spans="2:2">
      <c r="B44" s="876"/>
    </row>
    <row r="45" spans="2:2">
      <c r="B45" s="876"/>
    </row>
    <row r="46" spans="2:2">
      <c r="B46" s="876"/>
    </row>
    <row r="47" spans="2:2">
      <c r="B47" s="876"/>
    </row>
    <row r="48" spans="2:2">
      <c r="B48" s="876"/>
    </row>
    <row r="49" spans="2:2">
      <c r="B49" s="876"/>
    </row>
    <row r="50" spans="2:2">
      <c r="B50" s="876"/>
    </row>
  </sheetData>
  <phoneticPr fontId="86" type="noConversion"/>
  <hyperlinks>
    <hyperlink ref="B36" location="Contents!B144" display="to content"/>
  </hyperlinks>
  <pageMargins left="0.75" right="0.75" top="1" bottom="1" header="0.5" footer="0.5"/>
  <headerFooter alignWithMargins="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5">
    <tabColor indexed="9"/>
  </sheetPr>
  <dimension ref="A2:G52"/>
  <sheetViews>
    <sheetView topLeftCell="A25" zoomScaleNormal="100" workbookViewId="0">
      <selection activeCell="F44" sqref="F44"/>
    </sheetView>
  </sheetViews>
  <sheetFormatPr defaultRowHeight="12.75"/>
  <cols>
    <col min="1" max="1" width="9.140625" style="893"/>
    <col min="2" max="2" width="13.28515625" style="893" customWidth="1"/>
    <col min="3" max="3" width="27.7109375" style="893" customWidth="1"/>
    <col min="4" max="4" width="23.28515625" style="893" customWidth="1"/>
    <col min="5" max="5" width="17" style="893" customWidth="1"/>
    <col min="6" max="6" width="15.28515625" style="893" customWidth="1"/>
    <col min="7" max="7" width="15.85546875" style="893" customWidth="1"/>
  </cols>
  <sheetData>
    <row r="2" spans="1:7">
      <c r="A2" s="893" t="s">
        <v>54</v>
      </c>
      <c r="B2" s="896" t="s">
        <v>1092</v>
      </c>
    </row>
    <row r="3" spans="1:7">
      <c r="B3" s="896"/>
      <c r="F3" s="1099" t="s">
        <v>317</v>
      </c>
    </row>
    <row r="4" spans="1:7" ht="38.25">
      <c r="B4" s="904"/>
      <c r="C4" s="903" t="s">
        <v>628</v>
      </c>
      <c r="D4" s="903" t="s">
        <v>627</v>
      </c>
      <c r="E4" s="903" t="s">
        <v>626</v>
      </c>
      <c r="F4" s="902" t="s">
        <v>625</v>
      </c>
      <c r="G4" s="901"/>
    </row>
    <row r="5" spans="1:7">
      <c r="B5" s="899" t="s">
        <v>191</v>
      </c>
      <c r="C5" s="898">
        <v>585.43844999999999</v>
      </c>
      <c r="D5" s="898">
        <v>0</v>
      </c>
      <c r="E5" s="898">
        <v>404.93844999999999</v>
      </c>
      <c r="F5" s="898">
        <v>681.0212220599999</v>
      </c>
      <c r="G5" s="900"/>
    </row>
    <row r="6" spans="1:7">
      <c r="B6" s="899" t="s">
        <v>190</v>
      </c>
      <c r="C6" s="898">
        <v>585.43844999999999</v>
      </c>
      <c r="D6" s="898">
        <v>0</v>
      </c>
      <c r="E6" s="898">
        <v>404.93844999999999</v>
      </c>
      <c r="F6" s="898">
        <v>824.06601653252994</v>
      </c>
      <c r="G6" s="900"/>
    </row>
    <row r="7" spans="1:7">
      <c r="B7" s="899" t="s">
        <v>189</v>
      </c>
      <c r="C7" s="898">
        <v>684.66690000000006</v>
      </c>
      <c r="D7" s="898">
        <v>49.875</v>
      </c>
      <c r="E7" s="898">
        <v>454.2919</v>
      </c>
      <c r="F7" s="898">
        <v>963.34584999999993</v>
      </c>
      <c r="G7" s="900"/>
    </row>
    <row r="8" spans="1:7">
      <c r="B8" s="899" t="s">
        <v>188</v>
      </c>
      <c r="C8" s="898">
        <v>625.33844999999997</v>
      </c>
      <c r="D8" s="898">
        <v>39.9</v>
      </c>
      <c r="E8" s="898">
        <v>404.93844999999999</v>
      </c>
      <c r="F8" s="898">
        <v>1110.4957231804101</v>
      </c>
      <c r="G8" s="900"/>
    </row>
    <row r="9" spans="1:7">
      <c r="B9" s="899" t="s">
        <v>187</v>
      </c>
      <c r="C9" s="898">
        <v>635.31344999999999</v>
      </c>
      <c r="D9" s="898">
        <v>49.875</v>
      </c>
      <c r="E9" s="898">
        <v>404.93844999999999</v>
      </c>
      <c r="F9" s="898">
        <v>1050.73177221981</v>
      </c>
      <c r="G9" s="900"/>
    </row>
    <row r="10" spans="1:7">
      <c r="B10" s="899" t="s">
        <v>186</v>
      </c>
      <c r="C10" s="898">
        <v>665.99845000000005</v>
      </c>
      <c r="D10" s="898">
        <v>55.575000000000003</v>
      </c>
      <c r="E10" s="898">
        <v>429.92345</v>
      </c>
      <c r="F10" s="898">
        <v>990.25816617786006</v>
      </c>
      <c r="G10" s="900"/>
    </row>
    <row r="11" spans="1:7">
      <c r="B11" s="899" t="s">
        <v>185</v>
      </c>
      <c r="C11" s="898">
        <v>497.25470000000001</v>
      </c>
      <c r="D11" s="898">
        <v>0</v>
      </c>
      <c r="E11" s="898">
        <v>316.75470000000001</v>
      </c>
      <c r="F11" s="898">
        <v>963.73505372534999</v>
      </c>
      <c r="G11" s="900"/>
    </row>
    <row r="12" spans="1:7">
      <c r="B12" s="899" t="s">
        <v>184</v>
      </c>
      <c r="C12" s="898">
        <v>647.35469999999998</v>
      </c>
      <c r="D12" s="898">
        <v>0</v>
      </c>
      <c r="E12" s="898">
        <v>466.85469999999998</v>
      </c>
      <c r="F12" s="898">
        <v>971.80389333360006</v>
      </c>
      <c r="G12" s="900"/>
    </row>
    <row r="13" spans="1:7">
      <c r="B13" s="899" t="s">
        <v>183</v>
      </c>
      <c r="C13" s="898">
        <v>731.11726009711003</v>
      </c>
      <c r="D13" s="898">
        <v>63.65</v>
      </c>
      <c r="E13" s="898">
        <v>447.52125000000001</v>
      </c>
      <c r="F13" s="898">
        <v>1014.3783592196</v>
      </c>
      <c r="G13" s="900"/>
    </row>
    <row r="14" spans="1:7">
      <c r="B14" s="899" t="s">
        <v>182</v>
      </c>
      <c r="C14" s="898">
        <v>639.424258345</v>
      </c>
      <c r="D14" s="898">
        <v>77.424999999999997</v>
      </c>
      <c r="E14" s="898">
        <v>447.52125000000001</v>
      </c>
      <c r="F14" s="898">
        <v>950.69483195659996</v>
      </c>
      <c r="G14" s="900"/>
    </row>
    <row r="15" spans="1:7">
      <c r="B15" s="899" t="s">
        <v>181</v>
      </c>
      <c r="C15" s="898">
        <v>581.5412503421901</v>
      </c>
      <c r="D15" s="898">
        <v>24.7</v>
      </c>
      <c r="E15" s="898">
        <v>447.52125000000001</v>
      </c>
      <c r="F15" s="898">
        <v>928.74498000109998</v>
      </c>
      <c r="G15" s="900"/>
    </row>
    <row r="16" spans="1:7">
      <c r="B16" s="899" t="s">
        <v>180</v>
      </c>
      <c r="C16" s="898">
        <v>750.21024999999997</v>
      </c>
      <c r="D16" s="898">
        <v>44.289000000000001</v>
      </c>
      <c r="E16" s="898">
        <v>705.92124999999999</v>
      </c>
      <c r="F16" s="898">
        <v>899.54222012345008</v>
      </c>
      <c r="G16" s="900"/>
    </row>
    <row r="17" spans="2:7">
      <c r="B17" s="899" t="s">
        <v>179</v>
      </c>
      <c r="C17" s="898">
        <v>518.41499999999996</v>
      </c>
      <c r="D17" s="898">
        <v>82.84</v>
      </c>
      <c r="E17" s="898">
        <v>435.57499999999999</v>
      </c>
      <c r="F17" s="898">
        <v>1016.40129169411</v>
      </c>
      <c r="G17" s="900"/>
    </row>
    <row r="18" spans="2:7">
      <c r="B18" s="899" t="s">
        <v>178</v>
      </c>
      <c r="C18" s="898">
        <v>471.10500000000002</v>
      </c>
      <c r="D18" s="898">
        <v>85.88</v>
      </c>
      <c r="E18" s="898">
        <v>385.22500000000002</v>
      </c>
      <c r="F18" s="898">
        <v>1253.53237447581</v>
      </c>
      <c r="G18" s="900"/>
    </row>
    <row r="19" spans="2:7">
      <c r="B19" s="899" t="s">
        <v>177</v>
      </c>
      <c r="C19" s="898">
        <v>650.46500000000003</v>
      </c>
      <c r="D19" s="898">
        <v>124.64</v>
      </c>
      <c r="E19" s="898">
        <v>525.82500000000005</v>
      </c>
      <c r="F19" s="898">
        <v>1449.1370037165</v>
      </c>
      <c r="G19" s="900"/>
    </row>
    <row r="20" spans="2:7">
      <c r="B20" s="899" t="s">
        <v>176</v>
      </c>
      <c r="C20" s="898">
        <v>465.69</v>
      </c>
      <c r="D20" s="898">
        <v>125.11499999999999</v>
      </c>
      <c r="E20" s="898">
        <v>340.57499999999999</v>
      </c>
      <c r="F20" s="898">
        <v>1451.5360688499402</v>
      </c>
      <c r="G20" s="900"/>
    </row>
    <row r="21" spans="2:7">
      <c r="B21" s="899" t="s">
        <v>175</v>
      </c>
      <c r="C21" s="898">
        <v>479.18</v>
      </c>
      <c r="D21" s="898">
        <v>84.454999999999998</v>
      </c>
      <c r="E21" s="898">
        <v>394.72500000000002</v>
      </c>
      <c r="F21" s="898">
        <v>1319.30749713514</v>
      </c>
      <c r="G21" s="900"/>
    </row>
    <row r="22" spans="2:7">
      <c r="B22" s="899" t="s">
        <v>174</v>
      </c>
      <c r="C22" s="898">
        <v>483.45499999999998</v>
      </c>
      <c r="D22" s="898">
        <v>69.73</v>
      </c>
      <c r="E22" s="898">
        <v>413.72500000000002</v>
      </c>
      <c r="F22" s="898">
        <v>1330.6116347829002</v>
      </c>
      <c r="G22" s="900"/>
    </row>
    <row r="23" spans="2:7">
      <c r="B23" s="899" t="s">
        <v>173</v>
      </c>
      <c r="C23" s="898">
        <v>426.28444634800002</v>
      </c>
      <c r="D23" s="898">
        <v>39.424999999999997</v>
      </c>
      <c r="E23" s="898">
        <v>386.65</v>
      </c>
      <c r="F23" s="898">
        <v>1170.2983258426</v>
      </c>
      <c r="G23" s="900"/>
    </row>
    <row r="24" spans="2:7">
      <c r="B24" s="899" t="s">
        <v>172</v>
      </c>
      <c r="C24" s="898">
        <v>453.91</v>
      </c>
      <c r="D24" s="898">
        <v>33.534999999999997</v>
      </c>
      <c r="E24" s="898">
        <v>420.375</v>
      </c>
      <c r="F24" s="898">
        <v>989.79303573918003</v>
      </c>
      <c r="G24" s="900"/>
    </row>
    <row r="25" spans="2:7">
      <c r="B25" s="899" t="s">
        <v>171</v>
      </c>
      <c r="C25" s="898">
        <v>409.35500000000002</v>
      </c>
      <c r="D25" s="898">
        <v>23.18</v>
      </c>
      <c r="E25" s="898">
        <v>386.17500000000001</v>
      </c>
      <c r="F25" s="898">
        <v>742.56821166769998</v>
      </c>
      <c r="G25" s="900"/>
    </row>
    <row r="26" spans="2:7">
      <c r="B26" s="899" t="s">
        <v>170</v>
      </c>
      <c r="C26" s="898">
        <v>376.67500000000001</v>
      </c>
      <c r="D26" s="898"/>
      <c r="E26" s="898">
        <v>376.67500000000001</v>
      </c>
      <c r="F26" s="898">
        <v>648.25300000000004</v>
      </c>
    </row>
    <row r="27" spans="2:7">
      <c r="C27" s="895"/>
      <c r="D27" s="897"/>
      <c r="E27" s="895"/>
      <c r="F27" s="895"/>
      <c r="G27" s="895"/>
    </row>
    <row r="28" spans="2:7">
      <c r="B28" s="896" t="s">
        <v>1092</v>
      </c>
      <c r="G28" s="895"/>
    </row>
    <row r="29" spans="2:7">
      <c r="G29" s="895"/>
    </row>
    <row r="30" spans="2:7">
      <c r="F30" s="895"/>
    </row>
    <row r="36" spans="2:3">
      <c r="B36" s="894" t="s">
        <v>624</v>
      </c>
    </row>
    <row r="38" spans="2:3">
      <c r="B38" s="51" t="s">
        <v>1095</v>
      </c>
      <c r="C38" s="284"/>
    </row>
    <row r="48" spans="2:3">
      <c r="B48" s="877" t="s">
        <v>1230</v>
      </c>
    </row>
    <row r="50" spans="2:2">
      <c r="B50" s="1054" t="s">
        <v>293</v>
      </c>
    </row>
    <row r="51" spans="2:2">
      <c r="B51" s="875"/>
    </row>
    <row r="52" spans="2:2">
      <c r="B52" s="51"/>
    </row>
  </sheetData>
  <phoneticPr fontId="86" type="noConversion"/>
  <hyperlinks>
    <hyperlink ref="B38" location="Содержание!B174" display="к содержанию"/>
    <hyperlink ref="B50" location="Contents!B145" display="to content"/>
  </hyperlinks>
  <pageMargins left="0.75" right="0.75" top="1" bottom="1" header="0.5" footer="0.5"/>
  <headerFooter alignWithMargins="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5">
    <tabColor indexed="9"/>
  </sheetPr>
  <dimension ref="A2:BB38"/>
  <sheetViews>
    <sheetView topLeftCell="A16" zoomScaleNormal="100" workbookViewId="0">
      <selection activeCell="B32" sqref="B32"/>
    </sheetView>
  </sheetViews>
  <sheetFormatPr defaultRowHeight="12.75"/>
  <cols>
    <col min="1" max="1" width="9.140625" style="905"/>
    <col min="2" max="2" width="25.140625" style="905" customWidth="1"/>
    <col min="3" max="51" width="8.7109375" style="905" customWidth="1"/>
    <col min="52" max="54" width="16.140625" style="905" customWidth="1"/>
  </cols>
  <sheetData>
    <row r="2" spans="1:54">
      <c r="A2" s="905" t="s">
        <v>54</v>
      </c>
      <c r="B2" s="896" t="s">
        <v>1094</v>
      </c>
    </row>
    <row r="3" spans="1:54">
      <c r="B3" s="896"/>
    </row>
    <row r="4" spans="1:54">
      <c r="A4" s="896"/>
      <c r="B4" s="916"/>
      <c r="C4" s="915" t="s">
        <v>191</v>
      </c>
      <c r="D4" s="915">
        <v>40196</v>
      </c>
      <c r="E4" s="915">
        <v>40210</v>
      </c>
      <c r="F4" s="915">
        <v>40224</v>
      </c>
      <c r="G4" s="915">
        <v>40238</v>
      </c>
      <c r="H4" s="915">
        <v>40252</v>
      </c>
      <c r="I4" s="915">
        <v>40266</v>
      </c>
      <c r="J4" s="915">
        <v>40280</v>
      </c>
      <c r="K4" s="915">
        <v>40294</v>
      </c>
      <c r="L4" s="915">
        <v>40308</v>
      </c>
      <c r="M4" s="915">
        <v>40322</v>
      </c>
      <c r="N4" s="915">
        <v>40336</v>
      </c>
      <c r="O4" s="915">
        <v>40350</v>
      </c>
      <c r="P4" s="915">
        <v>40364</v>
      </c>
      <c r="Q4" s="915">
        <v>40378</v>
      </c>
      <c r="R4" s="915">
        <v>40392</v>
      </c>
      <c r="S4" s="915">
        <v>40406</v>
      </c>
      <c r="T4" s="915">
        <v>40420</v>
      </c>
      <c r="U4" s="915">
        <v>40434</v>
      </c>
      <c r="V4" s="915">
        <v>40448</v>
      </c>
      <c r="W4" s="915">
        <v>40462</v>
      </c>
      <c r="X4" s="915">
        <v>40476</v>
      </c>
      <c r="Y4" s="915">
        <v>40490</v>
      </c>
      <c r="Z4" s="915">
        <v>40504</v>
      </c>
      <c r="AA4" s="915">
        <v>40518</v>
      </c>
      <c r="AB4" s="915">
        <v>40532</v>
      </c>
      <c r="AC4" s="915">
        <v>40546</v>
      </c>
      <c r="AD4" s="915">
        <v>40560</v>
      </c>
      <c r="AE4" s="915">
        <v>40574</v>
      </c>
      <c r="AF4" s="915">
        <v>40588</v>
      </c>
      <c r="AG4" s="915">
        <v>40602</v>
      </c>
      <c r="AH4" s="915">
        <v>40616</v>
      </c>
      <c r="AI4" s="915">
        <v>40630</v>
      </c>
      <c r="AJ4" s="915">
        <v>40644</v>
      </c>
      <c r="AK4" s="915">
        <v>40658</v>
      </c>
      <c r="AL4" s="915">
        <v>40672</v>
      </c>
      <c r="AM4" s="915">
        <v>40686</v>
      </c>
      <c r="AN4" s="915">
        <v>40700</v>
      </c>
      <c r="AO4" s="915">
        <v>40714</v>
      </c>
      <c r="AP4" s="915">
        <v>40728</v>
      </c>
      <c r="AQ4" s="915">
        <v>40742</v>
      </c>
      <c r="AR4" s="915">
        <v>40756</v>
      </c>
      <c r="AS4" s="915">
        <v>40770</v>
      </c>
      <c r="AT4" s="915">
        <v>40784</v>
      </c>
      <c r="AU4" s="915">
        <v>40798</v>
      </c>
      <c r="AV4" s="915">
        <v>40812</v>
      </c>
      <c r="AW4" s="915">
        <v>40826</v>
      </c>
      <c r="AX4" s="915">
        <v>40840</v>
      </c>
      <c r="AY4" s="915">
        <v>40854</v>
      </c>
      <c r="AZ4" s="896"/>
      <c r="BA4" s="896"/>
      <c r="BB4" s="896"/>
    </row>
    <row r="5" spans="1:54" ht="25.5">
      <c r="B5" s="912" t="s">
        <v>348</v>
      </c>
      <c r="C5" s="913">
        <v>673.22481228571428</v>
      </c>
      <c r="D5" s="913">
        <v>691.28974078571412</v>
      </c>
      <c r="E5" s="913">
        <v>708.34246471428582</v>
      </c>
      <c r="F5" s="913">
        <v>716.8192704999999</v>
      </c>
      <c r="G5" s="913">
        <v>695.68613085714276</v>
      </c>
      <c r="H5" s="913">
        <v>685.75548421428584</v>
      </c>
      <c r="I5" s="913">
        <v>639.70208549999984</v>
      </c>
      <c r="J5" s="913">
        <v>747.85798914285726</v>
      </c>
      <c r="K5" s="913">
        <v>695.83267507142864</v>
      </c>
      <c r="L5" s="913">
        <v>688.14561449999997</v>
      </c>
      <c r="M5" s="913">
        <v>683.99857135714296</v>
      </c>
      <c r="N5" s="913">
        <v>691.59848321428569</v>
      </c>
      <c r="O5" s="913">
        <v>675.03767135714293</v>
      </c>
      <c r="P5" s="913">
        <v>794.6517837142859</v>
      </c>
      <c r="Q5" s="913">
        <v>741.54791507142852</v>
      </c>
      <c r="R5" s="913">
        <v>645.8270527857145</v>
      </c>
      <c r="S5" s="913">
        <v>605.65748028571431</v>
      </c>
      <c r="T5" s="913">
        <v>593.24289414285715</v>
      </c>
      <c r="U5" s="913">
        <v>628.87220000000002</v>
      </c>
      <c r="V5" s="913">
        <v>658.10246364285717</v>
      </c>
      <c r="W5" s="913">
        <v>700.00601521428587</v>
      </c>
      <c r="X5" s="913">
        <v>621.94914842857145</v>
      </c>
      <c r="Y5" s="913">
        <v>687.54634599999997</v>
      </c>
      <c r="Z5" s="913">
        <v>667.60131178571453</v>
      </c>
      <c r="AA5" s="913">
        <v>679.27323857142858</v>
      </c>
      <c r="AB5" s="913">
        <v>620.43339057142862</v>
      </c>
      <c r="AC5" s="913">
        <v>651.21909457142851</v>
      </c>
      <c r="AD5" s="913">
        <v>584.92481607142861</v>
      </c>
      <c r="AE5" s="913">
        <v>655.89545478571415</v>
      </c>
      <c r="AF5" s="913">
        <v>644.68462807142851</v>
      </c>
      <c r="AG5" s="913">
        <v>645.56107142857149</v>
      </c>
      <c r="AH5" s="913">
        <v>608.93500528571417</v>
      </c>
      <c r="AI5" s="913">
        <v>651.21799957142855</v>
      </c>
      <c r="AJ5" s="913">
        <v>702.64645657142853</v>
      </c>
      <c r="AK5" s="913">
        <v>624.45548078571437</v>
      </c>
      <c r="AL5" s="913">
        <v>703.38598057142849</v>
      </c>
      <c r="AM5" s="913">
        <v>681.9947890714285</v>
      </c>
      <c r="AN5" s="913">
        <v>646.33201664285707</v>
      </c>
      <c r="AO5" s="913">
        <v>609.08828157142852</v>
      </c>
      <c r="AP5" s="913">
        <v>648.79236664285702</v>
      </c>
      <c r="AQ5" s="913">
        <v>606.76804457142862</v>
      </c>
      <c r="AR5" s="913">
        <v>609.53939849999995</v>
      </c>
      <c r="AS5" s="913">
        <v>664.23413014285723</v>
      </c>
      <c r="AT5" s="913">
        <v>750.16113471428582</v>
      </c>
      <c r="AU5" s="913">
        <v>784.75143207142867</v>
      </c>
      <c r="AV5" s="913">
        <v>830.81975757142868</v>
      </c>
      <c r="AW5" s="913">
        <v>794.4985182142857</v>
      </c>
      <c r="AX5" s="913">
        <v>953.76479278571435</v>
      </c>
      <c r="AY5" s="913">
        <v>1069.5819885714286</v>
      </c>
    </row>
    <row r="6" spans="1:54" ht="25.5">
      <c r="B6" s="912" t="s">
        <v>349</v>
      </c>
      <c r="C6" s="914">
        <v>127.69252278107139</v>
      </c>
      <c r="D6" s="913">
        <v>127.11610177357143</v>
      </c>
      <c r="E6" s="913">
        <v>127.94747953928569</v>
      </c>
      <c r="F6" s="913">
        <v>128.76915780607141</v>
      </c>
      <c r="G6" s="913">
        <v>129.94351268499997</v>
      </c>
      <c r="H6" s="913">
        <v>129.25772829714288</v>
      </c>
      <c r="I6" s="913">
        <v>130.17531803321427</v>
      </c>
      <c r="J6" s="913">
        <v>132.38518486892858</v>
      </c>
      <c r="K6" s="913">
        <v>132.10740731178569</v>
      </c>
      <c r="L6" s="913">
        <v>132.74882838107143</v>
      </c>
      <c r="M6" s="913">
        <v>139.81124107928571</v>
      </c>
      <c r="N6" s="913">
        <v>138.32010516714288</v>
      </c>
      <c r="O6" s="913">
        <v>139.01843654785716</v>
      </c>
      <c r="P6" s="913">
        <v>140.23730254535712</v>
      </c>
      <c r="Q6" s="913">
        <v>141.25519597928567</v>
      </c>
      <c r="R6" s="913">
        <v>140.5259598575</v>
      </c>
      <c r="S6" s="913">
        <v>141.44810697142859</v>
      </c>
      <c r="T6" s="913">
        <v>141.75829227678571</v>
      </c>
      <c r="U6" s="913">
        <v>139.68259572964288</v>
      </c>
      <c r="V6" s="913">
        <v>148.87693561821428</v>
      </c>
      <c r="W6" s="913">
        <v>163.18488613535717</v>
      </c>
      <c r="X6" s="913">
        <v>164.11052907357143</v>
      </c>
      <c r="Y6" s="913">
        <v>166.15843549857149</v>
      </c>
      <c r="Z6" s="913">
        <v>166.44746856464289</v>
      </c>
      <c r="AA6" s="913">
        <v>164.63902262464282</v>
      </c>
      <c r="AB6" s="913">
        <v>165.43746004071426</v>
      </c>
      <c r="AC6" s="913">
        <v>165.80294839500004</v>
      </c>
      <c r="AD6" s="913">
        <v>166.38299056857147</v>
      </c>
      <c r="AE6" s="913">
        <v>169.14525245464287</v>
      </c>
      <c r="AF6" s="913">
        <v>171.13951189821432</v>
      </c>
      <c r="AG6" s="913">
        <v>173.3789769985714</v>
      </c>
      <c r="AH6" s="913">
        <v>173.16186673178572</v>
      </c>
      <c r="AI6" s="913">
        <v>176.9928746178571</v>
      </c>
      <c r="AJ6" s="913">
        <v>175.36459459035711</v>
      </c>
      <c r="AK6" s="913">
        <v>175.24998196357143</v>
      </c>
      <c r="AL6" s="913">
        <v>174.82937159857138</v>
      </c>
      <c r="AM6" s="913">
        <v>177.93011429357142</v>
      </c>
      <c r="AN6" s="913">
        <v>177.45134596107147</v>
      </c>
      <c r="AO6" s="913">
        <v>299.9964759710715</v>
      </c>
      <c r="AP6" s="913">
        <v>304.86163568964292</v>
      </c>
      <c r="AQ6" s="913">
        <v>301.88267632464289</v>
      </c>
      <c r="AR6" s="913">
        <v>303.70309695428574</v>
      </c>
      <c r="AS6" s="913">
        <v>307.67612910714291</v>
      </c>
      <c r="AT6" s="913">
        <v>305.32799371500005</v>
      </c>
      <c r="AU6" s="913">
        <v>300.3730921639285</v>
      </c>
      <c r="AV6" s="913">
        <v>303.70662954035708</v>
      </c>
      <c r="AW6" s="913">
        <v>304.17470594178576</v>
      </c>
      <c r="AX6" s="913">
        <v>310.10385010107149</v>
      </c>
      <c r="AY6" s="913">
        <v>305.40708322107145</v>
      </c>
    </row>
    <row r="7" spans="1:54" ht="25.5">
      <c r="B7" s="912" t="s">
        <v>350</v>
      </c>
      <c r="C7" s="913">
        <v>545.5322895046429</v>
      </c>
      <c r="D7" s="913">
        <v>564.17363901214264</v>
      </c>
      <c r="E7" s="913">
        <v>580.3949851750001</v>
      </c>
      <c r="F7" s="913">
        <v>588.05011269392844</v>
      </c>
      <c r="G7" s="913">
        <v>565.74261817214278</v>
      </c>
      <c r="H7" s="913">
        <v>556.49775591714297</v>
      </c>
      <c r="I7" s="913">
        <v>509.5267674667856</v>
      </c>
      <c r="J7" s="913">
        <v>615.47280427392866</v>
      </c>
      <c r="K7" s="913">
        <v>563.72526775964297</v>
      </c>
      <c r="L7" s="913">
        <v>555.3967861189285</v>
      </c>
      <c r="M7" s="913">
        <v>544.1873302778572</v>
      </c>
      <c r="N7" s="913">
        <v>553.27837804714284</v>
      </c>
      <c r="O7" s="913">
        <v>536.01923480928576</v>
      </c>
      <c r="P7" s="913">
        <v>654.41448116892877</v>
      </c>
      <c r="Q7" s="913">
        <v>600.29271909214287</v>
      </c>
      <c r="R7" s="913">
        <v>505.30109292821453</v>
      </c>
      <c r="S7" s="913">
        <v>464.2093733142857</v>
      </c>
      <c r="T7" s="913">
        <v>451.48460186607144</v>
      </c>
      <c r="U7" s="913">
        <v>489.18960427035711</v>
      </c>
      <c r="V7" s="913">
        <v>509.22552802464293</v>
      </c>
      <c r="W7" s="913">
        <v>536.82112907892872</v>
      </c>
      <c r="X7" s="913">
        <v>457.83861935499999</v>
      </c>
      <c r="Y7" s="913">
        <f t="shared" ref="Y7:AY7" si="0">Y5-Y6</f>
        <v>521.38791050142845</v>
      </c>
      <c r="Z7" s="913">
        <f t="shared" si="0"/>
        <v>501.15384322107161</v>
      </c>
      <c r="AA7" s="913">
        <f t="shared" si="0"/>
        <v>514.63421594678573</v>
      </c>
      <c r="AB7" s="913">
        <f t="shared" si="0"/>
        <v>454.99593053071436</v>
      </c>
      <c r="AC7" s="913">
        <f t="shared" si="0"/>
        <v>485.41614617642847</v>
      </c>
      <c r="AD7" s="913">
        <f t="shared" si="0"/>
        <v>418.54182550285714</v>
      </c>
      <c r="AE7" s="913">
        <f t="shared" si="0"/>
        <v>486.75020233107125</v>
      </c>
      <c r="AF7" s="913">
        <f t="shared" si="0"/>
        <v>473.54511617321418</v>
      </c>
      <c r="AG7" s="913">
        <f t="shared" si="0"/>
        <v>472.18209443000012</v>
      </c>
      <c r="AH7" s="913">
        <f t="shared" si="0"/>
        <v>435.77313855392845</v>
      </c>
      <c r="AI7" s="913">
        <f t="shared" si="0"/>
        <v>474.22512495357148</v>
      </c>
      <c r="AJ7" s="913">
        <f t="shared" si="0"/>
        <v>527.28186198107142</v>
      </c>
      <c r="AK7" s="913">
        <f t="shared" si="0"/>
        <v>449.20549882214294</v>
      </c>
      <c r="AL7" s="913">
        <f t="shared" si="0"/>
        <v>528.55660897285713</v>
      </c>
      <c r="AM7" s="913">
        <f t="shared" si="0"/>
        <v>504.06467477785708</v>
      </c>
      <c r="AN7" s="913">
        <f t="shared" si="0"/>
        <v>468.8806706817856</v>
      </c>
      <c r="AO7" s="913">
        <f t="shared" si="0"/>
        <v>309.09180560035702</v>
      </c>
      <c r="AP7" s="913">
        <f t="shared" si="0"/>
        <v>343.93073095321409</v>
      </c>
      <c r="AQ7" s="913">
        <f t="shared" si="0"/>
        <v>304.88536824678573</v>
      </c>
      <c r="AR7" s="913">
        <f t="shared" si="0"/>
        <v>305.83630154571421</v>
      </c>
      <c r="AS7" s="913">
        <f t="shared" si="0"/>
        <v>356.55800103571431</v>
      </c>
      <c r="AT7" s="913">
        <f t="shared" si="0"/>
        <v>444.83314099928577</v>
      </c>
      <c r="AU7" s="913">
        <f t="shared" si="0"/>
        <v>484.37833990750016</v>
      </c>
      <c r="AV7" s="913">
        <f t="shared" si="0"/>
        <v>527.1131280310716</v>
      </c>
      <c r="AW7" s="913">
        <f t="shared" si="0"/>
        <v>490.32381227249994</v>
      </c>
      <c r="AX7" s="913">
        <f t="shared" si="0"/>
        <v>643.66094268464281</v>
      </c>
      <c r="AY7" s="913">
        <f t="shared" si="0"/>
        <v>764.17490535035722</v>
      </c>
    </row>
    <row r="8" spans="1:54" ht="25.5">
      <c r="B8" s="912" t="s">
        <v>629</v>
      </c>
      <c r="C8" s="911">
        <f t="shared" ref="C8:AH8" si="1">C5/C6</f>
        <v>5.2722336251430875</v>
      </c>
      <c r="D8" s="911">
        <f t="shared" si="1"/>
        <v>5.4382547225770841</v>
      </c>
      <c r="E8" s="911">
        <f t="shared" si="1"/>
        <v>5.5361970963780687</v>
      </c>
      <c r="F8" s="911">
        <f t="shared" si="1"/>
        <v>5.5666999979882004</v>
      </c>
      <c r="G8" s="911">
        <f t="shared" si="1"/>
        <v>5.3537580790475987</v>
      </c>
      <c r="H8" s="911">
        <f t="shared" si="1"/>
        <v>5.3053344913956986</v>
      </c>
      <c r="I8" s="911">
        <f t="shared" si="1"/>
        <v>4.9141580382909433</v>
      </c>
      <c r="J8" s="911">
        <f t="shared" si="1"/>
        <v>5.64910635493914</v>
      </c>
      <c r="K8" s="911">
        <f t="shared" si="1"/>
        <v>5.2671738037307723</v>
      </c>
      <c r="L8" s="911">
        <f t="shared" si="1"/>
        <v>5.1838168584403279</v>
      </c>
      <c r="M8" s="911">
        <f t="shared" si="1"/>
        <v>4.8923002619600053</v>
      </c>
      <c r="N8" s="911">
        <f t="shared" si="1"/>
        <v>4.9999852326498289</v>
      </c>
      <c r="O8" s="911">
        <f t="shared" si="1"/>
        <v>4.8557420736404335</v>
      </c>
      <c r="P8" s="911">
        <f t="shared" si="1"/>
        <v>5.6664793838092447</v>
      </c>
      <c r="Q8" s="911">
        <f t="shared" si="1"/>
        <v>5.2497036298768975</v>
      </c>
      <c r="R8" s="911">
        <f t="shared" si="1"/>
        <v>4.5957846752344818</v>
      </c>
      <c r="S8" s="911">
        <f t="shared" si="1"/>
        <v>4.2818351779571886</v>
      </c>
      <c r="T8" s="911">
        <f t="shared" si="1"/>
        <v>4.1848902425019299</v>
      </c>
      <c r="U8" s="911">
        <f t="shared" si="1"/>
        <v>4.5021514435283603</v>
      </c>
      <c r="V8" s="911">
        <f t="shared" si="1"/>
        <v>4.4204460611045917</v>
      </c>
      <c r="W8" s="911">
        <f t="shared" si="1"/>
        <v>4.2896498063776018</v>
      </c>
      <c r="X8" s="911">
        <f t="shared" si="1"/>
        <v>3.789818678542856</v>
      </c>
      <c r="Y8" s="911">
        <f t="shared" si="1"/>
        <v>4.1378961226793143</v>
      </c>
      <c r="Z8" s="911">
        <f t="shared" si="1"/>
        <v>4.0108829382793498</v>
      </c>
      <c r="AA8" s="911">
        <f t="shared" si="1"/>
        <v>4.1258337649397365</v>
      </c>
      <c r="AB8" s="911">
        <f t="shared" si="1"/>
        <v>3.7502594056916712</v>
      </c>
      <c r="AC8" s="911">
        <f t="shared" si="1"/>
        <v>3.9276689641248064</v>
      </c>
      <c r="AD8" s="911">
        <f t="shared" si="1"/>
        <v>3.5155325317365502</v>
      </c>
      <c r="AE8" s="911">
        <f t="shared" si="1"/>
        <v>3.877705376103274</v>
      </c>
      <c r="AF8" s="911">
        <f t="shared" si="1"/>
        <v>3.7670121932733829</v>
      </c>
      <c r="AG8" s="911">
        <f t="shared" si="1"/>
        <v>3.7234103153918756</v>
      </c>
      <c r="AH8" s="911">
        <f t="shared" si="1"/>
        <v>3.5165652621942867</v>
      </c>
      <c r="AI8" s="911">
        <f t="shared" ref="AI8:AY8" si="2">AI5/AI6</f>
        <v>3.6793458548965003</v>
      </c>
      <c r="AJ8" s="911">
        <f t="shared" si="2"/>
        <v>4.0067749035247129</v>
      </c>
      <c r="AK8" s="911">
        <f t="shared" si="2"/>
        <v>3.5632270759121543</v>
      </c>
      <c r="AL8" s="911">
        <f t="shared" si="2"/>
        <v>4.0232712280547727</v>
      </c>
      <c r="AM8" s="911">
        <f t="shared" si="2"/>
        <v>3.8329362726434715</v>
      </c>
      <c r="AN8" s="911">
        <f t="shared" si="2"/>
        <v>3.6423055184075452</v>
      </c>
      <c r="AO8" s="911">
        <f t="shared" si="2"/>
        <v>2.0303181215707431</v>
      </c>
      <c r="AP8" s="911">
        <f t="shared" si="2"/>
        <v>2.1281535316019382</v>
      </c>
      <c r="AQ8" s="911">
        <f t="shared" si="2"/>
        <v>2.0099465526101068</v>
      </c>
      <c r="AR8" s="911">
        <f t="shared" si="2"/>
        <v>2.0070239803703731</v>
      </c>
      <c r="AS8" s="911">
        <f t="shared" si="2"/>
        <v>2.1588744374496116</v>
      </c>
      <c r="AT8" s="911">
        <f t="shared" si="2"/>
        <v>2.4569025774115651</v>
      </c>
      <c r="AU8" s="911">
        <f t="shared" si="2"/>
        <v>2.612588985311477</v>
      </c>
      <c r="AV8" s="911">
        <f t="shared" si="2"/>
        <v>2.7355996766643775</v>
      </c>
      <c r="AW8" s="911">
        <f t="shared" si="2"/>
        <v>2.6119808869523169</v>
      </c>
      <c r="AX8" s="911">
        <f t="shared" si="2"/>
        <v>3.0756302847412433</v>
      </c>
      <c r="AY8" s="911">
        <f t="shared" si="2"/>
        <v>3.5021518731351846</v>
      </c>
      <c r="AZ8" s="910"/>
    </row>
    <row r="10" spans="1:54">
      <c r="Y10" s="909"/>
      <c r="AV10" s="868"/>
      <c r="AX10" s="908"/>
      <c r="AY10" s="908"/>
    </row>
    <row r="11" spans="1:54">
      <c r="A11" s="893"/>
      <c r="B11" s="896" t="s">
        <v>1094</v>
      </c>
      <c r="AV11" s="802"/>
    </row>
    <row r="30" spans="2:2">
      <c r="B30" s="894" t="s">
        <v>1230</v>
      </c>
    </row>
    <row r="32" spans="2:2">
      <c r="B32" s="1054" t="s">
        <v>293</v>
      </c>
    </row>
    <row r="33" spans="2:49">
      <c r="B33" s="875"/>
      <c r="C33" s="907"/>
      <c r="D33" s="907"/>
      <c r="E33" s="907"/>
      <c r="F33" s="907"/>
      <c r="G33" s="907"/>
      <c r="H33" s="907"/>
      <c r="I33" s="907"/>
      <c r="J33" s="907"/>
      <c r="K33" s="907"/>
      <c r="L33" s="907"/>
      <c r="M33" s="907"/>
      <c r="N33" s="907"/>
      <c r="O33" s="907"/>
      <c r="P33" s="907"/>
      <c r="Q33" s="907"/>
      <c r="R33" s="907"/>
      <c r="S33" s="907"/>
      <c r="T33" s="907"/>
      <c r="U33" s="907"/>
      <c r="V33" s="907"/>
      <c r="W33" s="907"/>
      <c r="X33" s="907"/>
      <c r="Y33" s="907"/>
      <c r="Z33" s="907"/>
      <c r="AA33" s="907"/>
      <c r="AB33" s="907"/>
      <c r="AC33" s="907"/>
      <c r="AD33" s="907"/>
      <c r="AE33" s="907"/>
      <c r="AF33" s="907"/>
      <c r="AG33" s="907"/>
      <c r="AH33" s="907"/>
      <c r="AI33" s="907"/>
      <c r="AJ33" s="907"/>
      <c r="AK33" s="907"/>
      <c r="AL33" s="907"/>
      <c r="AM33" s="907"/>
      <c r="AN33" s="907"/>
      <c r="AO33" s="907"/>
      <c r="AP33" s="907"/>
      <c r="AQ33" s="907"/>
      <c r="AR33" s="907"/>
      <c r="AS33" s="907"/>
      <c r="AT33" s="907"/>
      <c r="AU33" s="907"/>
      <c r="AV33" s="907"/>
      <c r="AW33" s="907"/>
    </row>
    <row r="38" spans="2:49">
      <c r="C38" s="906"/>
      <c r="D38" s="906"/>
      <c r="E38" s="906"/>
      <c r="F38" s="906"/>
      <c r="G38" s="906"/>
      <c r="H38" s="906"/>
      <c r="I38" s="906"/>
      <c r="J38" s="906"/>
      <c r="K38" s="906"/>
      <c r="L38" s="906"/>
      <c r="M38" s="906"/>
      <c r="N38" s="906"/>
      <c r="O38" s="906"/>
      <c r="P38" s="906"/>
      <c r="Q38" s="906"/>
      <c r="R38" s="906"/>
      <c r="S38" s="906"/>
      <c r="T38" s="906"/>
      <c r="U38" s="906"/>
      <c r="V38" s="906"/>
      <c r="W38" s="906"/>
      <c r="X38" s="906"/>
      <c r="Y38" s="906"/>
      <c r="Z38" s="906"/>
      <c r="AA38" s="906"/>
      <c r="AB38" s="906"/>
      <c r="AC38" s="906"/>
      <c r="AD38" s="906"/>
      <c r="AE38" s="906"/>
      <c r="AF38" s="906"/>
      <c r="AG38" s="906"/>
      <c r="AH38" s="906"/>
      <c r="AI38" s="906"/>
      <c r="AJ38" s="906"/>
      <c r="AK38" s="906"/>
      <c r="AL38" s="906"/>
      <c r="AM38" s="906"/>
      <c r="AN38" s="906"/>
      <c r="AO38" s="906"/>
      <c r="AP38" s="906"/>
      <c r="AQ38" s="906"/>
      <c r="AR38" s="906"/>
      <c r="AS38" s="906"/>
      <c r="AT38" s="906"/>
      <c r="AU38" s="906"/>
      <c r="AV38" s="906"/>
      <c r="AW38" s="906"/>
    </row>
  </sheetData>
  <phoneticPr fontId="86" type="noConversion"/>
  <hyperlinks>
    <hyperlink ref="B32" location="Contents!B146" display="to content"/>
  </hyperlinks>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indexed="9"/>
  </sheetPr>
  <dimension ref="A2:F42"/>
  <sheetViews>
    <sheetView topLeftCell="A16" workbookViewId="0">
      <selection activeCell="B41" sqref="B41"/>
    </sheetView>
  </sheetViews>
  <sheetFormatPr defaultRowHeight="12.75"/>
  <cols>
    <col min="1" max="2" width="9.140625" style="72"/>
    <col min="3" max="3" width="10.5703125" style="72" bestFit="1" customWidth="1"/>
    <col min="4" max="16384" width="9.140625" style="72"/>
  </cols>
  <sheetData>
    <row r="2" spans="1:6">
      <c r="A2" s="97" t="s">
        <v>54</v>
      </c>
      <c r="B2" s="53" t="s">
        <v>881</v>
      </c>
    </row>
    <row r="3" spans="1:6">
      <c r="A3" s="97"/>
      <c r="B3" s="53"/>
    </row>
    <row r="4" spans="1:6" ht="51">
      <c r="B4" s="80"/>
      <c r="C4" s="121" t="s">
        <v>1295</v>
      </c>
      <c r="D4" s="109" t="s">
        <v>1294</v>
      </c>
      <c r="E4" s="109" t="s">
        <v>1293</v>
      </c>
      <c r="F4" s="109" t="s">
        <v>1292</v>
      </c>
    </row>
    <row r="5" spans="1:6">
      <c r="B5" s="118" t="s">
        <v>1291</v>
      </c>
      <c r="C5" s="100">
        <v>108.13315548123494</v>
      </c>
      <c r="D5" s="76">
        <v>100.53694405452165</v>
      </c>
      <c r="E5" s="100">
        <v>110.78349670226235</v>
      </c>
      <c r="F5" s="100">
        <v>110.19182823200191</v>
      </c>
    </row>
    <row r="6" spans="1:6">
      <c r="B6" s="118" t="s">
        <v>1270</v>
      </c>
      <c r="C6" s="100">
        <v>105.3824147117582</v>
      </c>
      <c r="D6" s="76">
        <v>98.772628224959078</v>
      </c>
      <c r="E6" s="100">
        <v>110.69367524495452</v>
      </c>
      <c r="F6" s="100">
        <v>112.06918073785049</v>
      </c>
    </row>
    <row r="7" spans="1:6">
      <c r="B7" s="118" t="s">
        <v>1269</v>
      </c>
      <c r="C7" s="100">
        <v>110.27972871273339</v>
      </c>
      <c r="D7" s="76">
        <v>107.09370143026497</v>
      </c>
      <c r="E7" s="100">
        <v>110.52368727345691</v>
      </c>
      <c r="F7" s="100">
        <v>103.20278951738857</v>
      </c>
    </row>
    <row r="8" spans="1:6">
      <c r="B8" s="118" t="s">
        <v>1268</v>
      </c>
      <c r="C8" s="100">
        <v>123.24156218214505</v>
      </c>
      <c r="D8" s="76">
        <v>83.642297900127872</v>
      </c>
      <c r="E8" s="100">
        <v>70.008686911305233</v>
      </c>
      <c r="F8" s="100">
        <v>83.700099912245719</v>
      </c>
    </row>
    <row r="9" spans="1:6">
      <c r="B9" s="118" t="s">
        <v>1267</v>
      </c>
      <c r="C9" s="100">
        <v>115.10706156869379</v>
      </c>
      <c r="D9" s="76">
        <v>64.756246551976076</v>
      </c>
      <c r="E9" s="102">
        <v>54.373341647805226</v>
      </c>
      <c r="F9" s="102">
        <v>83.966172443554015</v>
      </c>
    </row>
    <row r="10" spans="1:6">
      <c r="B10" s="118" t="s">
        <v>1266</v>
      </c>
      <c r="C10" s="100">
        <v>103.11094827583959</v>
      </c>
      <c r="D10" s="76">
        <v>103.82010777597132</v>
      </c>
      <c r="E10" s="102">
        <v>99.158253232223629</v>
      </c>
      <c r="F10" s="102">
        <v>95.509680500614294</v>
      </c>
    </row>
    <row r="11" spans="1:6">
      <c r="B11" s="118" t="s">
        <v>1265</v>
      </c>
      <c r="C11" s="100">
        <v>100.27628674931906</v>
      </c>
      <c r="D11" s="76">
        <v>127.76681695382391</v>
      </c>
      <c r="E11" s="102">
        <v>128.15610574611617</v>
      </c>
      <c r="F11" s="102">
        <v>100.30468693012284</v>
      </c>
    </row>
    <row r="12" spans="1:6">
      <c r="B12" s="118" t="s">
        <v>1290</v>
      </c>
      <c r="C12" s="100">
        <v>98.480836273749546</v>
      </c>
      <c r="D12" s="76">
        <v>107.28136760313269</v>
      </c>
      <c r="E12" s="102">
        <v>106.04172805637839</v>
      </c>
      <c r="F12" s="102">
        <v>98.844496882869606</v>
      </c>
    </row>
    <row r="13" spans="1:6">
      <c r="B13" s="118" t="s">
        <v>1289</v>
      </c>
      <c r="C13" s="100">
        <v>104.54576705775094</v>
      </c>
      <c r="D13" s="76">
        <v>101.62326608006775</v>
      </c>
      <c r="E13" s="102">
        <v>96.55669902782563</v>
      </c>
      <c r="F13" s="102">
        <v>95.014363100424035</v>
      </c>
    </row>
    <row r="14" spans="1:6">
      <c r="B14" s="118" t="s">
        <v>1262</v>
      </c>
      <c r="C14" s="100">
        <v>110.71677484618853</v>
      </c>
      <c r="D14" s="76">
        <v>108.65389720209775</v>
      </c>
      <c r="E14" s="102">
        <v>107.16778381038199</v>
      </c>
      <c r="F14" s="102">
        <v>98.632250264386215</v>
      </c>
    </row>
    <row r="15" spans="1:6">
      <c r="B15" s="118" t="s">
        <v>1261</v>
      </c>
      <c r="C15" s="100">
        <v>109.06621369961817</v>
      </c>
      <c r="D15" s="76">
        <v>101.63620733833287</v>
      </c>
      <c r="E15" s="102">
        <v>93.840464689816542</v>
      </c>
      <c r="F15" s="102">
        <v>92.329758407291436</v>
      </c>
    </row>
    <row r="16" spans="1:6">
      <c r="B16" s="118" t="s">
        <v>1288</v>
      </c>
      <c r="C16" s="100">
        <v>106.61225203546643</v>
      </c>
      <c r="D16" s="76">
        <v>105.70589762090479</v>
      </c>
      <c r="E16" s="102">
        <v>107.52175241852662</v>
      </c>
      <c r="F16" s="102">
        <v>101.7178367891393</v>
      </c>
    </row>
    <row r="17" spans="2:6">
      <c r="B17" s="118" t="s">
        <v>1259</v>
      </c>
      <c r="C17" s="100">
        <v>107.57453871049445</v>
      </c>
      <c r="D17" s="76">
        <v>120.93850833494486</v>
      </c>
      <c r="E17" s="102">
        <v>114.8990453367316</v>
      </c>
      <c r="F17" s="102">
        <v>95.006170423826717</v>
      </c>
    </row>
    <row r="18" spans="2:6">
      <c r="B18" s="118" t="s">
        <v>1258</v>
      </c>
      <c r="C18" s="100">
        <v>104.44082217833517</v>
      </c>
      <c r="D18" s="100">
        <v>104.25374800407599</v>
      </c>
      <c r="E18" s="102">
        <v>113.44155605510717</v>
      </c>
      <c r="F18" s="102">
        <v>108.81292828980304</v>
      </c>
    </row>
    <row r="19" spans="2:6">
      <c r="B19" s="118" t="s">
        <v>1287</v>
      </c>
      <c r="C19" s="100">
        <v>106.50065841034397</v>
      </c>
      <c r="D19" s="80"/>
      <c r="E19" s="80"/>
      <c r="F19" s="80"/>
    </row>
    <row r="21" spans="2:6">
      <c r="D21" s="120"/>
      <c r="E21" s="120"/>
    </row>
    <row r="22" spans="2:6">
      <c r="B22" s="53" t="s">
        <v>881</v>
      </c>
    </row>
    <row r="38" spans="2:4">
      <c r="B38" s="82" t="s">
        <v>1286</v>
      </c>
      <c r="C38" s="119"/>
    </row>
    <row r="39" spans="2:4">
      <c r="B39" s="82" t="s">
        <v>1230</v>
      </c>
      <c r="C39" s="119"/>
    </row>
    <row r="41" spans="2:4">
      <c r="B41" s="1054" t="s">
        <v>293</v>
      </c>
    </row>
    <row r="42" spans="2:4" ht="12.75" customHeight="1">
      <c r="B42" s="99"/>
      <c r="C42" s="99"/>
      <c r="D42" s="99"/>
    </row>
  </sheetData>
  <phoneticPr fontId="86" type="noConversion"/>
  <hyperlinks>
    <hyperlink ref="B41" location="Contents!B14" display="to contents"/>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9"/>
  </sheetPr>
  <dimension ref="A2:AA57"/>
  <sheetViews>
    <sheetView topLeftCell="A7" workbookViewId="0">
      <selection activeCell="B32" sqref="B32"/>
    </sheetView>
  </sheetViews>
  <sheetFormatPr defaultRowHeight="12.75"/>
  <cols>
    <col min="2" max="2" width="41.7109375" bestFit="1" customWidth="1"/>
  </cols>
  <sheetData>
    <row r="2" spans="1:27" s="83" customFormat="1">
      <c r="A2" s="97" t="s">
        <v>54</v>
      </c>
      <c r="B2" s="73" t="s">
        <v>883</v>
      </c>
      <c r="C2" s="98"/>
      <c r="D2" s="98"/>
      <c r="E2" s="98"/>
      <c r="F2" s="98"/>
      <c r="G2" s="98"/>
      <c r="H2" s="98"/>
      <c r="I2" s="98"/>
      <c r="J2" s="98"/>
      <c r="K2" s="98"/>
      <c r="L2" s="98"/>
      <c r="M2" s="98"/>
      <c r="N2" s="98"/>
      <c r="O2" s="98"/>
      <c r="P2" s="98"/>
      <c r="Q2" s="98"/>
      <c r="R2" s="98"/>
      <c r="S2" s="98"/>
      <c r="T2" s="98"/>
      <c r="U2" s="98"/>
      <c r="V2" s="98"/>
      <c r="W2" s="98"/>
      <c r="X2" s="98"/>
      <c r="Y2" s="98"/>
      <c r="Z2" s="98"/>
      <c r="AA2" s="98"/>
    </row>
    <row r="3" spans="1:27" s="83" customFormat="1">
      <c r="A3" s="97"/>
      <c r="B3" s="73"/>
      <c r="C3" s="98"/>
      <c r="D3" s="98"/>
      <c r="E3" s="98"/>
      <c r="F3" s="98"/>
      <c r="G3" s="98"/>
      <c r="H3" s="98"/>
      <c r="I3" s="98"/>
      <c r="J3" s="98"/>
      <c r="K3" s="98"/>
      <c r="L3" s="98"/>
      <c r="M3" s="98"/>
      <c r="N3" s="98"/>
      <c r="O3" s="98"/>
      <c r="P3" s="98"/>
      <c r="Q3" s="98"/>
      <c r="R3" s="98"/>
      <c r="S3" s="98"/>
      <c r="T3" s="98"/>
      <c r="U3" s="98"/>
      <c r="V3" s="98"/>
      <c r="W3" s="98"/>
      <c r="X3" s="98"/>
      <c r="Y3" s="98"/>
      <c r="Z3" s="98"/>
      <c r="AA3" s="98"/>
    </row>
    <row r="4" spans="1:27" s="83" customFormat="1">
      <c r="A4" s="98"/>
      <c r="B4" s="106" t="s">
        <v>1305</v>
      </c>
      <c r="C4" s="106" t="s">
        <v>1304</v>
      </c>
      <c r="D4" s="106" t="s">
        <v>1266</v>
      </c>
      <c r="E4" s="106" t="s">
        <v>1303</v>
      </c>
      <c r="F4" s="106" t="s">
        <v>1302</v>
      </c>
      <c r="G4" s="106" t="s">
        <v>1289</v>
      </c>
      <c r="H4" s="106" t="s">
        <v>1262</v>
      </c>
      <c r="I4" s="106" t="s">
        <v>1301</v>
      </c>
      <c r="J4" s="106" t="s">
        <v>1288</v>
      </c>
      <c r="K4" s="106" t="s">
        <v>1259</v>
      </c>
      <c r="L4" s="106" t="s">
        <v>1258</v>
      </c>
      <c r="M4" s="106" t="s">
        <v>1300</v>
      </c>
      <c r="N4" s="98"/>
      <c r="O4" s="98"/>
      <c r="P4" s="98"/>
      <c r="Q4" s="98"/>
      <c r="R4" s="98"/>
      <c r="S4" s="98"/>
      <c r="T4" s="98"/>
      <c r="U4" s="98"/>
      <c r="V4" s="98"/>
      <c r="W4" s="98"/>
      <c r="X4" s="98"/>
      <c r="Y4" s="98"/>
      <c r="Z4" s="98"/>
      <c r="AA4" s="98"/>
    </row>
    <row r="5" spans="1:27" s="83" customFormat="1">
      <c r="B5" s="105" t="s">
        <v>1299</v>
      </c>
      <c r="C5" s="102">
        <v>1986.091809999999</v>
      </c>
      <c r="D5" s="102">
        <v>2266.5382099999997</v>
      </c>
      <c r="E5" s="102">
        <v>2674.4211970144765</v>
      </c>
      <c r="F5" s="102">
        <v>3155.2158800000007</v>
      </c>
      <c r="G5" s="102">
        <v>3209.3601710814464</v>
      </c>
      <c r="H5" s="102">
        <v>2184.1040400000011</v>
      </c>
      <c r="I5" s="102">
        <v>954.96358999999995</v>
      </c>
      <c r="J5" s="102">
        <v>-3491.1109500000002</v>
      </c>
      <c r="K5" s="102">
        <v>2204.2348200000015</v>
      </c>
      <c r="L5" s="102">
        <v>2148.9646299999995</v>
      </c>
      <c r="M5" s="102">
        <v>3266.9347969569108</v>
      </c>
      <c r="N5" s="124"/>
      <c r="O5" s="98"/>
      <c r="P5" s="98"/>
      <c r="Q5" s="98"/>
      <c r="R5" s="98"/>
      <c r="S5" s="98"/>
      <c r="T5" s="98"/>
      <c r="U5" s="98"/>
      <c r="V5" s="98"/>
      <c r="W5" s="98"/>
      <c r="X5" s="98"/>
      <c r="Y5" s="98"/>
      <c r="Z5" s="98"/>
      <c r="AA5" s="98"/>
    </row>
    <row r="6" spans="1:27" s="83" customFormat="1">
      <c r="B6" s="105" t="s">
        <v>1298</v>
      </c>
      <c r="C6" s="102">
        <v>3396.748944837329</v>
      </c>
      <c r="D6" s="102">
        <v>80.180661225994385</v>
      </c>
      <c r="E6" s="102">
        <v>-654.85254221494802</v>
      </c>
      <c r="F6" s="102">
        <v>231.0218112510797</v>
      </c>
      <c r="G6" s="102">
        <v>3923.079130931741</v>
      </c>
      <c r="H6" s="102">
        <v>-2705.4402811960717</v>
      </c>
      <c r="I6" s="102">
        <v>790.46997402517161</v>
      </c>
      <c r="J6" s="102">
        <v>6519.8074661799974</v>
      </c>
      <c r="K6" s="102">
        <v>806.85366401723309</v>
      </c>
      <c r="L6" s="102">
        <v>-4795.4786706096429</v>
      </c>
      <c r="M6" s="102">
        <v>-3471.0855831517501</v>
      </c>
      <c r="N6" s="123"/>
      <c r="O6" s="123"/>
      <c r="P6" s="98"/>
      <c r="Q6" s="98"/>
      <c r="R6" s="98"/>
      <c r="S6" s="98"/>
      <c r="T6" s="98"/>
      <c r="U6" s="98"/>
      <c r="V6" s="98"/>
      <c r="W6" s="98"/>
      <c r="X6" s="98"/>
      <c r="Y6" s="98"/>
      <c r="Z6" s="98"/>
      <c r="AA6" s="98"/>
    </row>
    <row r="7" spans="1:27" s="83" customFormat="1">
      <c r="B7" s="105" t="s">
        <v>1297</v>
      </c>
      <c r="C7" s="102">
        <v>-953.19853194624454</v>
      </c>
      <c r="D7" s="102">
        <v>-2336.2465437396299</v>
      </c>
      <c r="E7" s="102">
        <v>175.95639500135348</v>
      </c>
      <c r="F7" s="102">
        <v>-187.85428246234733</v>
      </c>
      <c r="G7" s="102">
        <v>-7027.0525320429651</v>
      </c>
      <c r="H7" s="102">
        <v>-1440.3969478840013</v>
      </c>
      <c r="I7" s="102">
        <v>-2157.1517205732516</v>
      </c>
      <c r="J7" s="102">
        <v>1890.2836897070113</v>
      </c>
      <c r="K7" s="102">
        <v>-435.84915755268867</v>
      </c>
      <c r="L7" s="102">
        <v>532.66992395906811</v>
      </c>
      <c r="M7" s="102">
        <v>583.76784545656801</v>
      </c>
      <c r="N7" s="123"/>
      <c r="O7" s="123"/>
      <c r="P7" s="98"/>
      <c r="Q7" s="98"/>
      <c r="R7" s="98"/>
      <c r="S7" s="98"/>
      <c r="T7" s="98"/>
      <c r="U7" s="98"/>
      <c r="V7" s="98"/>
      <c r="W7" s="98"/>
      <c r="X7" s="98"/>
      <c r="Y7" s="98"/>
      <c r="Z7" s="98"/>
      <c r="AA7" s="98"/>
    </row>
    <row r="8" spans="1:27" s="83" customFormat="1">
      <c r="B8" s="105" t="s">
        <v>1296</v>
      </c>
      <c r="C8" s="102">
        <v>-1592.4592479883677</v>
      </c>
      <c r="D8" s="102">
        <v>794.40249341299386</v>
      </c>
      <c r="E8" s="102">
        <v>365.89671420134647</v>
      </c>
      <c r="F8" s="102">
        <v>-2082.1939181795401</v>
      </c>
      <c r="G8" s="102">
        <v>-1736.11282425422</v>
      </c>
      <c r="H8" s="102">
        <v>-10.63329957064002</v>
      </c>
      <c r="I8" s="102">
        <v>-4522.5162017499106</v>
      </c>
      <c r="J8" s="102">
        <v>-5035.566226873334</v>
      </c>
      <c r="K8" s="102">
        <v>859.7500452878968</v>
      </c>
      <c r="L8" s="102">
        <v>-2995.4397514190778</v>
      </c>
      <c r="M8" s="102">
        <v>-2819.2115856391251</v>
      </c>
      <c r="N8" s="123"/>
      <c r="O8" s="123"/>
      <c r="P8" s="98"/>
      <c r="Q8" s="98"/>
      <c r="R8" s="98"/>
      <c r="S8" s="98"/>
      <c r="T8" s="98"/>
      <c r="U8" s="98"/>
      <c r="V8" s="98"/>
      <c r="W8" s="98"/>
      <c r="X8" s="98"/>
      <c r="Y8" s="98"/>
      <c r="Z8" s="98"/>
      <c r="AA8" s="98"/>
    </row>
    <row r="9" spans="1:27">
      <c r="M9" s="123"/>
      <c r="N9" s="123"/>
      <c r="O9" s="123"/>
      <c r="P9" s="98"/>
      <c r="Q9" s="98"/>
      <c r="R9" s="98"/>
      <c r="S9" s="98"/>
      <c r="T9" s="98"/>
      <c r="U9" s="98"/>
      <c r="V9" s="98"/>
      <c r="W9" s="98"/>
      <c r="X9" s="98"/>
      <c r="Y9" s="98"/>
      <c r="Z9" s="98"/>
      <c r="AA9" s="98"/>
    </row>
    <row r="10" spans="1:27">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row>
    <row r="11" spans="1:27">
      <c r="A11" s="98"/>
      <c r="B11" s="73" t="s">
        <v>883</v>
      </c>
      <c r="C11" s="98"/>
      <c r="D11" s="98"/>
      <c r="E11" s="98"/>
      <c r="F11" s="98"/>
      <c r="G11" s="98"/>
      <c r="H11" s="98"/>
      <c r="I11" s="98"/>
      <c r="J11" s="98"/>
      <c r="K11" s="98"/>
      <c r="L11" s="98"/>
      <c r="M11" s="98"/>
      <c r="N11" s="98"/>
      <c r="O11" s="98"/>
      <c r="P11" s="98"/>
      <c r="Q11" s="98"/>
      <c r="R11" s="98"/>
      <c r="S11" s="98"/>
      <c r="T11" s="98"/>
      <c r="U11" s="98"/>
      <c r="V11" s="98"/>
      <c r="W11" s="98"/>
      <c r="X11" s="98"/>
      <c r="Y11" s="98"/>
      <c r="Z11" s="98"/>
      <c r="AA11" s="98"/>
    </row>
    <row r="12" spans="1:27">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row>
    <row r="13" spans="1:27">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row>
    <row r="14" spans="1:27">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27">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27">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row>
    <row r="27" spans="1:27">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row>
    <row r="28" spans="1:27">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row>
    <row r="29" spans="1:27">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c r="A30" s="98"/>
      <c r="B30" s="99" t="s">
        <v>1230</v>
      </c>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c r="A32" s="98"/>
      <c r="B32" s="1054" t="s">
        <v>293</v>
      </c>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c r="A35" s="122"/>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sheetData>
  <phoneticPr fontId="86" type="noConversion"/>
  <hyperlinks>
    <hyperlink ref="B32" location="Contents!B15" display="to contents"/>
  </hyperlinks>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indexed="9"/>
  </sheetPr>
  <dimension ref="A2:B9"/>
  <sheetViews>
    <sheetView workbookViewId="0">
      <selection activeCell="B7" sqref="B7"/>
    </sheetView>
  </sheetViews>
  <sheetFormatPr defaultRowHeight="12.75"/>
  <cols>
    <col min="2" max="2" width="57.5703125" customWidth="1"/>
  </cols>
  <sheetData>
    <row r="2" spans="1:2">
      <c r="A2" s="98" t="s">
        <v>54</v>
      </c>
      <c r="B2" s="126" t="s">
        <v>1308</v>
      </c>
    </row>
    <row r="3" spans="1:2">
      <c r="A3" s="98"/>
      <c r="B3" s="126"/>
    </row>
    <row r="4" spans="1:2">
      <c r="A4" s="49"/>
      <c r="B4" s="1061" t="s">
        <v>1307</v>
      </c>
    </row>
    <row r="5" spans="1:2">
      <c r="A5" s="49"/>
      <c r="B5" s="1061" t="s">
        <v>856</v>
      </c>
    </row>
    <row r="6" spans="1:2" ht="24">
      <c r="A6" s="49"/>
      <c r="B6" s="125" t="s">
        <v>683</v>
      </c>
    </row>
    <row r="7" spans="1:2">
      <c r="A7" s="49"/>
      <c r="B7" s="125" t="s">
        <v>1306</v>
      </c>
    </row>
    <row r="8" spans="1:2">
      <c r="A8" s="49"/>
      <c r="B8" s="49"/>
    </row>
    <row r="9" spans="1:2">
      <c r="A9" s="49"/>
      <c r="B9" s="1054" t="s">
        <v>293</v>
      </c>
    </row>
  </sheetData>
  <phoneticPr fontId="86" type="noConversion"/>
  <hyperlinks>
    <hyperlink ref="B9" location="Contents!B16" display="to contents"/>
  </hyperlinks>
  <pageMargins left="0.75" right="0.75" top="1" bottom="1" header="0.5" footer="0.5"/>
  <pageSetup paperSize="9" orientation="portrait"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indexed="9"/>
  </sheetPr>
  <dimension ref="A2:N163"/>
  <sheetViews>
    <sheetView workbookViewId="0">
      <selection activeCell="N9" sqref="N9"/>
    </sheetView>
  </sheetViews>
  <sheetFormatPr defaultRowHeight="12.75"/>
  <cols>
    <col min="1" max="1" width="9.140625" style="72"/>
    <col min="2" max="2" width="9.140625" style="73"/>
    <col min="3" max="4" width="9.140625" style="72"/>
    <col min="5" max="5" width="13.7109375" style="72" customWidth="1"/>
    <col min="6" max="16384" width="9.140625" style="72"/>
  </cols>
  <sheetData>
    <row r="2" spans="1:13">
      <c r="A2" s="98" t="s">
        <v>54</v>
      </c>
      <c r="B2" s="53" t="s">
        <v>1402</v>
      </c>
      <c r="H2" s="53" t="s">
        <v>1402</v>
      </c>
    </row>
    <row r="3" spans="1:13">
      <c r="A3" s="98"/>
      <c r="B3" s="53"/>
      <c r="H3" s="53"/>
    </row>
    <row r="4" spans="1:13" ht="76.5">
      <c r="B4" s="140" t="s">
        <v>1430</v>
      </c>
      <c r="C4" s="139" t="s">
        <v>1429</v>
      </c>
      <c r="D4" s="139" t="s">
        <v>1393</v>
      </c>
      <c r="E4" s="139" t="s">
        <v>1418</v>
      </c>
    </row>
    <row r="5" spans="1:13">
      <c r="A5" s="104"/>
      <c r="B5" s="131" t="s">
        <v>1185</v>
      </c>
      <c r="C5" s="102">
        <v>134.6303752</v>
      </c>
      <c r="D5" s="102">
        <v>99.119383716888507</v>
      </c>
      <c r="E5" s="102">
        <f t="shared" ref="E5:E36" si="0">C5-D5</f>
        <v>35.510991483111496</v>
      </c>
    </row>
    <row r="6" spans="1:13">
      <c r="B6" s="131" t="s">
        <v>1315</v>
      </c>
      <c r="C6" s="102">
        <v>134.07926190000001</v>
      </c>
      <c r="D6" s="102">
        <v>96.155561921929205</v>
      </c>
      <c r="E6" s="102">
        <f t="shared" si="0"/>
        <v>37.9236999780708</v>
      </c>
    </row>
    <row r="7" spans="1:13">
      <c r="B7" s="131" t="s">
        <v>1183</v>
      </c>
      <c r="C7" s="102">
        <v>133.00238139999999</v>
      </c>
      <c r="D7" s="102">
        <v>93.702644080122695</v>
      </c>
      <c r="E7" s="102">
        <f t="shared" si="0"/>
        <v>39.299737319877295</v>
      </c>
    </row>
    <row r="8" spans="1:13">
      <c r="B8" s="131" t="s">
        <v>1182</v>
      </c>
      <c r="C8" s="102">
        <v>110.2740141</v>
      </c>
      <c r="D8" s="102">
        <v>93.340606877309895</v>
      </c>
      <c r="E8" s="102">
        <f t="shared" si="0"/>
        <v>16.933407222690107</v>
      </c>
    </row>
    <row r="9" spans="1:13">
      <c r="B9" s="131" t="s">
        <v>1181</v>
      </c>
      <c r="C9" s="102">
        <v>103.3243581</v>
      </c>
      <c r="D9" s="102">
        <v>93.736105977309094</v>
      </c>
      <c r="E9" s="102">
        <f t="shared" si="0"/>
        <v>9.5882521226909034</v>
      </c>
    </row>
    <row r="10" spans="1:13">
      <c r="B10" s="131" t="s">
        <v>1180</v>
      </c>
      <c r="C10" s="102">
        <v>97.812409220000006</v>
      </c>
      <c r="D10" s="102">
        <v>94.4644282564972</v>
      </c>
      <c r="E10" s="102">
        <f t="shared" si="0"/>
        <v>3.3479809635028062</v>
      </c>
    </row>
    <row r="11" spans="1:13">
      <c r="B11" s="131" t="s">
        <v>1179</v>
      </c>
      <c r="C11" s="102">
        <v>96.450902679999999</v>
      </c>
      <c r="D11" s="102">
        <v>96.210175420014494</v>
      </c>
      <c r="E11" s="102">
        <f t="shared" si="0"/>
        <v>0.24072725998550482</v>
      </c>
    </row>
    <row r="12" spans="1:13">
      <c r="B12" s="131" t="s">
        <v>1178</v>
      </c>
      <c r="C12" s="102">
        <v>96.006542460000006</v>
      </c>
      <c r="D12" s="102">
        <v>97.923703786288598</v>
      </c>
      <c r="E12" s="102">
        <f t="shared" si="0"/>
        <v>-1.9171613262885927</v>
      </c>
    </row>
    <row r="13" spans="1:13" ht="12.75" customHeight="1">
      <c r="B13" s="131" t="s">
        <v>1313</v>
      </c>
      <c r="C13" s="102">
        <v>94.751755919999894</v>
      </c>
      <c r="D13" s="102">
        <v>98.7866531031069</v>
      </c>
      <c r="E13" s="102">
        <f t="shared" si="0"/>
        <v>-4.034897183107006</v>
      </c>
      <c r="H13" s="1116" t="s">
        <v>1419</v>
      </c>
      <c r="I13" s="1116"/>
      <c r="J13" s="1116"/>
      <c r="K13" s="1116"/>
      <c r="L13" s="1116"/>
      <c r="M13" s="1116"/>
    </row>
    <row r="14" spans="1:13">
      <c r="B14" s="131" t="s">
        <v>1176</v>
      </c>
      <c r="C14" s="102">
        <v>90.530485499999998</v>
      </c>
      <c r="D14" s="102">
        <v>99.450265363389505</v>
      </c>
      <c r="E14" s="102">
        <f t="shared" si="0"/>
        <v>-8.9197798633895076</v>
      </c>
      <c r="H14" s="1116"/>
      <c r="I14" s="1116"/>
      <c r="J14" s="1116"/>
      <c r="K14" s="1116"/>
      <c r="L14" s="1116"/>
      <c r="M14" s="1116"/>
    </row>
    <row r="15" spans="1:13">
      <c r="B15" s="131" t="s">
        <v>1175</v>
      </c>
      <c r="C15" s="102">
        <v>94.175781009999994</v>
      </c>
      <c r="D15" s="102">
        <v>100.441794984479</v>
      </c>
      <c r="E15" s="102">
        <f t="shared" si="0"/>
        <v>-6.2660139744790087</v>
      </c>
      <c r="H15" s="1111"/>
      <c r="I15" s="1111"/>
      <c r="J15" s="1111"/>
      <c r="K15" s="1111"/>
      <c r="L15" s="1111"/>
      <c r="M15" s="1111"/>
    </row>
    <row r="16" spans="1:13">
      <c r="B16" s="131" t="s">
        <v>1174</v>
      </c>
      <c r="C16" s="102">
        <v>97.421256630000002</v>
      </c>
      <c r="D16" s="102">
        <v>101.243503162976</v>
      </c>
      <c r="E16" s="102">
        <f t="shared" si="0"/>
        <v>-3.8222465329759956</v>
      </c>
      <c r="H16" s="138" t="s">
        <v>1230</v>
      </c>
      <c r="I16" s="119"/>
      <c r="J16" s="119"/>
      <c r="K16" s="119"/>
      <c r="L16" s="119"/>
      <c r="M16" s="119"/>
    </row>
    <row r="17" spans="2:8">
      <c r="B17" s="131" t="s">
        <v>1392</v>
      </c>
      <c r="C17" s="102">
        <v>100.4695473</v>
      </c>
      <c r="D17" s="102">
        <v>100.82271302562999</v>
      </c>
      <c r="E17" s="102">
        <f t="shared" si="0"/>
        <v>-0.35316572562999227</v>
      </c>
    </row>
    <row r="18" spans="2:8">
      <c r="B18" s="131" t="s">
        <v>1391</v>
      </c>
      <c r="C18" s="102">
        <v>101.3819464</v>
      </c>
      <c r="D18" s="102">
        <v>100.17725646121301</v>
      </c>
      <c r="E18" s="102">
        <f t="shared" si="0"/>
        <v>1.2046899387869985</v>
      </c>
      <c r="H18" s="1054" t="s">
        <v>293</v>
      </c>
    </row>
    <row r="19" spans="2:8">
      <c r="B19" s="131" t="s">
        <v>1390</v>
      </c>
      <c r="C19" s="102">
        <v>100.114195</v>
      </c>
      <c r="D19" s="102">
        <v>99.992996125749897</v>
      </c>
      <c r="E19" s="102">
        <f t="shared" si="0"/>
        <v>0.12119887425009779</v>
      </c>
    </row>
    <row r="20" spans="2:8">
      <c r="B20" s="131" t="s">
        <v>1389</v>
      </c>
      <c r="C20" s="102">
        <v>100.05217</v>
      </c>
      <c r="D20" s="102">
        <v>99.709518989420701</v>
      </c>
      <c r="E20" s="102">
        <f t="shared" si="0"/>
        <v>0.34265101057930281</v>
      </c>
    </row>
    <row r="21" spans="2:8">
      <c r="B21" s="131" t="s">
        <v>1388</v>
      </c>
      <c r="C21" s="102">
        <v>101.4154449</v>
      </c>
      <c r="D21" s="102">
        <v>98.899106596918699</v>
      </c>
      <c r="E21" s="102">
        <f t="shared" si="0"/>
        <v>2.516338303081298</v>
      </c>
    </row>
    <row r="22" spans="2:8" ht="12.75" customHeight="1">
      <c r="B22" s="131" t="s">
        <v>1387</v>
      </c>
      <c r="C22" s="102">
        <v>99.019556339999994</v>
      </c>
      <c r="D22" s="102">
        <v>98.382242280747903</v>
      </c>
      <c r="E22" s="102">
        <f t="shared" si="0"/>
        <v>0.63731405925209117</v>
      </c>
    </row>
    <row r="23" spans="2:8">
      <c r="B23" s="131" t="s">
        <v>1386</v>
      </c>
      <c r="C23" s="102">
        <v>98.431076790000006</v>
      </c>
      <c r="D23" s="102">
        <v>97.9620825566343</v>
      </c>
      <c r="E23" s="102">
        <f t="shared" si="0"/>
        <v>0.46899423336570578</v>
      </c>
    </row>
    <row r="24" spans="2:8">
      <c r="B24" s="131" t="s">
        <v>1385</v>
      </c>
      <c r="C24" s="102">
        <v>99.434939170000007</v>
      </c>
      <c r="D24" s="102">
        <v>97.784170677658807</v>
      </c>
      <c r="E24" s="102">
        <f t="shared" si="0"/>
        <v>1.6507684923412</v>
      </c>
    </row>
    <row r="25" spans="2:8">
      <c r="B25" s="131" t="s">
        <v>1384</v>
      </c>
      <c r="C25" s="102">
        <v>100.36774819999999</v>
      </c>
      <c r="D25" s="102">
        <v>97.952227611605295</v>
      </c>
      <c r="E25" s="102">
        <f t="shared" si="0"/>
        <v>2.4155205883946991</v>
      </c>
    </row>
    <row r="26" spans="2:8">
      <c r="B26" s="131" t="s">
        <v>1383</v>
      </c>
      <c r="C26" s="102">
        <v>101.3597364</v>
      </c>
      <c r="D26" s="102">
        <v>98.224438022240506</v>
      </c>
      <c r="E26" s="102">
        <f t="shared" si="0"/>
        <v>3.1352983777594972</v>
      </c>
    </row>
    <row r="27" spans="2:8">
      <c r="B27" s="131" t="s">
        <v>1382</v>
      </c>
      <c r="C27" s="102">
        <v>101.45402060000001</v>
      </c>
      <c r="D27" s="102">
        <v>98.228460762882193</v>
      </c>
      <c r="E27" s="102">
        <f t="shared" si="0"/>
        <v>3.2255598371178138</v>
      </c>
    </row>
    <row r="28" spans="2:8">
      <c r="B28" s="131" t="s">
        <v>1381</v>
      </c>
      <c r="C28" s="102">
        <v>100</v>
      </c>
      <c r="D28" s="102">
        <v>97.837946727850806</v>
      </c>
      <c r="E28" s="102">
        <f t="shared" si="0"/>
        <v>2.1620532721491941</v>
      </c>
    </row>
    <row r="29" spans="2:8">
      <c r="B29" s="131" t="s">
        <v>1380</v>
      </c>
      <c r="C29" s="102">
        <v>98.129279510000003</v>
      </c>
      <c r="D29" s="102">
        <v>96.763369816529902</v>
      </c>
      <c r="E29" s="102">
        <f t="shared" si="0"/>
        <v>1.3659096934701012</v>
      </c>
    </row>
    <row r="30" spans="2:8">
      <c r="B30" s="131" t="s">
        <v>1379</v>
      </c>
      <c r="C30" s="102">
        <v>98.960462219999997</v>
      </c>
      <c r="D30" s="102">
        <v>96.052408926211498</v>
      </c>
      <c r="E30" s="102">
        <f t="shared" si="0"/>
        <v>2.9080532937884982</v>
      </c>
    </row>
    <row r="31" spans="2:8">
      <c r="B31" s="131" t="s">
        <v>1378</v>
      </c>
      <c r="C31" s="102">
        <v>99.863849209999998</v>
      </c>
      <c r="D31" s="102">
        <v>95.844462775809902</v>
      </c>
      <c r="E31" s="102">
        <f t="shared" si="0"/>
        <v>4.0193864341900962</v>
      </c>
    </row>
    <row r="32" spans="2:8">
      <c r="B32" s="131" t="s">
        <v>1377</v>
      </c>
      <c r="C32" s="102">
        <v>100.85043779999999</v>
      </c>
      <c r="D32" s="102">
        <v>95.850634027323196</v>
      </c>
      <c r="E32" s="102">
        <f t="shared" si="0"/>
        <v>4.999803772676799</v>
      </c>
    </row>
    <row r="33" spans="2:10">
      <c r="B33" s="131" t="s">
        <v>1376</v>
      </c>
      <c r="C33" s="102">
        <v>100.8445126</v>
      </c>
      <c r="D33" s="102">
        <v>96.346807622075801</v>
      </c>
      <c r="E33" s="102">
        <f t="shared" si="0"/>
        <v>4.4977049779242009</v>
      </c>
    </row>
    <row r="34" spans="2:10">
      <c r="B34" s="131" t="s">
        <v>1375</v>
      </c>
      <c r="C34" s="102">
        <v>101.161693</v>
      </c>
      <c r="D34" s="102">
        <v>96.994916735355901</v>
      </c>
      <c r="E34" s="102">
        <f t="shared" si="0"/>
        <v>4.1667762646440991</v>
      </c>
    </row>
    <row r="35" spans="2:10">
      <c r="B35" s="131" t="s">
        <v>1374</v>
      </c>
      <c r="C35" s="102">
        <v>100.81055069999999</v>
      </c>
      <c r="D35" s="102">
        <v>96.113776711780801</v>
      </c>
      <c r="E35" s="102">
        <f t="shared" si="0"/>
        <v>4.6967739882191921</v>
      </c>
    </row>
    <row r="36" spans="2:10">
      <c r="B36" s="131" t="s">
        <v>1373</v>
      </c>
      <c r="C36" s="102">
        <v>98.960131129999894</v>
      </c>
      <c r="D36" s="102">
        <v>94.858323105831403</v>
      </c>
      <c r="E36" s="102">
        <f t="shared" si="0"/>
        <v>4.1018080241684913</v>
      </c>
    </row>
    <row r="37" spans="2:10">
      <c r="B37" s="131" t="s">
        <v>1372</v>
      </c>
      <c r="C37" s="102">
        <v>97.913161380000005</v>
      </c>
      <c r="D37" s="102">
        <v>93.844860759776694</v>
      </c>
      <c r="E37" s="102">
        <f t="shared" ref="E37:E68" si="1">C37-D37</f>
        <v>4.0683006202233116</v>
      </c>
    </row>
    <row r="38" spans="2:10">
      <c r="B38" s="131" t="s">
        <v>1371</v>
      </c>
      <c r="C38" s="102">
        <v>98.285740439999998</v>
      </c>
      <c r="D38" s="102">
        <v>93.281619144563393</v>
      </c>
      <c r="E38" s="102">
        <f t="shared" si="1"/>
        <v>5.0041212954366046</v>
      </c>
    </row>
    <row r="39" spans="2:10">
      <c r="B39" s="131" t="s">
        <v>1370</v>
      </c>
      <c r="C39" s="102">
        <v>99.232534470000004</v>
      </c>
      <c r="D39" s="102">
        <v>92.671479890929504</v>
      </c>
      <c r="E39" s="102">
        <f t="shared" si="1"/>
        <v>6.5610545790705004</v>
      </c>
      <c r="H39" s="111"/>
      <c r="I39" s="111"/>
      <c r="J39" s="137"/>
    </row>
    <row r="40" spans="2:10">
      <c r="B40" s="131" t="s">
        <v>1369</v>
      </c>
      <c r="C40" s="102">
        <v>98.566961840000005</v>
      </c>
      <c r="D40" s="102">
        <v>91.626116440369501</v>
      </c>
      <c r="E40" s="102">
        <f t="shared" si="1"/>
        <v>6.9408453996305042</v>
      </c>
      <c r="G40" s="111"/>
      <c r="H40" s="111"/>
      <c r="I40" s="134"/>
      <c r="J40" s="136"/>
    </row>
    <row r="41" spans="2:10">
      <c r="B41" s="131" t="s">
        <v>1368</v>
      </c>
      <c r="C41" s="102">
        <v>97.782903079999997</v>
      </c>
      <c r="D41" s="102">
        <v>90.7676629703614</v>
      </c>
      <c r="E41" s="102">
        <f t="shared" si="1"/>
        <v>7.0152401096385972</v>
      </c>
      <c r="G41" s="111"/>
      <c r="H41" s="111"/>
      <c r="I41" s="134"/>
      <c r="J41" s="136"/>
    </row>
    <row r="42" spans="2:10">
      <c r="B42" s="131" t="s">
        <v>1367</v>
      </c>
      <c r="C42" s="102">
        <v>98.141975689999995</v>
      </c>
      <c r="D42" s="102">
        <v>90.364060550616401</v>
      </c>
      <c r="E42" s="102">
        <f t="shared" si="1"/>
        <v>7.7779151393835946</v>
      </c>
      <c r="G42" s="111"/>
      <c r="H42" s="111"/>
      <c r="I42" s="134"/>
      <c r="J42" s="136"/>
    </row>
    <row r="43" spans="2:10">
      <c r="B43" s="131" t="s">
        <v>1366</v>
      </c>
      <c r="C43" s="102">
        <v>97.517757770000003</v>
      </c>
      <c r="D43" s="102">
        <v>91.023887432677199</v>
      </c>
      <c r="E43" s="102">
        <f t="shared" si="1"/>
        <v>6.4938703373228037</v>
      </c>
      <c r="G43" s="111"/>
      <c r="H43" s="111"/>
      <c r="I43" s="134"/>
      <c r="J43" s="136"/>
    </row>
    <row r="44" spans="2:10">
      <c r="B44" s="131" t="s">
        <v>1365</v>
      </c>
      <c r="C44" s="102">
        <v>96.663523580000003</v>
      </c>
      <c r="D44" s="102">
        <v>91.995661720951702</v>
      </c>
      <c r="E44" s="102">
        <f t="shared" si="1"/>
        <v>4.6678618590483012</v>
      </c>
      <c r="G44" s="111"/>
      <c r="H44" s="111"/>
      <c r="I44" s="134"/>
      <c r="J44" s="136"/>
    </row>
    <row r="45" spans="2:10">
      <c r="B45" s="131" t="s">
        <v>1364</v>
      </c>
      <c r="C45" s="102">
        <v>95.299588490000005</v>
      </c>
      <c r="D45" s="102">
        <v>92.745804389570097</v>
      </c>
      <c r="E45" s="102">
        <f t="shared" si="1"/>
        <v>2.5537841004299082</v>
      </c>
      <c r="G45" s="111"/>
      <c r="H45" s="111"/>
      <c r="I45" s="134"/>
      <c r="J45" s="136"/>
    </row>
    <row r="46" spans="2:10">
      <c r="B46" s="131" t="s">
        <v>1363</v>
      </c>
      <c r="C46" s="102">
        <v>94.185318800000005</v>
      </c>
      <c r="D46" s="102">
        <v>92.976933999536996</v>
      </c>
      <c r="E46" s="102">
        <f t="shared" si="1"/>
        <v>1.2083848004630084</v>
      </c>
      <c r="G46" s="111"/>
      <c r="H46" s="111"/>
      <c r="I46" s="134"/>
      <c r="J46" s="136"/>
    </row>
    <row r="47" spans="2:10">
      <c r="B47" s="131" t="s">
        <v>1362</v>
      </c>
      <c r="C47" s="102">
        <v>92.887237459999994</v>
      </c>
      <c r="D47" s="102">
        <v>93.186320161534397</v>
      </c>
      <c r="E47" s="102">
        <f t="shared" si="1"/>
        <v>-0.29908270153440242</v>
      </c>
      <c r="G47" s="111"/>
      <c r="H47" s="111"/>
      <c r="I47" s="134"/>
      <c r="J47" s="136"/>
    </row>
    <row r="48" spans="2:10">
      <c r="B48" s="131" t="s">
        <v>1361</v>
      </c>
      <c r="C48" s="102">
        <v>92.879259820000001</v>
      </c>
      <c r="D48" s="102">
        <v>93.753846657605493</v>
      </c>
      <c r="E48" s="102">
        <f t="shared" si="1"/>
        <v>-0.8745868376054915</v>
      </c>
      <c r="G48" s="111"/>
      <c r="H48" s="111"/>
      <c r="I48" s="134"/>
      <c r="J48" s="136"/>
    </row>
    <row r="49" spans="2:14">
      <c r="B49" s="131" t="s">
        <v>1360</v>
      </c>
      <c r="C49" s="102">
        <v>92.303776769999999</v>
      </c>
      <c r="D49" s="102">
        <v>94.470588147893395</v>
      </c>
      <c r="E49" s="102">
        <f t="shared" si="1"/>
        <v>-2.1668113778933957</v>
      </c>
      <c r="G49" s="111"/>
      <c r="H49" s="111"/>
      <c r="I49" s="134"/>
      <c r="J49" s="136"/>
    </row>
    <row r="50" spans="2:14">
      <c r="B50" s="131" t="s">
        <v>1359</v>
      </c>
      <c r="C50" s="102">
        <v>92.456852729999994</v>
      </c>
      <c r="D50" s="102">
        <v>95.254735244449293</v>
      </c>
      <c r="E50" s="102">
        <f t="shared" si="1"/>
        <v>-2.7978825144492987</v>
      </c>
      <c r="G50" s="111"/>
      <c r="H50" s="111"/>
      <c r="I50" s="134"/>
      <c r="J50" s="136"/>
    </row>
    <row r="51" spans="2:14">
      <c r="B51" s="131" t="s">
        <v>1358</v>
      </c>
      <c r="C51" s="102">
        <v>92.001938800000005</v>
      </c>
      <c r="D51" s="102">
        <v>95.947332345718905</v>
      </c>
      <c r="E51" s="102">
        <f t="shared" si="1"/>
        <v>-3.9453935457189004</v>
      </c>
      <c r="G51" s="111"/>
      <c r="H51" s="111"/>
      <c r="I51" s="134"/>
      <c r="J51" s="136"/>
    </row>
    <row r="52" spans="2:14" ht="13.5">
      <c r="B52" s="131" t="s">
        <v>1357</v>
      </c>
      <c r="C52" s="102">
        <v>91.453127210000005</v>
      </c>
      <c r="D52" s="102">
        <v>96.648155157232694</v>
      </c>
      <c r="E52" s="102">
        <f t="shared" si="1"/>
        <v>-5.1950279472326883</v>
      </c>
      <c r="G52" s="135"/>
      <c r="H52" s="111"/>
      <c r="I52" s="134"/>
      <c r="J52" s="136"/>
      <c r="K52" s="75"/>
    </row>
    <row r="53" spans="2:14" ht="13.5">
      <c r="B53" s="131" t="s">
        <v>1356</v>
      </c>
      <c r="C53" s="102">
        <v>89.478307740000005</v>
      </c>
      <c r="D53" s="102">
        <v>97.146709394095197</v>
      </c>
      <c r="E53" s="102">
        <f t="shared" si="1"/>
        <v>-7.6684016540951916</v>
      </c>
      <c r="G53" s="135"/>
      <c r="H53" s="111"/>
      <c r="I53" s="134"/>
      <c r="J53" s="136"/>
      <c r="K53" s="120"/>
      <c r="L53" s="120"/>
    </row>
    <row r="54" spans="2:14" ht="13.5">
      <c r="B54" s="131" t="s">
        <v>1355</v>
      </c>
      <c r="C54" s="102">
        <v>89.409690440000006</v>
      </c>
      <c r="D54" s="102">
        <v>96.546461744025194</v>
      </c>
      <c r="E54" s="102">
        <f t="shared" si="1"/>
        <v>-7.1367713040251886</v>
      </c>
      <c r="G54" s="135"/>
      <c r="H54" s="111"/>
      <c r="I54" s="134"/>
      <c r="J54" s="111"/>
      <c r="M54" s="120"/>
    </row>
    <row r="55" spans="2:14">
      <c r="B55" s="131" t="s">
        <v>1354</v>
      </c>
      <c r="C55" s="102">
        <v>90.36753822</v>
      </c>
      <c r="D55" s="102">
        <v>95.639062888713099</v>
      </c>
      <c r="E55" s="102">
        <f t="shared" si="1"/>
        <v>-5.2715246687130985</v>
      </c>
      <c r="G55" s="111"/>
      <c r="J55" s="120"/>
      <c r="K55" s="120"/>
      <c r="L55" s="133"/>
      <c r="N55" s="120"/>
    </row>
    <row r="56" spans="2:14">
      <c r="B56" s="131" t="s">
        <v>1353</v>
      </c>
      <c r="C56" s="102">
        <v>89.805337809999997</v>
      </c>
      <c r="D56" s="102">
        <v>94.794362866957698</v>
      </c>
      <c r="E56" s="102">
        <f t="shared" si="1"/>
        <v>-4.9890250569577006</v>
      </c>
      <c r="M56" s="120"/>
    </row>
    <row r="57" spans="2:14">
      <c r="B57" s="131" t="s">
        <v>1352</v>
      </c>
      <c r="C57" s="102">
        <v>87.145391739999994</v>
      </c>
      <c r="D57" s="102">
        <v>94.142308738142006</v>
      </c>
      <c r="E57" s="102">
        <f t="shared" si="1"/>
        <v>-6.9969169981420123</v>
      </c>
    </row>
    <row r="58" spans="2:14">
      <c r="B58" s="131" t="s">
        <v>1351</v>
      </c>
      <c r="C58" s="102">
        <v>87.471737959999999</v>
      </c>
      <c r="D58" s="102">
        <v>93.673113313671607</v>
      </c>
      <c r="E58" s="102">
        <f t="shared" si="1"/>
        <v>-6.2013753536716081</v>
      </c>
    </row>
    <row r="59" spans="2:14">
      <c r="B59" s="131" t="s">
        <v>1350</v>
      </c>
      <c r="C59" s="102">
        <v>89.594271039999995</v>
      </c>
      <c r="D59" s="102">
        <v>93.865356333341396</v>
      </c>
      <c r="E59" s="102">
        <f t="shared" si="1"/>
        <v>-4.2710852933414003</v>
      </c>
    </row>
    <row r="60" spans="2:14">
      <c r="B60" s="131" t="s">
        <v>1349</v>
      </c>
      <c r="C60" s="102">
        <v>90.683351650000006</v>
      </c>
      <c r="D60" s="102">
        <v>93.578225707814994</v>
      </c>
      <c r="E60" s="102">
        <f t="shared" si="1"/>
        <v>-2.8948740578149881</v>
      </c>
    </row>
    <row r="61" spans="2:14">
      <c r="B61" s="131" t="s">
        <v>1348</v>
      </c>
      <c r="C61" s="102">
        <v>89.897086459999997</v>
      </c>
      <c r="D61" s="102">
        <v>93.223809708549496</v>
      </c>
      <c r="E61" s="102">
        <f t="shared" si="1"/>
        <v>-3.3267232485494986</v>
      </c>
    </row>
    <row r="62" spans="2:14">
      <c r="B62" s="131" t="s">
        <v>1347</v>
      </c>
      <c r="C62" s="102">
        <v>88.521015300000002</v>
      </c>
      <c r="D62" s="102">
        <v>92.418252934442194</v>
      </c>
      <c r="E62" s="102">
        <f t="shared" si="1"/>
        <v>-3.8972376344421917</v>
      </c>
    </row>
    <row r="63" spans="2:14">
      <c r="B63" s="131" t="s">
        <v>1346</v>
      </c>
      <c r="C63" s="102">
        <v>89.673255519999998</v>
      </c>
      <c r="D63" s="102">
        <v>92.009767824986</v>
      </c>
      <c r="E63" s="102">
        <f t="shared" si="1"/>
        <v>-2.3365123049860017</v>
      </c>
    </row>
    <row r="64" spans="2:14">
      <c r="B64" s="131" t="s">
        <v>1345</v>
      </c>
      <c r="C64" s="102">
        <v>88.795998670000003</v>
      </c>
      <c r="D64" s="102">
        <v>92.488442783676604</v>
      </c>
      <c r="E64" s="102">
        <f t="shared" si="1"/>
        <v>-3.6924441136766006</v>
      </c>
    </row>
    <row r="65" spans="2:5">
      <c r="B65" s="131" t="s">
        <v>1247</v>
      </c>
      <c r="C65" s="102">
        <v>89.502916709999994</v>
      </c>
      <c r="D65" s="102">
        <v>93.977289068634093</v>
      </c>
      <c r="E65" s="102">
        <f t="shared" si="1"/>
        <v>-4.4743723586340991</v>
      </c>
    </row>
    <row r="66" spans="2:5">
      <c r="B66" s="131" t="s">
        <v>1344</v>
      </c>
      <c r="C66" s="102">
        <v>90.340179579999997</v>
      </c>
      <c r="D66" s="102">
        <v>95.348220483955203</v>
      </c>
      <c r="E66" s="102">
        <f t="shared" si="1"/>
        <v>-5.0080409039552052</v>
      </c>
    </row>
    <row r="67" spans="2:5">
      <c r="B67" s="131" t="s">
        <v>1343</v>
      </c>
      <c r="C67" s="102">
        <v>91.515914550000005</v>
      </c>
      <c r="D67" s="102">
        <v>96.065437066026803</v>
      </c>
      <c r="E67" s="102">
        <f t="shared" si="1"/>
        <v>-4.5495225160267978</v>
      </c>
    </row>
    <row r="68" spans="2:5">
      <c r="B68" s="131" t="s">
        <v>1342</v>
      </c>
      <c r="C68" s="102">
        <v>92.842192429999997</v>
      </c>
      <c r="D68" s="102">
        <v>96.032883698720795</v>
      </c>
      <c r="E68" s="102">
        <f t="shared" si="1"/>
        <v>-3.1906912687207978</v>
      </c>
    </row>
    <row r="69" spans="2:5">
      <c r="B69" s="131" t="s">
        <v>1341</v>
      </c>
      <c r="C69" s="102">
        <v>93.767366659999894</v>
      </c>
      <c r="D69" s="102">
        <v>96.0140554358223</v>
      </c>
      <c r="E69" s="102">
        <f t="shared" ref="E69:E100" si="2">C69-D69</f>
        <v>-2.2466887758224061</v>
      </c>
    </row>
    <row r="70" spans="2:5">
      <c r="B70" s="131" t="s">
        <v>1340</v>
      </c>
      <c r="C70" s="102">
        <v>93.645369630000005</v>
      </c>
      <c r="D70" s="102">
        <v>96.762964356636303</v>
      </c>
      <c r="E70" s="102">
        <f t="shared" si="2"/>
        <v>-3.1175947266362982</v>
      </c>
    </row>
    <row r="71" spans="2:5">
      <c r="B71" s="131" t="s">
        <v>1339</v>
      </c>
      <c r="C71" s="102">
        <v>93.736703219999995</v>
      </c>
      <c r="D71" s="102">
        <v>97.676016195977198</v>
      </c>
      <c r="E71" s="102">
        <f t="shared" si="2"/>
        <v>-3.9393129759772023</v>
      </c>
    </row>
    <row r="72" spans="2:5">
      <c r="B72" s="131" t="s">
        <v>1240</v>
      </c>
      <c r="C72" s="102">
        <v>93.954260570000002</v>
      </c>
      <c r="D72" s="102">
        <v>98.253525197147397</v>
      </c>
      <c r="E72" s="102">
        <f t="shared" si="2"/>
        <v>-4.2992646271473944</v>
      </c>
    </row>
    <row r="73" spans="2:5">
      <c r="B73" s="131" t="s">
        <v>1338</v>
      </c>
      <c r="C73" s="102">
        <v>94.734616560000006</v>
      </c>
      <c r="D73" s="102">
        <v>98.796674173267405</v>
      </c>
      <c r="E73" s="102">
        <f t="shared" si="2"/>
        <v>-4.0620576132673989</v>
      </c>
    </row>
    <row r="74" spans="2:5">
      <c r="B74" s="131" t="s">
        <v>1238</v>
      </c>
      <c r="C74" s="102">
        <v>95.470935530000006</v>
      </c>
      <c r="D74" s="102">
        <v>99.108993947964805</v>
      </c>
      <c r="E74" s="102">
        <f t="shared" si="2"/>
        <v>-3.6380584179647997</v>
      </c>
    </row>
    <row r="75" spans="2:5">
      <c r="B75" s="131" t="s">
        <v>1237</v>
      </c>
      <c r="C75" s="102">
        <v>95.339267399999997</v>
      </c>
      <c r="D75" s="102">
        <v>98.967953327905605</v>
      </c>
      <c r="E75" s="102">
        <f t="shared" si="2"/>
        <v>-3.6286859279056074</v>
      </c>
    </row>
    <row r="76" spans="2:5">
      <c r="B76" s="131" t="s">
        <v>1337</v>
      </c>
      <c r="C76" s="102">
        <v>94.130281150000002</v>
      </c>
      <c r="D76" s="102">
        <v>97.9933638953691</v>
      </c>
      <c r="E76" s="102">
        <f t="shared" si="2"/>
        <v>-3.8630827453690983</v>
      </c>
    </row>
    <row r="77" spans="2:5">
      <c r="B77" s="131" t="s">
        <v>1235</v>
      </c>
      <c r="C77" s="102">
        <v>94.891734240000005</v>
      </c>
      <c r="D77" s="102">
        <v>97.358720716966801</v>
      </c>
      <c r="E77" s="102">
        <f t="shared" si="2"/>
        <v>-2.4669864769667953</v>
      </c>
    </row>
    <row r="78" spans="2:5">
      <c r="B78" s="131" t="s">
        <v>1336</v>
      </c>
      <c r="C78" s="102">
        <v>94.971608880000005</v>
      </c>
      <c r="D78" s="102">
        <v>98.170706418841107</v>
      </c>
      <c r="E78" s="102">
        <f t="shared" si="2"/>
        <v>-3.1990975388411016</v>
      </c>
    </row>
    <row r="79" spans="2:5">
      <c r="B79" s="131" t="s">
        <v>1335</v>
      </c>
      <c r="C79" s="102">
        <v>93.665693750000003</v>
      </c>
      <c r="D79" s="102">
        <v>99.103040551416001</v>
      </c>
      <c r="E79" s="102">
        <f t="shared" si="2"/>
        <v>-5.4373468014159982</v>
      </c>
    </row>
    <row r="80" spans="2:5">
      <c r="B80" s="131" t="s">
        <v>1334</v>
      </c>
      <c r="C80" s="102">
        <v>94.161983120000002</v>
      </c>
      <c r="D80" s="102">
        <v>99.318817195678704</v>
      </c>
      <c r="E80" s="102">
        <f t="shared" si="2"/>
        <v>-5.1568340756787023</v>
      </c>
    </row>
    <row r="81" spans="2:5">
      <c r="B81" s="131" t="s">
        <v>1333</v>
      </c>
      <c r="C81" s="102">
        <v>95.312008509999998</v>
      </c>
      <c r="D81" s="102">
        <v>99.115546884636103</v>
      </c>
      <c r="E81" s="102">
        <f t="shared" si="2"/>
        <v>-3.8035383746361049</v>
      </c>
    </row>
    <row r="82" spans="2:5">
      <c r="B82" s="131" t="s">
        <v>1228</v>
      </c>
      <c r="C82" s="102">
        <v>96.213751540000004</v>
      </c>
      <c r="D82" s="102">
        <v>98.961931992440995</v>
      </c>
      <c r="E82" s="102">
        <f t="shared" si="2"/>
        <v>-2.748180452440991</v>
      </c>
    </row>
    <row r="83" spans="2:5">
      <c r="B83" s="131" t="s">
        <v>1332</v>
      </c>
      <c r="C83" s="102">
        <v>96.042123279999998</v>
      </c>
      <c r="D83" s="102">
        <v>99.029097783343204</v>
      </c>
      <c r="E83" s="102">
        <f t="shared" si="2"/>
        <v>-2.9869745033432054</v>
      </c>
    </row>
    <row r="84" spans="2:5">
      <c r="B84" s="131" t="s">
        <v>1226</v>
      </c>
      <c r="C84" s="102">
        <v>94.802683509999994</v>
      </c>
      <c r="D84" s="102">
        <v>99.442683064717897</v>
      </c>
      <c r="E84" s="102">
        <f t="shared" si="2"/>
        <v>-4.6399995547179032</v>
      </c>
    </row>
    <row r="85" spans="2:5">
      <c r="B85" s="131" t="s">
        <v>1331</v>
      </c>
      <c r="C85" s="102">
        <v>95.946896359999997</v>
      </c>
      <c r="D85" s="102">
        <v>100.57598641382</v>
      </c>
      <c r="E85" s="102">
        <f t="shared" si="2"/>
        <v>-4.6290900538200077</v>
      </c>
    </row>
    <row r="86" spans="2:5">
      <c r="B86" s="131" t="s">
        <v>1330</v>
      </c>
      <c r="C86" s="102">
        <v>97.98609295</v>
      </c>
      <c r="D86" s="102">
        <v>103.13421735856799</v>
      </c>
      <c r="E86" s="102">
        <f t="shared" si="2"/>
        <v>-5.1481244085679947</v>
      </c>
    </row>
    <row r="87" spans="2:5">
      <c r="B87" s="131" t="s">
        <v>1223</v>
      </c>
      <c r="C87" s="102">
        <v>99.297552019999998</v>
      </c>
      <c r="D87" s="102">
        <v>105.86413774181599</v>
      </c>
      <c r="E87" s="102">
        <f t="shared" si="2"/>
        <v>-6.5665857218159971</v>
      </c>
    </row>
    <row r="88" spans="2:5">
      <c r="B88" s="131" t="s">
        <v>1329</v>
      </c>
      <c r="C88" s="102">
        <v>99.640240879999894</v>
      </c>
      <c r="D88" s="102">
        <v>106.639773715185</v>
      </c>
      <c r="E88" s="102">
        <f t="shared" si="2"/>
        <v>-6.9995328351851072</v>
      </c>
    </row>
    <row r="89" spans="2:5">
      <c r="B89" s="131" t="s">
        <v>1221</v>
      </c>
      <c r="C89" s="102">
        <v>98.774810849999994</v>
      </c>
      <c r="D89" s="102">
        <v>105.24376768181401</v>
      </c>
      <c r="E89" s="102">
        <f t="shared" si="2"/>
        <v>-6.4689568318140118</v>
      </c>
    </row>
    <row r="90" spans="2:5">
      <c r="B90" s="131" t="s">
        <v>1328</v>
      </c>
      <c r="C90" s="102">
        <v>101.3056674</v>
      </c>
      <c r="D90" s="102">
        <v>104.40425582184901</v>
      </c>
      <c r="E90" s="102">
        <f t="shared" si="2"/>
        <v>-3.0985884218490014</v>
      </c>
    </row>
    <row r="91" spans="2:5">
      <c r="B91" s="131" t="s">
        <v>1327</v>
      </c>
      <c r="C91" s="102">
        <v>103.4374133</v>
      </c>
      <c r="D91" s="102">
        <v>104.86422600049799</v>
      </c>
      <c r="E91" s="102">
        <f t="shared" si="2"/>
        <v>-1.4268127004979902</v>
      </c>
    </row>
    <row r="92" spans="2:5">
      <c r="B92" s="131" t="s">
        <v>1218</v>
      </c>
      <c r="C92" s="102">
        <v>103.6876796</v>
      </c>
      <c r="D92" s="102">
        <v>105.806531749984</v>
      </c>
      <c r="E92" s="102">
        <f t="shared" si="2"/>
        <v>-2.1188521499840078</v>
      </c>
    </row>
    <row r="93" spans="2:5">
      <c r="B93" s="131" t="s">
        <v>1326</v>
      </c>
      <c r="C93" s="102">
        <v>105.068808</v>
      </c>
      <c r="D93" s="102">
        <v>106.858238484323</v>
      </c>
      <c r="E93" s="102">
        <f t="shared" si="2"/>
        <v>-1.7894304843229918</v>
      </c>
    </row>
    <row r="94" spans="2:5">
      <c r="B94" s="131" t="s">
        <v>1216</v>
      </c>
      <c r="C94" s="102">
        <v>108.450287</v>
      </c>
      <c r="D94" s="102">
        <v>107.49787443620799</v>
      </c>
      <c r="E94" s="102">
        <f t="shared" si="2"/>
        <v>0.95241256379200934</v>
      </c>
    </row>
    <row r="95" spans="2:5">
      <c r="B95" s="131" t="s">
        <v>1325</v>
      </c>
      <c r="C95" s="102">
        <v>109.9135192</v>
      </c>
      <c r="D95" s="102">
        <v>105.92598653171601</v>
      </c>
      <c r="E95" s="102">
        <f t="shared" si="2"/>
        <v>3.9875326682839898</v>
      </c>
    </row>
    <row r="96" spans="2:5">
      <c r="B96" s="131" t="s">
        <v>1214</v>
      </c>
      <c r="C96" s="102">
        <v>105.1320341</v>
      </c>
      <c r="D96" s="102">
        <v>104.822122470548</v>
      </c>
      <c r="E96" s="102">
        <f t="shared" si="2"/>
        <v>0.30991162945200301</v>
      </c>
    </row>
    <row r="97" spans="2:5">
      <c r="B97" s="131" t="s">
        <v>1324</v>
      </c>
      <c r="C97" s="102">
        <v>102.9001444</v>
      </c>
      <c r="D97" s="102">
        <v>104.108340597853</v>
      </c>
      <c r="E97" s="102">
        <f t="shared" si="2"/>
        <v>-1.2081961978529989</v>
      </c>
    </row>
    <row r="98" spans="2:5">
      <c r="B98" s="131" t="s">
        <v>1212</v>
      </c>
      <c r="C98" s="102">
        <v>102.7599055</v>
      </c>
      <c r="D98" s="102">
        <v>103.315861676311</v>
      </c>
      <c r="E98" s="102">
        <f t="shared" si="2"/>
        <v>-0.55595617631099969</v>
      </c>
    </row>
    <row r="99" spans="2:5">
      <c r="B99" s="131" t="s">
        <v>1211</v>
      </c>
      <c r="C99" s="102">
        <v>101.5761181</v>
      </c>
      <c r="D99" s="102">
        <v>103.005860187908</v>
      </c>
      <c r="E99" s="102">
        <f t="shared" si="2"/>
        <v>-1.4297420879079965</v>
      </c>
    </row>
    <row r="100" spans="2:5">
      <c r="B100" s="131" t="s">
        <v>1323</v>
      </c>
      <c r="C100" s="102">
        <v>100.2018786</v>
      </c>
      <c r="D100" s="102">
        <v>103.70821340726501</v>
      </c>
      <c r="E100" s="102">
        <f t="shared" si="2"/>
        <v>-3.5063348072650058</v>
      </c>
    </row>
    <row r="101" spans="2:5">
      <c r="B101" s="131" t="s">
        <v>1209</v>
      </c>
      <c r="C101" s="102">
        <v>103.74432590000001</v>
      </c>
      <c r="D101" s="102">
        <v>105.02267359750201</v>
      </c>
      <c r="E101" s="102">
        <f t="shared" ref="E101:E132" si="3">C101-D101</f>
        <v>-1.2783476975019994</v>
      </c>
    </row>
    <row r="102" spans="2:5">
      <c r="B102" s="131" t="s">
        <v>1322</v>
      </c>
      <c r="C102" s="102">
        <v>104.306152</v>
      </c>
      <c r="D102" s="102">
        <v>104.906470770092</v>
      </c>
      <c r="E102" s="102">
        <f t="shared" si="3"/>
        <v>-0.6003187700920023</v>
      </c>
    </row>
    <row r="103" spans="2:5">
      <c r="B103" s="131" t="s">
        <v>1207</v>
      </c>
      <c r="C103" s="102">
        <v>104.2714474</v>
      </c>
      <c r="D103" s="102">
        <v>104.57534053581</v>
      </c>
      <c r="E103" s="102">
        <f t="shared" si="3"/>
        <v>-0.3038931358100001</v>
      </c>
    </row>
    <row r="104" spans="2:5">
      <c r="B104" s="131" t="s">
        <v>1206</v>
      </c>
      <c r="C104" s="102">
        <v>104.6711766</v>
      </c>
      <c r="D104" s="102">
        <v>105.012157005788</v>
      </c>
      <c r="E104" s="102">
        <f t="shared" si="3"/>
        <v>-0.34098040578800237</v>
      </c>
    </row>
    <row r="105" spans="2:5">
      <c r="B105" s="131" t="s">
        <v>1321</v>
      </c>
      <c r="C105" s="102">
        <v>106.6839822</v>
      </c>
      <c r="D105" s="102">
        <v>105.895743191226</v>
      </c>
      <c r="E105" s="102">
        <f t="shared" si="3"/>
        <v>0.78823900877399922</v>
      </c>
    </row>
    <row r="106" spans="2:5">
      <c r="B106" s="131" t="s">
        <v>1204</v>
      </c>
      <c r="C106" s="102">
        <v>105.9565192</v>
      </c>
      <c r="D106" s="102">
        <v>106.69766970274399</v>
      </c>
      <c r="E106" s="102">
        <f t="shared" si="3"/>
        <v>-0.74115050274399152</v>
      </c>
    </row>
    <row r="107" spans="2:5">
      <c r="B107" s="131" t="s">
        <v>1320</v>
      </c>
      <c r="C107" s="102">
        <v>104.796556</v>
      </c>
      <c r="D107" s="102">
        <v>107.647078324356</v>
      </c>
      <c r="E107" s="102">
        <f t="shared" si="3"/>
        <v>-2.8505223243560067</v>
      </c>
    </row>
    <row r="108" spans="2:5">
      <c r="B108" s="131" t="s">
        <v>1202</v>
      </c>
      <c r="C108" s="102">
        <v>103.22283710000001</v>
      </c>
      <c r="D108" s="102">
        <v>109.111085063117</v>
      </c>
      <c r="E108" s="102">
        <f t="shared" si="3"/>
        <v>-5.8882479631169957</v>
      </c>
    </row>
    <row r="109" spans="2:5">
      <c r="B109" s="131" t="s">
        <v>1319</v>
      </c>
      <c r="C109" s="102">
        <v>105.5746812</v>
      </c>
      <c r="D109" s="102">
        <v>109.837955601766</v>
      </c>
      <c r="E109" s="102">
        <f t="shared" si="3"/>
        <v>-4.2632744017659974</v>
      </c>
    </row>
    <row r="110" spans="2:5">
      <c r="B110" s="131" t="s">
        <v>1200</v>
      </c>
      <c r="C110" s="102">
        <v>108.9363286</v>
      </c>
      <c r="D110" s="102">
        <v>109.89077374697101</v>
      </c>
      <c r="E110" s="102">
        <f t="shared" si="3"/>
        <v>-0.95444514697101113</v>
      </c>
    </row>
    <row r="111" spans="2:5">
      <c r="B111" s="131" t="s">
        <v>1199</v>
      </c>
      <c r="C111" s="102">
        <v>108.6566515</v>
      </c>
      <c r="D111" s="102">
        <v>110.083985534997</v>
      </c>
      <c r="E111" s="102">
        <f t="shared" si="3"/>
        <v>-1.4273340349970027</v>
      </c>
    </row>
    <row r="112" spans="2:5">
      <c r="B112" s="131" t="s">
        <v>1318</v>
      </c>
      <c r="C112" s="102">
        <v>110.4734952</v>
      </c>
      <c r="D112" s="102">
        <v>110.618294251664</v>
      </c>
      <c r="E112" s="102">
        <f t="shared" si="3"/>
        <v>-0.14479905166399476</v>
      </c>
    </row>
    <row r="113" spans="1:5">
      <c r="B113" s="131" t="s">
        <v>1197</v>
      </c>
      <c r="C113" s="102">
        <v>109.8566149</v>
      </c>
      <c r="D113" s="102">
        <v>111.543869641041</v>
      </c>
      <c r="E113" s="102">
        <f t="shared" si="3"/>
        <v>-1.6872547410410021</v>
      </c>
    </row>
    <row r="114" spans="1:5">
      <c r="B114" s="131" t="s">
        <v>1196</v>
      </c>
      <c r="C114" s="102">
        <v>109.510026</v>
      </c>
      <c r="D114" s="102">
        <v>112.514000227041</v>
      </c>
      <c r="E114" s="102">
        <f t="shared" si="3"/>
        <v>-3.0039742270409988</v>
      </c>
    </row>
    <row r="115" spans="1:5">
      <c r="B115" s="131" t="s">
        <v>1195</v>
      </c>
      <c r="C115" s="102">
        <v>105.0328256</v>
      </c>
      <c r="D115" s="102">
        <v>113.012797294149</v>
      </c>
      <c r="E115" s="102">
        <f t="shared" si="3"/>
        <v>-7.9799716941490004</v>
      </c>
    </row>
    <row r="116" spans="1:5">
      <c r="B116" s="131" t="s">
        <v>1194</v>
      </c>
      <c r="C116" s="102">
        <v>104.4785193</v>
      </c>
      <c r="D116" s="102">
        <v>113.650995376778</v>
      </c>
      <c r="E116" s="102">
        <f t="shared" si="3"/>
        <v>-9.1724760767779969</v>
      </c>
    </row>
    <row r="117" spans="1:5">
      <c r="B117" s="131" t="s">
        <v>1193</v>
      </c>
      <c r="C117" s="102">
        <v>105.732738</v>
      </c>
      <c r="D117" s="102">
        <v>114.423141127233</v>
      </c>
      <c r="E117" s="102">
        <f t="shared" si="3"/>
        <v>-8.6904031272329973</v>
      </c>
    </row>
    <row r="118" spans="1:5">
      <c r="B118" s="131" t="s">
        <v>1192</v>
      </c>
      <c r="C118" s="102">
        <v>105.9359869</v>
      </c>
      <c r="D118" s="102">
        <v>114.958522299359</v>
      </c>
      <c r="E118" s="102">
        <f t="shared" si="3"/>
        <v>-9.0225353993590005</v>
      </c>
    </row>
    <row r="119" spans="1:5">
      <c r="B119" s="131" t="s">
        <v>1317</v>
      </c>
      <c r="C119" s="102">
        <v>105.74654409999999</v>
      </c>
      <c r="D119" s="102">
        <v>115.20303078660601</v>
      </c>
      <c r="E119" s="102">
        <f t="shared" si="3"/>
        <v>-9.4564866866060129</v>
      </c>
    </row>
    <row r="120" spans="1:5">
      <c r="B120" s="131" t="s">
        <v>1190</v>
      </c>
      <c r="C120" s="102">
        <v>110.5337356</v>
      </c>
      <c r="D120" s="102">
        <v>114.111712242648</v>
      </c>
      <c r="E120" s="102">
        <f t="shared" si="3"/>
        <v>-3.5779766426479966</v>
      </c>
    </row>
    <row r="121" spans="1:5">
      <c r="B121" s="131" t="s">
        <v>1189</v>
      </c>
      <c r="C121" s="102">
        <v>114.5589063</v>
      </c>
      <c r="D121" s="102">
        <v>112.428824936274</v>
      </c>
      <c r="E121" s="102">
        <f t="shared" si="3"/>
        <v>2.1300813637260063</v>
      </c>
    </row>
    <row r="122" spans="1:5">
      <c r="B122" s="131" t="s">
        <v>1188</v>
      </c>
      <c r="C122" s="102">
        <v>120.2725473</v>
      </c>
      <c r="D122" s="102">
        <v>110.173689411769</v>
      </c>
      <c r="E122" s="102">
        <f t="shared" si="3"/>
        <v>10.098857888230995</v>
      </c>
    </row>
    <row r="123" spans="1:5">
      <c r="B123" s="131" t="s">
        <v>1187</v>
      </c>
      <c r="C123" s="102">
        <v>125.4329391</v>
      </c>
      <c r="D123" s="102">
        <v>106.810980055478</v>
      </c>
      <c r="E123" s="102">
        <f t="shared" si="3"/>
        <v>18.621959044522001</v>
      </c>
    </row>
    <row r="124" spans="1:5">
      <c r="B124" s="131" t="s">
        <v>1316</v>
      </c>
      <c r="C124" s="102">
        <v>124.0192002</v>
      </c>
      <c r="D124" s="102">
        <v>102.85483878182001</v>
      </c>
      <c r="E124" s="102">
        <f t="shared" si="3"/>
        <v>21.164361418179993</v>
      </c>
    </row>
    <row r="125" spans="1:5">
      <c r="A125" s="120">
        <f>(C125-D125)/D125</f>
        <v>0.27590505564537066</v>
      </c>
      <c r="B125" s="131" t="s">
        <v>1185</v>
      </c>
      <c r="C125" s="102">
        <v>127.03601569999999</v>
      </c>
      <c r="D125" s="102">
        <v>99.565414478072896</v>
      </c>
      <c r="E125" s="102">
        <f t="shared" si="3"/>
        <v>27.470601221927097</v>
      </c>
    </row>
    <row r="126" spans="1:5">
      <c r="A126" s="72">
        <f>E125/D125</f>
        <v>0.27590505564537066</v>
      </c>
      <c r="B126" s="131" t="s">
        <v>1315</v>
      </c>
      <c r="C126" s="102">
        <v>111.6731569</v>
      </c>
      <c r="D126" s="102">
        <v>97.881526468212897</v>
      </c>
      <c r="E126" s="102">
        <f t="shared" si="3"/>
        <v>13.791630431787098</v>
      </c>
    </row>
    <row r="127" spans="1:5">
      <c r="B127" s="131" t="s">
        <v>1183</v>
      </c>
      <c r="C127" s="102">
        <v>106.6120121</v>
      </c>
      <c r="D127" s="102">
        <v>97.784337307723305</v>
      </c>
      <c r="E127" s="102">
        <f t="shared" si="3"/>
        <v>8.8276747922766958</v>
      </c>
    </row>
    <row r="128" spans="1:5">
      <c r="B128" s="131" t="s">
        <v>1182</v>
      </c>
      <c r="C128" s="102">
        <v>105.43276640000001</v>
      </c>
      <c r="D128" s="102">
        <v>98.565511086487604</v>
      </c>
      <c r="E128" s="102">
        <f t="shared" si="3"/>
        <v>6.8672553135124019</v>
      </c>
    </row>
    <row r="129" spans="2:9">
      <c r="B129" s="131" t="s">
        <v>1181</v>
      </c>
      <c r="C129" s="102">
        <v>102.9397847</v>
      </c>
      <c r="D129" s="102">
        <v>99.652509108181704</v>
      </c>
      <c r="E129" s="102">
        <f t="shared" si="3"/>
        <v>3.2872755918183003</v>
      </c>
    </row>
    <row r="130" spans="2:9">
      <c r="B130" s="131" t="s">
        <v>1180</v>
      </c>
      <c r="C130" s="102">
        <v>100.96029369999999</v>
      </c>
      <c r="D130" s="102">
        <v>100.996109632856</v>
      </c>
      <c r="E130" s="102">
        <f t="shared" si="3"/>
        <v>-3.5815932856010591E-2</v>
      </c>
    </row>
    <row r="131" spans="2:9">
      <c r="B131" s="131" t="s">
        <v>1314</v>
      </c>
      <c r="C131" s="102">
        <v>101.1624273</v>
      </c>
      <c r="D131" s="102">
        <v>101.766142025573</v>
      </c>
      <c r="E131" s="102">
        <f t="shared" si="3"/>
        <v>-0.6037147255729991</v>
      </c>
    </row>
    <row r="132" spans="2:9">
      <c r="B132" s="131" t="s">
        <v>1178</v>
      </c>
      <c r="C132" s="102">
        <v>100.4997272</v>
      </c>
      <c r="D132" s="102">
        <v>102.085710410046</v>
      </c>
      <c r="E132" s="102">
        <f t="shared" si="3"/>
        <v>-1.5859832100460096</v>
      </c>
    </row>
    <row r="133" spans="2:9">
      <c r="B133" s="131" t="s">
        <v>1313</v>
      </c>
      <c r="C133" s="102">
        <v>99.166705669999999</v>
      </c>
      <c r="D133" s="102">
        <v>102.76572191504999</v>
      </c>
      <c r="E133" s="102">
        <f t="shared" ref="E133:E157" si="4">C133-D133</f>
        <v>-3.5990162450499952</v>
      </c>
    </row>
    <row r="134" spans="2:9">
      <c r="B134" s="131" t="s">
        <v>1176</v>
      </c>
      <c r="C134" s="102">
        <v>97.562973249999999</v>
      </c>
      <c r="D134" s="102">
        <v>103.84482362442699</v>
      </c>
      <c r="E134" s="102">
        <f t="shared" si="4"/>
        <v>-6.2818503744269947</v>
      </c>
    </row>
    <row r="135" spans="2:9">
      <c r="B135" s="131" t="s">
        <v>1175</v>
      </c>
      <c r="C135" s="102">
        <v>97.564325220000001</v>
      </c>
      <c r="D135" s="102">
        <v>104.97510515430901</v>
      </c>
      <c r="E135" s="102">
        <f t="shared" si="4"/>
        <v>-7.4107799343090051</v>
      </c>
    </row>
    <row r="136" spans="2:9">
      <c r="B136" s="131" t="s">
        <v>1174</v>
      </c>
      <c r="C136" s="102">
        <v>100.3152104</v>
      </c>
      <c r="D136" s="102">
        <v>106.75606858709401</v>
      </c>
      <c r="E136" s="102">
        <f t="shared" si="4"/>
        <v>-6.4408581870940083</v>
      </c>
      <c r="H136" s="132"/>
      <c r="I136" s="110"/>
    </row>
    <row r="137" spans="2:9">
      <c r="B137" s="131" t="s">
        <v>1173</v>
      </c>
      <c r="C137" s="102">
        <v>102.50685660000001</v>
      </c>
      <c r="D137" s="102">
        <v>107.99344911169401</v>
      </c>
      <c r="E137" s="102">
        <f t="shared" si="4"/>
        <v>-5.4865925116939991</v>
      </c>
      <c r="H137" s="132"/>
      <c r="I137" s="110"/>
    </row>
    <row r="138" spans="2:9">
      <c r="B138" s="131" t="s">
        <v>1312</v>
      </c>
      <c r="C138" s="102">
        <v>105.2041861</v>
      </c>
      <c r="D138" s="102">
        <v>108.12399001682699</v>
      </c>
      <c r="E138" s="102">
        <f t="shared" si="4"/>
        <v>-2.9198039168269929</v>
      </c>
      <c r="H138" s="132"/>
      <c r="I138" s="110"/>
    </row>
    <row r="139" spans="2:9">
      <c r="B139" s="131" t="s">
        <v>1171</v>
      </c>
      <c r="C139" s="102">
        <v>105.92625839999999</v>
      </c>
      <c r="D139" s="102">
        <v>107.884473423776</v>
      </c>
      <c r="E139" s="102">
        <f t="shared" si="4"/>
        <v>-1.9582150237760061</v>
      </c>
      <c r="H139" s="132"/>
      <c r="I139" s="110"/>
    </row>
    <row r="140" spans="2:9">
      <c r="B140" s="131" t="s">
        <v>1170</v>
      </c>
      <c r="C140" s="102">
        <v>106.7315442</v>
      </c>
      <c r="D140" s="102">
        <v>107.238376008179</v>
      </c>
      <c r="E140" s="102">
        <f t="shared" si="4"/>
        <v>-0.50683180817900109</v>
      </c>
      <c r="H140" s="132"/>
      <c r="I140" s="110"/>
    </row>
    <row r="141" spans="2:9">
      <c r="B141" s="131" t="s">
        <v>1169</v>
      </c>
      <c r="C141" s="102">
        <v>111.7495617</v>
      </c>
      <c r="D141" s="102">
        <v>106.421161921254</v>
      </c>
      <c r="E141" s="102">
        <f t="shared" si="4"/>
        <v>5.3283997787460038</v>
      </c>
      <c r="H141" s="132"/>
      <c r="I141" s="110"/>
    </row>
    <row r="142" spans="2:9">
      <c r="B142" s="131" t="s">
        <v>1168</v>
      </c>
      <c r="C142" s="102">
        <v>113.6692187</v>
      </c>
      <c r="D142" s="102">
        <v>105.357781360677</v>
      </c>
      <c r="E142" s="102">
        <f t="shared" si="4"/>
        <v>8.3114373393230068</v>
      </c>
      <c r="H142" s="132"/>
      <c r="I142" s="110"/>
    </row>
    <row r="143" spans="2:9">
      <c r="B143" s="131" t="s">
        <v>1311</v>
      </c>
      <c r="C143" s="102">
        <v>110.1564329</v>
      </c>
      <c r="D143" s="102">
        <v>104.94003434147901</v>
      </c>
      <c r="E143" s="102">
        <f t="shared" si="4"/>
        <v>5.2163985585209929</v>
      </c>
      <c r="H143" s="132"/>
      <c r="I143" s="110"/>
    </row>
    <row r="144" spans="2:9">
      <c r="B144" s="131" t="s">
        <v>1166</v>
      </c>
      <c r="C144" s="102">
        <v>108.80772090000001</v>
      </c>
      <c r="D144" s="102">
        <v>105.449350644093</v>
      </c>
      <c r="E144" s="102">
        <f t="shared" si="4"/>
        <v>3.3583702559070048</v>
      </c>
      <c r="H144" s="132"/>
      <c r="I144" s="110"/>
    </row>
    <row r="145" spans="2:9">
      <c r="B145" s="131" t="s">
        <v>1310</v>
      </c>
      <c r="C145" s="102">
        <v>108.2344873</v>
      </c>
      <c r="D145" s="102">
        <v>106.358923044923</v>
      </c>
      <c r="E145" s="102">
        <f t="shared" si="4"/>
        <v>1.8755642550769949</v>
      </c>
      <c r="H145" s="132"/>
      <c r="I145" s="110"/>
    </row>
    <row r="146" spans="2:9">
      <c r="B146" s="131" t="s">
        <v>1164</v>
      </c>
      <c r="C146" s="102">
        <v>104.9582624</v>
      </c>
      <c r="D146" s="102">
        <v>107.741128576625</v>
      </c>
      <c r="E146" s="102">
        <f t="shared" si="4"/>
        <v>-2.7828661766250065</v>
      </c>
      <c r="H146" s="132"/>
      <c r="I146" s="110"/>
    </row>
    <row r="147" spans="2:9">
      <c r="B147" s="131" t="s">
        <v>1163</v>
      </c>
      <c r="C147" s="102">
        <v>106.6863852</v>
      </c>
      <c r="D147" s="102">
        <v>109.370423522165</v>
      </c>
      <c r="E147" s="102">
        <f t="shared" si="4"/>
        <v>-2.6840383221649944</v>
      </c>
      <c r="H147" s="132"/>
      <c r="I147" s="110"/>
    </row>
    <row r="148" spans="2:9">
      <c r="B148" s="131" t="s">
        <v>1162</v>
      </c>
      <c r="C148" s="102">
        <v>108.1921084</v>
      </c>
      <c r="D148" s="102">
        <v>110.67236399303999</v>
      </c>
      <c r="E148" s="102">
        <f t="shared" si="4"/>
        <v>-2.480255593039999</v>
      </c>
      <c r="H148" s="132"/>
      <c r="I148" s="110"/>
    </row>
    <row r="149" spans="2:9">
      <c r="B149" s="131" t="s">
        <v>1161</v>
      </c>
      <c r="C149" s="102">
        <v>108.3413815</v>
      </c>
      <c r="D149" s="102">
        <v>112.029309512678</v>
      </c>
      <c r="E149" s="102">
        <f t="shared" si="4"/>
        <v>-3.6879280126780003</v>
      </c>
      <c r="H149" s="132"/>
      <c r="I149" s="110"/>
    </row>
    <row r="150" spans="2:9">
      <c r="B150" s="131" t="s">
        <v>1160</v>
      </c>
      <c r="C150" s="102">
        <v>108.2193633</v>
      </c>
      <c r="D150" s="102">
        <v>112.673784035849</v>
      </c>
      <c r="E150" s="102">
        <f t="shared" si="4"/>
        <v>-4.4544207358489984</v>
      </c>
      <c r="H150" s="132"/>
      <c r="I150" s="110"/>
    </row>
    <row r="151" spans="2:9">
      <c r="B151" s="131" t="s">
        <v>1159</v>
      </c>
      <c r="C151" s="102">
        <v>106.1628714</v>
      </c>
      <c r="D151" s="102">
        <v>113.583845254827</v>
      </c>
      <c r="E151" s="102">
        <f t="shared" si="4"/>
        <v>-7.4209738548269968</v>
      </c>
      <c r="G151" s="120"/>
      <c r="H151" s="132"/>
      <c r="I151" s="110"/>
    </row>
    <row r="152" spans="2:9">
      <c r="B152" s="131" t="s">
        <v>1309</v>
      </c>
      <c r="C152" s="102">
        <v>104.2366743</v>
      </c>
      <c r="D152" s="102">
        <v>114.35931167888999</v>
      </c>
      <c r="E152" s="102">
        <f t="shared" si="4"/>
        <v>-10.122637378889991</v>
      </c>
      <c r="F152" s="129"/>
      <c r="H152" s="132"/>
      <c r="I152" s="110"/>
    </row>
    <row r="153" spans="2:9">
      <c r="B153" s="131" t="s">
        <v>1157</v>
      </c>
      <c r="C153" s="102">
        <v>104.3370303</v>
      </c>
      <c r="D153" s="102">
        <v>114.702154268421</v>
      </c>
      <c r="E153" s="102">
        <f t="shared" si="4"/>
        <v>-10.365123968421003</v>
      </c>
      <c r="H153" s="132"/>
      <c r="I153" s="110"/>
    </row>
    <row r="154" spans="2:9">
      <c r="B154" s="131" t="s">
        <v>1156</v>
      </c>
      <c r="C154" s="102">
        <v>104.74876190000001</v>
      </c>
      <c r="D154" s="102">
        <v>115.063621149688</v>
      </c>
      <c r="E154" s="102">
        <f t="shared" si="4"/>
        <v>-10.314859249687998</v>
      </c>
      <c r="F154" s="129"/>
      <c r="G154" s="120"/>
      <c r="H154" s="120"/>
    </row>
    <row r="155" spans="2:9">
      <c r="B155" s="131" t="s">
        <v>1155</v>
      </c>
      <c r="C155" s="102">
        <v>105.5213534</v>
      </c>
      <c r="D155" s="102">
        <v>114.944491450334</v>
      </c>
      <c r="E155" s="102">
        <f t="shared" si="4"/>
        <v>-9.4231380503340034</v>
      </c>
      <c r="G155" s="120"/>
    </row>
    <row r="156" spans="2:9">
      <c r="B156" s="131" t="s">
        <v>1154</v>
      </c>
      <c r="C156" s="102">
        <v>105.36979839999999</v>
      </c>
      <c r="D156" s="102">
        <v>115.040338765257</v>
      </c>
      <c r="E156" s="102">
        <f t="shared" si="4"/>
        <v>-9.6705403652570112</v>
      </c>
      <c r="G156" s="120"/>
    </row>
    <row r="157" spans="2:9">
      <c r="B157" s="131" t="s">
        <v>1153</v>
      </c>
      <c r="C157" s="102">
        <v>108.6108234</v>
      </c>
      <c r="D157" s="102">
        <v>115.375654723473</v>
      </c>
      <c r="E157" s="102">
        <f t="shared" si="4"/>
        <v>-6.764831323473004</v>
      </c>
    </row>
    <row r="158" spans="2:9">
      <c r="B158" s="130"/>
      <c r="C158" s="98"/>
      <c r="D158" s="98"/>
      <c r="E158" s="127"/>
    </row>
    <row r="159" spans="2:9">
      <c r="B159" s="130"/>
      <c r="C159" s="127"/>
      <c r="D159" s="127"/>
      <c r="E159" s="129"/>
    </row>
    <row r="160" spans="2:9">
      <c r="B160" s="128"/>
    </row>
    <row r="162" spans="3:8">
      <c r="H162" s="120"/>
    </row>
    <row r="163" spans="3:8">
      <c r="C163" s="127"/>
      <c r="D163" s="127"/>
    </row>
  </sheetData>
  <mergeCells count="1">
    <mergeCell ref="H13:M14"/>
  </mergeCells>
  <phoneticPr fontId="86" type="noConversion"/>
  <hyperlinks>
    <hyperlink ref="H18" location="Contents!B17" display="to contents"/>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9"/>
  </sheetPr>
  <dimension ref="A2:M34"/>
  <sheetViews>
    <sheetView topLeftCell="A7" workbookViewId="0">
      <selection activeCell="N25" sqref="N25"/>
    </sheetView>
  </sheetViews>
  <sheetFormatPr defaultRowHeight="12.75"/>
  <cols>
    <col min="1" max="1" width="9.140625" style="72"/>
    <col min="2" max="2" width="25.85546875" style="72" customWidth="1"/>
    <col min="3" max="3" width="5.140625" style="72" bestFit="1" customWidth="1"/>
    <col min="4" max="4" width="5.85546875" style="72" bestFit="1" customWidth="1"/>
    <col min="5" max="5" width="7.140625" style="72" bestFit="1" customWidth="1"/>
    <col min="6" max="7" width="6.7109375" style="72" bestFit="1" customWidth="1"/>
    <col min="8" max="8" width="7.140625" style="72" bestFit="1" customWidth="1"/>
    <col min="9" max="10" width="6.7109375" style="72" bestFit="1" customWidth="1"/>
    <col min="11" max="11" width="7.140625" style="72" bestFit="1" customWidth="1"/>
    <col min="12" max="13" width="6.7109375" style="72" bestFit="1" customWidth="1"/>
    <col min="14" max="16384" width="9.140625" style="72"/>
  </cols>
  <sheetData>
    <row r="2" spans="1:13">
      <c r="A2" s="72" t="s">
        <v>54</v>
      </c>
      <c r="B2" s="73" t="s">
        <v>300</v>
      </c>
    </row>
    <row r="3" spans="1:13">
      <c r="B3" s="73"/>
    </row>
    <row r="4" spans="1:13">
      <c r="B4" s="72" t="s">
        <v>1459</v>
      </c>
      <c r="L4" s="1117" t="s">
        <v>351</v>
      </c>
      <c r="M4" s="1117"/>
    </row>
    <row r="5" spans="1:13">
      <c r="B5" s="1119"/>
      <c r="C5" s="1118">
        <v>2010</v>
      </c>
      <c r="D5" s="1038">
        <v>2011</v>
      </c>
      <c r="E5" s="1118" t="s">
        <v>1458</v>
      </c>
      <c r="F5" s="1118"/>
      <c r="G5" s="1118"/>
      <c r="H5" s="1118" t="s">
        <v>1457</v>
      </c>
      <c r="I5" s="1118"/>
      <c r="J5" s="1118"/>
      <c r="K5" s="1118" t="s">
        <v>1456</v>
      </c>
      <c r="L5" s="1118"/>
      <c r="M5" s="1118"/>
    </row>
    <row r="6" spans="1:13">
      <c r="B6" s="1119"/>
      <c r="C6" s="1118"/>
      <c r="D6" s="1038" t="s">
        <v>1455</v>
      </c>
      <c r="E6" s="1118"/>
      <c r="F6" s="1118"/>
      <c r="G6" s="1118"/>
      <c r="H6" s="1118"/>
      <c r="I6" s="1118"/>
      <c r="J6" s="1118"/>
      <c r="K6" s="1118"/>
      <c r="L6" s="1118"/>
      <c r="M6" s="1118"/>
    </row>
    <row r="7" spans="1:13">
      <c r="B7" s="1039"/>
      <c r="C7" s="1040"/>
      <c r="D7" s="1040"/>
      <c r="E7" s="1041" t="s">
        <v>1403</v>
      </c>
      <c r="F7" s="1041" t="s">
        <v>1404</v>
      </c>
      <c r="G7" s="1041" t="s">
        <v>1405</v>
      </c>
      <c r="H7" s="1041" t="s">
        <v>1403</v>
      </c>
      <c r="I7" s="1041" t="s">
        <v>1404</v>
      </c>
      <c r="J7" s="1041" t="s">
        <v>1405</v>
      </c>
      <c r="K7" s="1041" t="s">
        <v>1403</v>
      </c>
      <c r="L7" s="1041" t="s">
        <v>1404</v>
      </c>
      <c r="M7" s="1041" t="s">
        <v>1405</v>
      </c>
    </row>
    <row r="8" spans="1:13">
      <c r="B8" s="1042" t="s">
        <v>1454</v>
      </c>
      <c r="C8" s="1043">
        <v>3</v>
      </c>
      <c r="D8" s="1043">
        <v>40947</v>
      </c>
      <c r="E8" s="1044" t="s">
        <v>774</v>
      </c>
      <c r="F8" s="1044" t="s">
        <v>775</v>
      </c>
      <c r="G8" s="1043">
        <v>41097</v>
      </c>
      <c r="H8" s="1044" t="s">
        <v>776</v>
      </c>
      <c r="I8" s="1044" t="s">
        <v>777</v>
      </c>
      <c r="J8" s="1043">
        <v>41065</v>
      </c>
      <c r="K8" s="1044" t="s">
        <v>778</v>
      </c>
      <c r="L8" s="1044" t="s">
        <v>779</v>
      </c>
      <c r="M8" s="1043">
        <v>41157</v>
      </c>
    </row>
    <row r="9" spans="1:13">
      <c r="B9" s="1045" t="s">
        <v>1453</v>
      </c>
      <c r="C9" s="1046">
        <v>2</v>
      </c>
      <c r="D9" s="1046">
        <v>41064</v>
      </c>
      <c r="E9" s="1047" t="s">
        <v>780</v>
      </c>
      <c r="F9" s="1047" t="s">
        <v>781</v>
      </c>
      <c r="G9" s="1046">
        <v>41124</v>
      </c>
      <c r="H9" s="1047" t="s">
        <v>782</v>
      </c>
      <c r="I9" s="1047" t="s">
        <v>783</v>
      </c>
      <c r="J9" s="1046">
        <v>41031</v>
      </c>
      <c r="K9" s="1047" t="s">
        <v>784</v>
      </c>
      <c r="L9" s="1047" t="s">
        <v>785</v>
      </c>
      <c r="M9" s="1046">
        <v>40970</v>
      </c>
    </row>
    <row r="10" spans="1:13">
      <c r="B10" s="1039" t="s">
        <v>1452</v>
      </c>
      <c r="C10" s="1048">
        <v>29</v>
      </c>
      <c r="D10" s="1048">
        <v>39</v>
      </c>
      <c r="E10" s="1048">
        <v>13</v>
      </c>
      <c r="F10" s="1048">
        <v>26</v>
      </c>
      <c r="G10" s="1048">
        <v>39</v>
      </c>
      <c r="H10" s="1048">
        <v>12</v>
      </c>
      <c r="I10" s="1048">
        <v>21</v>
      </c>
      <c r="J10" s="1048">
        <v>36</v>
      </c>
      <c r="K10" s="1048">
        <v>13</v>
      </c>
      <c r="L10" s="1048">
        <v>21</v>
      </c>
      <c r="M10" s="1048">
        <v>36</v>
      </c>
    </row>
    <row r="11" spans="1:13">
      <c r="B11" s="1039" t="s">
        <v>1451</v>
      </c>
      <c r="C11" s="1048">
        <v>61</v>
      </c>
      <c r="D11" s="1048">
        <v>78</v>
      </c>
      <c r="E11" s="1048">
        <v>43</v>
      </c>
      <c r="F11" s="1048">
        <v>66</v>
      </c>
      <c r="G11" s="1048">
        <v>81</v>
      </c>
      <c r="H11" s="1048">
        <v>44</v>
      </c>
      <c r="I11" s="1048">
        <v>63</v>
      </c>
      <c r="J11" s="1048">
        <v>82</v>
      </c>
      <c r="K11" s="1048">
        <v>44</v>
      </c>
      <c r="L11" s="1048">
        <v>65</v>
      </c>
      <c r="M11" s="1048">
        <v>85</v>
      </c>
    </row>
    <row r="12" spans="1:13">
      <c r="B12" s="1039" t="s">
        <v>1450</v>
      </c>
      <c r="C12" s="1048">
        <v>-32</v>
      </c>
      <c r="D12" s="1048">
        <v>-40</v>
      </c>
      <c r="E12" s="1048">
        <v>-30</v>
      </c>
      <c r="F12" s="1048">
        <v>-40</v>
      </c>
      <c r="G12" s="1048">
        <v>-42</v>
      </c>
      <c r="H12" s="1048">
        <v>-31</v>
      </c>
      <c r="I12" s="1048">
        <v>-42</v>
      </c>
      <c r="J12" s="1048">
        <v>-46</v>
      </c>
      <c r="K12" s="1048">
        <v>-31</v>
      </c>
      <c r="L12" s="1048">
        <v>-44</v>
      </c>
      <c r="M12" s="1048">
        <v>-49</v>
      </c>
    </row>
    <row r="13" spans="1:13">
      <c r="B13" s="1039" t="s">
        <v>1449</v>
      </c>
      <c r="C13" s="1048">
        <v>-7</v>
      </c>
      <c r="D13" s="1048">
        <v>-5</v>
      </c>
      <c r="E13" s="1048">
        <v>-6</v>
      </c>
      <c r="F13" s="1048">
        <v>-6</v>
      </c>
      <c r="G13" s="1048">
        <v>-6</v>
      </c>
      <c r="H13" s="1048">
        <v>-6</v>
      </c>
      <c r="I13" s="1048">
        <v>-6</v>
      </c>
      <c r="J13" s="1048">
        <v>-6</v>
      </c>
      <c r="K13" s="1048">
        <v>-5</v>
      </c>
      <c r="L13" s="1048">
        <v>-6</v>
      </c>
      <c r="M13" s="1048">
        <v>-6</v>
      </c>
    </row>
    <row r="14" spans="1:13">
      <c r="B14" s="1039" t="s">
        <v>1448</v>
      </c>
      <c r="C14" s="1048">
        <v>-19</v>
      </c>
      <c r="D14" s="1048">
        <v>-26</v>
      </c>
      <c r="E14" s="1048">
        <v>-15</v>
      </c>
      <c r="F14" s="1048">
        <v>-20</v>
      </c>
      <c r="G14" s="1048">
        <v>-25</v>
      </c>
      <c r="H14" s="1048">
        <v>-14</v>
      </c>
      <c r="I14" s="1048">
        <v>-18</v>
      </c>
      <c r="J14" s="1048">
        <v>-25</v>
      </c>
      <c r="K14" s="1048">
        <v>-14</v>
      </c>
      <c r="L14" s="1048">
        <v>-17</v>
      </c>
      <c r="M14" s="1048">
        <v>-24</v>
      </c>
    </row>
    <row r="15" spans="1:13" ht="20.25">
      <c r="B15" s="1042" t="s">
        <v>1447</v>
      </c>
      <c r="C15" s="1043">
        <v>41091</v>
      </c>
      <c r="D15" s="1043">
        <v>-6</v>
      </c>
      <c r="E15" s="1043">
        <v>41124</v>
      </c>
      <c r="F15" s="1044" t="s">
        <v>786</v>
      </c>
      <c r="G15" s="1044" t="s">
        <v>787</v>
      </c>
      <c r="H15" s="1043">
        <v>41094</v>
      </c>
      <c r="I15" s="1043">
        <v>-1</v>
      </c>
      <c r="J15" s="1044" t="s">
        <v>788</v>
      </c>
      <c r="K15" s="1043">
        <v>41035</v>
      </c>
      <c r="L15" s="1044" t="s">
        <v>781</v>
      </c>
      <c r="M15" s="1044" t="s">
        <v>789</v>
      </c>
    </row>
    <row r="16" spans="1:13" ht="20.25">
      <c r="B16" s="1042" t="s">
        <v>1446</v>
      </c>
      <c r="C16" s="1043">
        <v>41092</v>
      </c>
      <c r="D16" s="1044" t="s">
        <v>785</v>
      </c>
      <c r="E16" s="1043">
        <v>40976</v>
      </c>
      <c r="F16" s="1044">
        <v>41002</v>
      </c>
      <c r="G16" s="1044" t="s">
        <v>790</v>
      </c>
      <c r="H16" s="1043">
        <v>41096</v>
      </c>
      <c r="I16" s="1044" t="s">
        <v>791</v>
      </c>
      <c r="J16" s="1044" t="s">
        <v>792</v>
      </c>
      <c r="K16" s="1043">
        <v>41159</v>
      </c>
      <c r="L16" s="1043">
        <v>41122</v>
      </c>
      <c r="M16" s="1044" t="s">
        <v>793</v>
      </c>
    </row>
    <row r="17" spans="2:13">
      <c r="B17" s="1039" t="s">
        <v>1445</v>
      </c>
      <c r="C17" s="1048">
        <v>3</v>
      </c>
      <c r="D17" s="1048">
        <v>8</v>
      </c>
      <c r="E17" s="1048">
        <v>6</v>
      </c>
      <c r="F17" s="1048">
        <v>6</v>
      </c>
      <c r="G17" s="1048">
        <v>6</v>
      </c>
      <c r="H17" s="1048">
        <v>4</v>
      </c>
      <c r="I17" s="1048">
        <v>5</v>
      </c>
      <c r="J17" s="1048">
        <v>5</v>
      </c>
      <c r="K17" s="1048">
        <v>4</v>
      </c>
      <c r="L17" s="1048">
        <v>4</v>
      </c>
      <c r="M17" s="1048">
        <v>5</v>
      </c>
    </row>
    <row r="18" spans="2:13">
      <c r="B18" s="1039" t="s">
        <v>1444</v>
      </c>
      <c r="C18" s="1048">
        <v>9</v>
      </c>
      <c r="D18" s="1048">
        <v>-11</v>
      </c>
      <c r="E18" s="1048">
        <v>0</v>
      </c>
      <c r="F18" s="1048">
        <v>-6</v>
      </c>
      <c r="G18" s="1048">
        <v>-11</v>
      </c>
      <c r="H18" s="1048">
        <v>3</v>
      </c>
      <c r="I18" s="1048">
        <v>-4</v>
      </c>
      <c r="J18" s="1048">
        <v>-11</v>
      </c>
      <c r="K18" s="1048">
        <v>3</v>
      </c>
      <c r="L18" s="1048">
        <v>-4</v>
      </c>
      <c r="M18" s="1048">
        <v>-10</v>
      </c>
    </row>
    <row r="19" spans="2:13">
      <c r="B19" s="1039" t="s">
        <v>1443</v>
      </c>
      <c r="C19" s="1048">
        <v>-9</v>
      </c>
      <c r="D19" s="1049">
        <v>2</v>
      </c>
      <c r="E19" s="1048">
        <v>2</v>
      </c>
      <c r="F19" s="1048">
        <v>3</v>
      </c>
      <c r="G19" s="1048">
        <v>3</v>
      </c>
      <c r="H19" s="1048">
        <v>0</v>
      </c>
      <c r="I19" s="1048">
        <v>1</v>
      </c>
      <c r="J19" s="1048">
        <v>1</v>
      </c>
      <c r="K19" s="1048">
        <v>1</v>
      </c>
      <c r="L19" s="1048">
        <v>1</v>
      </c>
      <c r="M19" s="1048">
        <v>2</v>
      </c>
    </row>
    <row r="20" spans="2:13">
      <c r="B20" s="1042" t="s">
        <v>1442</v>
      </c>
      <c r="C20" s="1044" t="s">
        <v>794</v>
      </c>
      <c r="D20" s="1044" t="s">
        <v>795</v>
      </c>
      <c r="E20" s="1044" t="s">
        <v>782</v>
      </c>
      <c r="F20" s="1044" t="s">
        <v>796</v>
      </c>
      <c r="G20" s="1044" t="s">
        <v>780</v>
      </c>
      <c r="H20" s="1043">
        <v>-2</v>
      </c>
      <c r="I20" s="1044" t="s">
        <v>797</v>
      </c>
      <c r="J20" s="1043">
        <v>-2</v>
      </c>
      <c r="K20" s="1044" t="s">
        <v>790</v>
      </c>
      <c r="L20" s="1044" t="s">
        <v>783</v>
      </c>
      <c r="M20" s="1044" t="s">
        <v>783</v>
      </c>
    </row>
    <row r="21" spans="2:13">
      <c r="B21" s="1042" t="s">
        <v>1441</v>
      </c>
      <c r="C21" s="1043">
        <v>41094</v>
      </c>
      <c r="D21" s="1043">
        <v>40941</v>
      </c>
      <c r="E21" s="1044" t="s">
        <v>798</v>
      </c>
      <c r="F21" s="1044" t="s">
        <v>799</v>
      </c>
      <c r="G21" s="1043">
        <v>40969</v>
      </c>
      <c r="H21" s="1044" t="s">
        <v>777</v>
      </c>
      <c r="I21" s="1044" t="s">
        <v>800</v>
      </c>
      <c r="J21" s="1044" t="s">
        <v>801</v>
      </c>
      <c r="K21" s="1044" t="s">
        <v>802</v>
      </c>
      <c r="L21" s="1044" t="s">
        <v>803</v>
      </c>
      <c r="M21" s="1043">
        <v>40940</v>
      </c>
    </row>
    <row r="22" spans="2:13">
      <c r="B22" s="1045" t="s">
        <v>1440</v>
      </c>
      <c r="C22" s="1046">
        <v>40942</v>
      </c>
      <c r="D22" s="1046">
        <v>40940</v>
      </c>
      <c r="E22" s="1047" t="s">
        <v>804</v>
      </c>
      <c r="F22" s="1047" t="s">
        <v>794</v>
      </c>
      <c r="G22" s="1047" t="s">
        <v>805</v>
      </c>
      <c r="H22" s="1047" t="s">
        <v>806</v>
      </c>
      <c r="I22" s="1047" t="s">
        <v>799</v>
      </c>
      <c r="J22" s="1047" t="s">
        <v>807</v>
      </c>
      <c r="K22" s="1047" t="s">
        <v>808</v>
      </c>
      <c r="L22" s="1047">
        <v>-1</v>
      </c>
      <c r="M22" s="1047" t="s">
        <v>781</v>
      </c>
    </row>
    <row r="23" spans="2:13">
      <c r="B23" s="1039" t="s">
        <v>1439</v>
      </c>
      <c r="C23" s="1049" t="s">
        <v>789</v>
      </c>
      <c r="D23" s="1049" t="s">
        <v>809</v>
      </c>
      <c r="E23" s="1048">
        <v>41155</v>
      </c>
      <c r="F23" s="1048">
        <v>41122</v>
      </c>
      <c r="G23" s="1049" t="s">
        <v>783</v>
      </c>
      <c r="H23" s="1048">
        <v>41123</v>
      </c>
      <c r="I23" s="1048">
        <v>41124</v>
      </c>
      <c r="J23" s="1049" t="s">
        <v>810</v>
      </c>
      <c r="K23" s="1049" t="s">
        <v>811</v>
      </c>
      <c r="L23" s="1048">
        <v>41001</v>
      </c>
      <c r="M23" s="1049" t="s">
        <v>785</v>
      </c>
    </row>
    <row r="24" spans="2:13">
      <c r="B24" s="1050" t="s">
        <v>1438</v>
      </c>
      <c r="C24" s="1051"/>
      <c r="D24" s="1051"/>
      <c r="E24" s="1051"/>
      <c r="F24" s="1051"/>
      <c r="G24" s="1051"/>
      <c r="H24" s="1051"/>
      <c r="I24" s="1051"/>
      <c r="J24" s="1051"/>
      <c r="K24" s="1051"/>
      <c r="L24" s="1051"/>
      <c r="M24" s="1051"/>
    </row>
    <row r="25" spans="2:13">
      <c r="B25" s="1050" t="s">
        <v>1437</v>
      </c>
      <c r="C25" s="1052">
        <v>80</v>
      </c>
      <c r="D25" s="1052">
        <v>0</v>
      </c>
      <c r="E25" s="1052">
        <v>40</v>
      </c>
      <c r="F25" s="1052">
        <v>80</v>
      </c>
      <c r="G25" s="1052">
        <v>100</v>
      </c>
      <c r="H25" s="1052">
        <v>40</v>
      </c>
      <c r="I25" s="1052">
        <v>70</v>
      </c>
      <c r="J25" s="1052">
        <v>100</v>
      </c>
      <c r="K25" s="1052">
        <v>40</v>
      </c>
      <c r="L25" s="1052">
        <v>70</v>
      </c>
      <c r="M25" s="1052">
        <v>100</v>
      </c>
    </row>
    <row r="26" spans="2:13">
      <c r="B26" s="1050" t="s">
        <v>1436</v>
      </c>
      <c r="C26" s="1052">
        <v>107</v>
      </c>
      <c r="D26" s="1052">
        <v>107</v>
      </c>
      <c r="E26" s="1052">
        <v>100</v>
      </c>
      <c r="F26" s="1052">
        <v>107</v>
      </c>
      <c r="G26" s="1052">
        <v>107</v>
      </c>
      <c r="H26" s="1052">
        <v>101</v>
      </c>
      <c r="I26" s="1052">
        <v>107</v>
      </c>
      <c r="J26" s="1052">
        <v>107</v>
      </c>
      <c r="K26" s="1052">
        <v>102</v>
      </c>
      <c r="L26" s="1052">
        <v>107</v>
      </c>
      <c r="M26" s="1052">
        <v>107</v>
      </c>
    </row>
    <row r="27" spans="2:13">
      <c r="B27" s="1050" t="s">
        <v>1435</v>
      </c>
      <c r="C27" s="1052">
        <v>148</v>
      </c>
      <c r="D27" s="1052">
        <v>179</v>
      </c>
      <c r="E27" s="1052">
        <v>155</v>
      </c>
      <c r="F27" s="1052">
        <v>195</v>
      </c>
      <c r="G27" s="1052">
        <v>201</v>
      </c>
      <c r="H27" s="1052">
        <v>164</v>
      </c>
      <c r="I27" s="1052">
        <v>213</v>
      </c>
      <c r="J27" s="1052">
        <v>224</v>
      </c>
      <c r="K27" s="1052">
        <v>176</v>
      </c>
      <c r="L27" s="1052">
        <v>238</v>
      </c>
      <c r="M27" s="1052">
        <v>252</v>
      </c>
    </row>
    <row r="28" spans="2:13">
      <c r="B28" s="1050" t="s">
        <v>1434</v>
      </c>
      <c r="C28" s="1052">
        <v>147</v>
      </c>
      <c r="D28" s="1052">
        <v>147</v>
      </c>
      <c r="E28" s="1052">
        <v>160</v>
      </c>
      <c r="F28" s="1052">
        <v>149</v>
      </c>
      <c r="G28" s="1052">
        <v>149</v>
      </c>
      <c r="H28" s="1052">
        <v>160</v>
      </c>
      <c r="I28" s="1052">
        <v>149</v>
      </c>
      <c r="J28" s="1052">
        <v>149</v>
      </c>
      <c r="K28" s="1052">
        <v>160</v>
      </c>
      <c r="L28" s="1052">
        <v>149</v>
      </c>
      <c r="M28" s="1052">
        <v>149</v>
      </c>
    </row>
    <row r="29" spans="2:13">
      <c r="B29" s="141" t="s">
        <v>1433</v>
      </c>
    </row>
    <row r="30" spans="2:13">
      <c r="B30" s="141" t="s">
        <v>1432</v>
      </c>
    </row>
    <row r="31" spans="2:13">
      <c r="B31" s="141" t="s">
        <v>1431</v>
      </c>
    </row>
    <row r="32" spans="2:13">
      <c r="B32" s="82" t="s">
        <v>1230</v>
      </c>
    </row>
    <row r="34" spans="2:2">
      <c r="B34" s="1054" t="s">
        <v>293</v>
      </c>
    </row>
  </sheetData>
  <mergeCells count="6">
    <mergeCell ref="L4:M4"/>
    <mergeCell ref="K5:M6"/>
    <mergeCell ref="B5:B6"/>
    <mergeCell ref="C5:C6"/>
    <mergeCell ref="E5:G6"/>
    <mergeCell ref="H5:J6"/>
  </mergeCells>
  <phoneticPr fontId="86" type="noConversion"/>
  <hyperlinks>
    <hyperlink ref="B34" location="Contents!B18" display="to contents"/>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9"/>
  </sheetPr>
  <dimension ref="A1:U51"/>
  <sheetViews>
    <sheetView topLeftCell="A10" workbookViewId="0">
      <selection activeCell="U3" sqref="U3"/>
    </sheetView>
  </sheetViews>
  <sheetFormatPr defaultRowHeight="12.75"/>
  <cols>
    <col min="2" max="2" width="23.28515625" customWidth="1"/>
  </cols>
  <sheetData>
    <row r="1" spans="1:21">
      <c r="A1" s="143"/>
      <c r="B1" s="144"/>
      <c r="C1" s="143"/>
      <c r="D1" s="143"/>
      <c r="E1" s="143"/>
      <c r="F1" s="143"/>
      <c r="G1" s="143"/>
      <c r="H1" s="143"/>
      <c r="I1" s="143"/>
      <c r="J1" s="143"/>
      <c r="K1" s="143"/>
      <c r="L1" s="143"/>
      <c r="M1" s="143"/>
      <c r="N1" s="143"/>
      <c r="O1" s="143"/>
      <c r="P1" s="143"/>
      <c r="Q1" s="143"/>
      <c r="R1" s="143"/>
      <c r="S1" s="143"/>
      <c r="T1" s="143"/>
      <c r="U1" s="143"/>
    </row>
    <row r="2" spans="1:21">
      <c r="A2" s="144" t="s">
        <v>54</v>
      </c>
      <c r="B2" s="73" t="s">
        <v>890</v>
      </c>
      <c r="C2" s="143"/>
      <c r="D2" s="143"/>
      <c r="E2" s="143"/>
      <c r="F2" s="143"/>
      <c r="G2" s="143"/>
      <c r="H2" s="143"/>
      <c r="I2" s="143"/>
      <c r="J2" s="143"/>
      <c r="K2" s="143"/>
      <c r="L2" s="143"/>
      <c r="M2" s="143"/>
      <c r="N2" s="143"/>
      <c r="O2" s="143"/>
      <c r="P2" s="143"/>
      <c r="Q2" s="143"/>
      <c r="R2" s="143"/>
      <c r="S2" s="143"/>
      <c r="T2" s="143"/>
      <c r="U2" s="143"/>
    </row>
    <row r="3" spans="1:21">
      <c r="A3" s="144"/>
      <c r="B3" s="73"/>
      <c r="C3" s="143"/>
      <c r="D3" s="143"/>
      <c r="E3" s="143"/>
      <c r="F3" s="143"/>
      <c r="G3" s="143"/>
      <c r="H3" s="143"/>
      <c r="I3" s="143"/>
      <c r="J3" s="143"/>
      <c r="K3" s="143"/>
      <c r="L3" s="143"/>
      <c r="M3" s="143"/>
      <c r="N3" s="143"/>
      <c r="O3" s="143"/>
      <c r="P3" s="143"/>
      <c r="Q3" s="143"/>
      <c r="R3" s="143"/>
      <c r="S3" s="143"/>
      <c r="T3" s="143"/>
      <c r="U3" s="1086" t="s">
        <v>1569</v>
      </c>
    </row>
    <row r="4" spans="1:21">
      <c r="A4" s="143"/>
      <c r="B4" s="149" t="s">
        <v>1470</v>
      </c>
      <c r="C4" s="148" t="s">
        <v>1469</v>
      </c>
      <c r="D4" s="148" t="s">
        <v>1468</v>
      </c>
      <c r="E4" s="148" t="s">
        <v>1467</v>
      </c>
      <c r="F4" s="148" t="s">
        <v>1466</v>
      </c>
      <c r="G4" s="148" t="s">
        <v>1291</v>
      </c>
      <c r="H4" s="148" t="s">
        <v>1270</v>
      </c>
      <c r="I4" s="148" t="s">
        <v>1269</v>
      </c>
      <c r="J4" s="148" t="s">
        <v>1268</v>
      </c>
      <c r="K4" s="148" t="s">
        <v>1267</v>
      </c>
      <c r="L4" s="148" t="s">
        <v>1266</v>
      </c>
      <c r="M4" s="148" t="s">
        <v>1265</v>
      </c>
      <c r="N4" s="148" t="s">
        <v>1290</v>
      </c>
      <c r="O4" s="148" t="s">
        <v>1289</v>
      </c>
      <c r="P4" s="148" t="s">
        <v>1262</v>
      </c>
      <c r="Q4" s="148" t="s">
        <v>1261</v>
      </c>
      <c r="R4" s="148" t="s">
        <v>1288</v>
      </c>
      <c r="S4" s="148" t="s">
        <v>1259</v>
      </c>
      <c r="T4" s="148" t="s">
        <v>1258</v>
      </c>
      <c r="U4" s="148" t="s">
        <v>1257</v>
      </c>
    </row>
    <row r="5" spans="1:21">
      <c r="A5" s="143"/>
      <c r="B5" s="78" t="s">
        <v>1465</v>
      </c>
      <c r="C5" s="147">
        <v>21.798181935777265</v>
      </c>
      <c r="D5" s="147">
        <v>19.69014835133278</v>
      </c>
      <c r="E5" s="147">
        <v>19.996177225723386</v>
      </c>
      <c r="F5" s="147">
        <v>20.465920263780102</v>
      </c>
      <c r="G5" s="147">
        <v>19.814955282923087</v>
      </c>
      <c r="H5" s="147">
        <v>18.878928203223218</v>
      </c>
      <c r="I5" s="147">
        <v>18.370286655534741</v>
      </c>
      <c r="J5" s="147">
        <v>18.451405041645014</v>
      </c>
      <c r="K5" s="147">
        <v>18.274719828803061</v>
      </c>
      <c r="L5" s="147">
        <v>18.018815115293066</v>
      </c>
      <c r="M5" s="147">
        <v>16.565742365950577</v>
      </c>
      <c r="N5" s="147">
        <v>14.115678046288821</v>
      </c>
      <c r="O5" s="147">
        <v>13.768572126169913</v>
      </c>
      <c r="P5" s="147">
        <v>13.781548235270805</v>
      </c>
      <c r="Q5" s="147">
        <v>14.092483259482558</v>
      </c>
      <c r="R5" s="147">
        <v>14.206091082887928</v>
      </c>
      <c r="S5" s="147">
        <v>14.829415509652154</v>
      </c>
      <c r="T5" s="147">
        <v>15.614676821693044</v>
      </c>
      <c r="U5" s="147">
        <v>15.694592212777136</v>
      </c>
    </row>
    <row r="6" spans="1:21" ht="24" customHeight="1">
      <c r="A6" s="143"/>
      <c r="B6" s="78" t="s">
        <v>1464</v>
      </c>
      <c r="C6" s="100">
        <v>0.3455249455080765</v>
      </c>
      <c r="D6" s="100">
        <v>1.3592104035792907</v>
      </c>
      <c r="E6" s="100">
        <v>1.883999366285245</v>
      </c>
      <c r="F6" s="100">
        <v>2.0081671060252018</v>
      </c>
      <c r="G6" s="100">
        <v>2.6924782909536407</v>
      </c>
      <c r="H6" s="100">
        <v>3.0756179471800555</v>
      </c>
      <c r="I6" s="100">
        <v>3.1455557134565262</v>
      </c>
      <c r="J6" s="100">
        <v>6.680537786547883</v>
      </c>
      <c r="K6" s="100">
        <v>7.4173063783794495</v>
      </c>
      <c r="L6" s="100">
        <v>8.5529932568495326</v>
      </c>
      <c r="M6" s="100">
        <v>9.8474851950885967</v>
      </c>
      <c r="N6" s="100">
        <v>6.4947255784412743</v>
      </c>
      <c r="O6" s="100">
        <v>6.7578162886139719</v>
      </c>
      <c r="P6" s="100">
        <v>6.4134631553222423</v>
      </c>
      <c r="Q6" s="100">
        <v>5.5973364408698494</v>
      </c>
      <c r="R6" s="100">
        <v>5.5006718383066513</v>
      </c>
      <c r="S6" s="100">
        <v>4.3124169957737788</v>
      </c>
      <c r="T6" s="100">
        <v>4.6082550603913068</v>
      </c>
      <c r="U6" s="100">
        <v>4.9137032427890954</v>
      </c>
    </row>
    <row r="7" spans="1:21" ht="24" customHeight="1">
      <c r="A7" s="143"/>
      <c r="B7" s="78" t="s">
        <v>1463</v>
      </c>
      <c r="C7" s="147">
        <v>-3.33942247038711</v>
      </c>
      <c r="D7" s="147">
        <v>0.22637453028292714</v>
      </c>
      <c r="E7" s="147">
        <v>-1.1790152441769144</v>
      </c>
      <c r="F7" s="147">
        <v>-2.5281594286532818</v>
      </c>
      <c r="G7" s="147">
        <v>0.72181494182357975</v>
      </c>
      <c r="H7" s="147">
        <v>-3.3937570619351405</v>
      </c>
      <c r="I7" s="147">
        <v>-2.6010296486873101</v>
      </c>
      <c r="J7" s="147">
        <v>-2.3809868468227129</v>
      </c>
      <c r="K7" s="147">
        <v>2.8569515928542697</v>
      </c>
      <c r="L7" s="147">
        <v>-4.992398232469621</v>
      </c>
      <c r="M7" s="147">
        <v>-3.2141856188207965</v>
      </c>
      <c r="N7" s="147">
        <v>-4.3640437708581601</v>
      </c>
      <c r="O7" s="147">
        <v>-0.56432461385054666</v>
      </c>
      <c r="P7" s="147">
        <v>-3.8761118160371875</v>
      </c>
      <c r="Q7" s="147">
        <v>-4.4802057486441296</v>
      </c>
      <c r="R7" s="147">
        <v>-1.0386243035011158</v>
      </c>
      <c r="S7" s="147">
        <v>-1.92967218047682</v>
      </c>
      <c r="T7" s="147">
        <v>-0.25482331448513246</v>
      </c>
      <c r="U7" s="147">
        <v>-0.20619105560521225</v>
      </c>
    </row>
    <row r="8" spans="1:21" ht="25.5">
      <c r="A8" s="143"/>
      <c r="B8" s="78" t="s">
        <v>1462</v>
      </c>
      <c r="C8" s="147">
        <v>-4.7983030062554564</v>
      </c>
      <c r="D8" s="147">
        <v>-3.6310988697246436</v>
      </c>
      <c r="E8" s="147">
        <v>-3.3556052176642823</v>
      </c>
      <c r="F8" s="147">
        <v>-3.2812437362347726</v>
      </c>
      <c r="G8" s="147">
        <v>-3.7368412179626844</v>
      </c>
      <c r="H8" s="147">
        <v>-8.3677762105550464</v>
      </c>
      <c r="I8" s="147">
        <v>-5.2508187020326185</v>
      </c>
      <c r="J8" s="147">
        <v>-16.710967987651156</v>
      </c>
      <c r="K8" s="147">
        <v>-5.3256478933177602</v>
      </c>
      <c r="L8" s="147">
        <v>-14.580532325480158</v>
      </c>
      <c r="M8" s="147">
        <v>-10.176981941666311</v>
      </c>
      <c r="N8" s="147">
        <v>-7.6491361305991017</v>
      </c>
      <c r="O8" s="147">
        <v>-9.5175921386779585</v>
      </c>
      <c r="P8" s="147">
        <v>-11.443366000766055</v>
      </c>
      <c r="Q8" s="147">
        <v>-8.352541120915701</v>
      </c>
      <c r="R8" s="147">
        <v>-4.619218778274063</v>
      </c>
      <c r="S8" s="147">
        <v>-4.8353396849442838</v>
      </c>
      <c r="T8" s="147">
        <v>-8.4142176847263279</v>
      </c>
      <c r="U8" s="147">
        <v>-5.3649298918435981</v>
      </c>
    </row>
    <row r="9" spans="1:21">
      <c r="A9" s="143"/>
      <c r="B9" s="144"/>
      <c r="C9" s="143"/>
      <c r="D9" s="143"/>
      <c r="E9" s="143"/>
      <c r="F9" s="143"/>
      <c r="G9" s="143"/>
      <c r="H9" s="143"/>
      <c r="I9" s="143"/>
      <c r="J9" s="143"/>
      <c r="K9" s="143"/>
      <c r="L9" s="143"/>
      <c r="M9" s="143"/>
      <c r="N9" s="143"/>
      <c r="O9" s="143"/>
      <c r="P9" s="143"/>
      <c r="Q9" s="143"/>
      <c r="R9" s="143"/>
      <c r="S9" s="143"/>
      <c r="T9" s="143"/>
      <c r="U9" s="143"/>
    </row>
    <row r="10" spans="1:21">
      <c r="A10" s="143"/>
      <c r="B10" s="144"/>
      <c r="C10" s="143"/>
      <c r="D10" s="143"/>
      <c r="E10" s="143"/>
      <c r="F10" s="143"/>
      <c r="G10" s="143"/>
      <c r="H10" s="143"/>
      <c r="I10" s="143"/>
      <c r="J10" s="143"/>
      <c r="K10" s="143"/>
      <c r="L10" s="143"/>
      <c r="M10" s="143"/>
      <c r="N10" s="143"/>
      <c r="O10" s="143"/>
      <c r="P10" s="143"/>
      <c r="Q10" s="143"/>
      <c r="R10" s="143"/>
      <c r="S10" s="143"/>
      <c r="T10" s="143"/>
      <c r="U10" s="143"/>
    </row>
    <row r="11" spans="1:21">
      <c r="A11" s="143"/>
      <c r="B11" s="73" t="s">
        <v>890</v>
      </c>
      <c r="D11" s="143"/>
      <c r="E11" s="143"/>
      <c r="F11" s="143"/>
      <c r="G11" s="143"/>
      <c r="H11" s="143"/>
      <c r="I11" s="143"/>
      <c r="J11" s="143"/>
      <c r="K11" s="143"/>
      <c r="L11" s="143"/>
      <c r="M11" s="143"/>
      <c r="N11" s="143"/>
      <c r="O11" s="143"/>
      <c r="P11" s="143"/>
      <c r="Q11" s="143"/>
      <c r="R11" s="143"/>
      <c r="S11" s="143"/>
      <c r="T11" s="143"/>
      <c r="U11" s="143"/>
    </row>
    <row r="12" spans="1:21">
      <c r="A12" s="143"/>
      <c r="B12" s="144"/>
      <c r="C12" s="143"/>
      <c r="D12" s="143"/>
      <c r="E12" s="143"/>
      <c r="F12" s="143"/>
      <c r="G12" s="143"/>
      <c r="H12" s="143"/>
      <c r="I12" s="143"/>
      <c r="J12" s="143"/>
      <c r="K12" s="143"/>
      <c r="L12" s="143"/>
      <c r="M12" s="143"/>
      <c r="N12" s="143"/>
      <c r="O12" s="143"/>
      <c r="P12" s="143"/>
      <c r="Q12" s="143"/>
      <c r="R12" s="143"/>
      <c r="S12" s="143"/>
      <c r="T12" s="143"/>
      <c r="U12" s="143"/>
    </row>
    <row r="13" spans="1:21">
      <c r="A13" s="143"/>
      <c r="B13" s="144"/>
      <c r="C13" s="143"/>
      <c r="D13" s="143"/>
      <c r="E13" s="143"/>
      <c r="F13" s="143"/>
      <c r="G13" s="143"/>
      <c r="H13" s="143"/>
      <c r="I13" s="143"/>
      <c r="J13" s="143"/>
      <c r="K13" s="143"/>
      <c r="L13" s="143"/>
      <c r="M13" s="143"/>
      <c r="N13" s="143"/>
      <c r="O13" s="143"/>
      <c r="P13" s="143"/>
      <c r="Q13" s="143"/>
      <c r="R13" s="143"/>
      <c r="S13" s="143"/>
      <c r="T13" s="143"/>
      <c r="U13" s="143"/>
    </row>
    <row r="14" spans="1:21">
      <c r="A14" s="143"/>
      <c r="B14" s="144"/>
      <c r="C14" s="143"/>
      <c r="D14" s="143"/>
      <c r="E14" s="143"/>
      <c r="F14" s="143"/>
      <c r="G14" s="143"/>
      <c r="H14" s="143"/>
      <c r="I14" s="143"/>
      <c r="J14" s="143"/>
      <c r="K14" s="143"/>
      <c r="L14" s="143"/>
      <c r="M14" s="143"/>
      <c r="N14" s="143"/>
      <c r="O14" s="143"/>
      <c r="P14" s="143"/>
      <c r="Q14" s="143"/>
      <c r="R14" s="143"/>
      <c r="S14" s="143"/>
      <c r="T14" s="143"/>
      <c r="U14" s="143"/>
    </row>
    <row r="15" spans="1:21">
      <c r="A15" s="143"/>
      <c r="B15" s="144"/>
      <c r="C15" s="143"/>
      <c r="D15" s="143"/>
      <c r="E15" s="143"/>
      <c r="F15" s="143"/>
      <c r="G15" s="143"/>
      <c r="H15" s="143"/>
      <c r="I15" s="143"/>
      <c r="J15" s="143"/>
      <c r="K15" s="143"/>
      <c r="L15" s="143"/>
      <c r="M15" s="143"/>
      <c r="N15" s="143"/>
      <c r="O15" s="143"/>
      <c r="P15" s="143"/>
      <c r="Q15" s="143"/>
      <c r="R15" s="143"/>
      <c r="S15" s="143"/>
      <c r="T15" s="143"/>
      <c r="U15" s="143"/>
    </row>
    <row r="16" spans="1:21">
      <c r="A16" s="143"/>
      <c r="B16" s="144"/>
      <c r="C16" s="143"/>
      <c r="D16" s="143"/>
      <c r="E16" s="143"/>
      <c r="F16" s="143"/>
      <c r="G16" s="143"/>
      <c r="H16" s="143"/>
      <c r="I16" s="143"/>
      <c r="J16" s="143"/>
      <c r="K16" s="143"/>
      <c r="L16" s="143"/>
      <c r="M16" s="143"/>
      <c r="N16" s="143"/>
      <c r="O16" s="143"/>
      <c r="P16" s="143"/>
      <c r="Q16" s="143"/>
      <c r="R16" s="143"/>
      <c r="S16" s="143"/>
      <c r="T16" s="143"/>
      <c r="U16" s="143"/>
    </row>
    <row r="17" spans="1:21">
      <c r="A17" s="143"/>
      <c r="B17" s="144"/>
      <c r="C17" s="143"/>
      <c r="D17" s="143"/>
      <c r="E17" s="143"/>
      <c r="F17" s="143"/>
      <c r="G17" s="143"/>
      <c r="H17" s="143"/>
      <c r="I17" s="143"/>
      <c r="J17" s="143"/>
      <c r="K17" s="143"/>
      <c r="L17" s="143"/>
      <c r="M17" s="143"/>
      <c r="N17" s="143"/>
      <c r="O17" s="143"/>
      <c r="P17" s="143"/>
      <c r="Q17" s="143"/>
      <c r="R17" s="143"/>
      <c r="S17" s="143"/>
      <c r="T17" s="143"/>
      <c r="U17" s="143"/>
    </row>
    <row r="18" spans="1:21">
      <c r="A18" s="143"/>
      <c r="B18" s="144"/>
      <c r="C18" s="143"/>
      <c r="D18" s="143"/>
      <c r="E18" s="143"/>
      <c r="F18" s="143"/>
      <c r="G18" s="143"/>
      <c r="H18" s="143"/>
      <c r="I18" s="143"/>
      <c r="J18" s="143"/>
      <c r="K18" s="143"/>
      <c r="L18" s="143"/>
      <c r="M18" s="143"/>
      <c r="N18" s="143"/>
      <c r="O18" s="143"/>
      <c r="P18" s="143"/>
      <c r="Q18" s="143"/>
      <c r="R18" s="143"/>
      <c r="S18" s="143"/>
      <c r="T18" s="143"/>
      <c r="U18" s="143"/>
    </row>
    <row r="19" spans="1:21">
      <c r="A19" s="143"/>
      <c r="B19" s="144"/>
      <c r="C19" s="143"/>
      <c r="D19" s="143"/>
      <c r="E19" s="143"/>
      <c r="F19" s="143"/>
      <c r="G19" s="143"/>
      <c r="H19" s="143"/>
      <c r="I19" s="143"/>
      <c r="J19" s="143"/>
      <c r="K19" s="143"/>
      <c r="L19" s="143"/>
      <c r="M19" s="143"/>
      <c r="N19" s="143"/>
      <c r="O19" s="143"/>
      <c r="P19" s="143"/>
      <c r="Q19" s="143"/>
      <c r="R19" s="143"/>
      <c r="S19" s="143"/>
      <c r="T19" s="143"/>
      <c r="U19" s="143"/>
    </row>
    <row r="20" spans="1:21">
      <c r="A20" s="143"/>
      <c r="B20" s="144"/>
      <c r="C20" s="143"/>
      <c r="D20" s="143"/>
      <c r="E20" s="143"/>
      <c r="F20" s="143"/>
      <c r="G20" s="143"/>
      <c r="H20" s="143"/>
      <c r="I20" s="143"/>
      <c r="J20" s="143"/>
      <c r="K20" s="143"/>
      <c r="L20" s="143"/>
      <c r="M20" s="143"/>
      <c r="N20" s="143"/>
      <c r="O20" s="143"/>
      <c r="P20" s="143"/>
      <c r="Q20" s="143"/>
      <c r="R20" s="143"/>
      <c r="S20" s="143"/>
      <c r="T20" s="143"/>
      <c r="U20" s="143"/>
    </row>
    <row r="21" spans="1:21">
      <c r="A21" s="143"/>
      <c r="B21" s="144"/>
      <c r="C21" s="143"/>
      <c r="D21" s="143"/>
      <c r="E21" s="143"/>
      <c r="F21" s="143"/>
      <c r="G21" s="143"/>
      <c r="H21" s="143"/>
      <c r="I21" s="143"/>
      <c r="J21" s="143"/>
      <c r="K21" s="143"/>
      <c r="L21" s="143"/>
      <c r="M21" s="143"/>
      <c r="N21" s="143"/>
      <c r="O21" s="143"/>
      <c r="P21" s="143"/>
      <c r="Q21" s="143"/>
      <c r="R21" s="143"/>
      <c r="S21" s="143"/>
      <c r="T21" s="143"/>
      <c r="U21" s="143"/>
    </row>
    <row r="22" spans="1:21">
      <c r="A22" s="143"/>
      <c r="B22" s="144"/>
      <c r="C22" s="143"/>
      <c r="D22" s="143"/>
      <c r="E22" s="143"/>
      <c r="F22" s="143"/>
      <c r="G22" s="143"/>
      <c r="H22" s="143"/>
      <c r="I22" s="143"/>
      <c r="J22" s="143"/>
      <c r="K22" s="143"/>
      <c r="L22" s="143"/>
      <c r="M22" s="143"/>
      <c r="N22" s="143"/>
      <c r="O22" s="143"/>
      <c r="P22" s="143"/>
      <c r="Q22" s="143"/>
      <c r="R22" s="143"/>
      <c r="S22" s="143"/>
      <c r="T22" s="143"/>
      <c r="U22" s="143"/>
    </row>
    <row r="23" spans="1:21">
      <c r="A23" s="143"/>
      <c r="B23" s="144"/>
      <c r="C23" s="143"/>
      <c r="D23" s="143"/>
      <c r="E23" s="143"/>
      <c r="F23" s="143"/>
      <c r="G23" s="143"/>
      <c r="H23" s="143"/>
      <c r="I23" s="143"/>
      <c r="J23" s="143"/>
      <c r="K23" s="143"/>
      <c r="L23" s="143"/>
      <c r="M23" s="143"/>
      <c r="N23" s="143"/>
      <c r="O23" s="143"/>
      <c r="P23" s="143"/>
      <c r="Q23" s="143"/>
      <c r="R23" s="143"/>
      <c r="S23" s="143"/>
      <c r="T23" s="143"/>
      <c r="U23" s="143"/>
    </row>
    <row r="24" spans="1:21">
      <c r="A24" s="143"/>
      <c r="B24" s="144"/>
      <c r="C24" s="143"/>
      <c r="D24" s="143"/>
      <c r="E24" s="143"/>
      <c r="F24" s="143"/>
      <c r="G24" s="143"/>
      <c r="H24" s="143"/>
      <c r="I24" s="143"/>
      <c r="J24" s="143"/>
      <c r="K24" s="143"/>
      <c r="L24" s="143"/>
      <c r="M24" s="143"/>
      <c r="N24" s="143"/>
      <c r="O24" s="143"/>
      <c r="P24" s="143"/>
      <c r="Q24" s="143"/>
      <c r="R24" s="143"/>
      <c r="S24" s="143"/>
      <c r="T24" s="143"/>
      <c r="U24" s="143"/>
    </row>
    <row r="25" spans="1:21">
      <c r="A25" s="143"/>
      <c r="B25" s="144"/>
      <c r="C25" s="143"/>
      <c r="D25" s="143"/>
      <c r="E25" s="143"/>
      <c r="F25" s="143"/>
      <c r="G25" s="143"/>
      <c r="H25" s="143"/>
      <c r="I25" s="143"/>
      <c r="J25" s="143"/>
      <c r="K25" s="143"/>
      <c r="L25" s="143"/>
      <c r="M25" s="143"/>
      <c r="N25" s="143"/>
      <c r="O25" s="143"/>
      <c r="P25" s="143"/>
      <c r="Q25" s="143"/>
      <c r="R25" s="143"/>
      <c r="S25" s="143"/>
      <c r="T25" s="143"/>
      <c r="U25" s="143"/>
    </row>
    <row r="26" spans="1:21">
      <c r="A26" s="143"/>
      <c r="B26" s="144"/>
      <c r="C26" s="143"/>
      <c r="D26" s="143"/>
      <c r="E26" s="143"/>
      <c r="F26" s="143"/>
      <c r="G26" s="143"/>
      <c r="H26" s="143"/>
      <c r="I26" s="143"/>
      <c r="J26" s="143"/>
      <c r="K26" s="143"/>
      <c r="L26" s="143"/>
      <c r="M26" s="143"/>
      <c r="N26" s="143"/>
      <c r="O26" s="143"/>
      <c r="P26" s="143"/>
      <c r="Q26" s="143"/>
      <c r="R26" s="143"/>
      <c r="S26" s="143"/>
      <c r="T26" s="143"/>
      <c r="U26" s="143"/>
    </row>
    <row r="27" spans="1:21">
      <c r="A27" s="143"/>
      <c r="B27" s="144"/>
      <c r="C27" s="143"/>
      <c r="D27" s="143"/>
      <c r="E27" s="143"/>
      <c r="F27" s="143"/>
      <c r="G27" s="143"/>
      <c r="H27" s="143"/>
      <c r="I27" s="143"/>
      <c r="J27" s="143"/>
      <c r="K27" s="143"/>
      <c r="L27" s="143"/>
      <c r="M27" s="143"/>
      <c r="N27" s="143"/>
      <c r="O27" s="143"/>
      <c r="P27" s="143"/>
      <c r="Q27" s="143"/>
      <c r="R27" s="143"/>
      <c r="S27" s="143"/>
      <c r="T27" s="143"/>
      <c r="U27" s="143"/>
    </row>
    <row r="28" spans="1:21">
      <c r="A28" s="143"/>
      <c r="B28" s="144"/>
      <c r="C28" s="143"/>
      <c r="D28" s="143"/>
      <c r="E28" s="143"/>
      <c r="F28" s="143"/>
      <c r="G28" s="143"/>
      <c r="H28" s="143"/>
      <c r="I28" s="143"/>
      <c r="J28" s="143"/>
      <c r="K28" s="143"/>
      <c r="L28" s="143"/>
      <c r="M28" s="143"/>
      <c r="N28" s="143"/>
      <c r="O28" s="143"/>
      <c r="P28" s="143"/>
      <c r="Q28" s="143"/>
      <c r="R28" s="143"/>
      <c r="S28" s="143"/>
      <c r="T28" s="143"/>
      <c r="U28" s="143"/>
    </row>
    <row r="29" spans="1:21">
      <c r="A29" s="143"/>
      <c r="B29" s="144"/>
      <c r="C29" s="143"/>
      <c r="D29" s="143"/>
      <c r="E29" s="143"/>
      <c r="F29" s="143"/>
      <c r="G29" s="143"/>
      <c r="H29" s="143"/>
      <c r="I29" s="143"/>
      <c r="J29" s="143"/>
      <c r="K29" s="143"/>
      <c r="L29" s="143"/>
      <c r="M29" s="143"/>
      <c r="N29" s="143"/>
      <c r="O29" s="143"/>
      <c r="P29" s="143"/>
      <c r="Q29" s="143"/>
      <c r="R29" s="143"/>
      <c r="S29" s="143"/>
      <c r="T29" s="143"/>
      <c r="U29" s="143"/>
    </row>
    <row r="30" spans="1:21">
      <c r="A30" s="143"/>
      <c r="B30" s="144"/>
      <c r="C30" s="143"/>
      <c r="D30" s="143"/>
      <c r="E30" s="143"/>
      <c r="F30" s="143"/>
      <c r="G30" s="143"/>
      <c r="H30" s="143"/>
      <c r="I30" s="143"/>
      <c r="J30" s="143"/>
      <c r="K30" s="143"/>
      <c r="L30" s="143"/>
      <c r="M30" s="143"/>
      <c r="N30" s="143"/>
      <c r="O30" s="143"/>
      <c r="P30" s="143"/>
      <c r="Q30" s="143"/>
      <c r="R30" s="143"/>
      <c r="S30" s="143"/>
      <c r="T30" s="143"/>
      <c r="U30" s="143"/>
    </row>
    <row r="31" spans="1:21">
      <c r="A31" s="143"/>
      <c r="B31" s="144"/>
      <c r="C31" s="143"/>
      <c r="D31" s="143"/>
      <c r="E31" s="143"/>
      <c r="F31" s="143"/>
      <c r="G31" s="143"/>
      <c r="H31" s="143"/>
      <c r="I31" s="143"/>
      <c r="J31" s="143"/>
      <c r="K31" s="143"/>
      <c r="L31" s="143"/>
      <c r="M31" s="143"/>
      <c r="N31" s="143"/>
      <c r="O31" s="143"/>
      <c r="P31" s="143"/>
      <c r="Q31" s="143"/>
      <c r="R31" s="143"/>
      <c r="S31" s="143"/>
      <c r="T31" s="143"/>
      <c r="U31" s="143"/>
    </row>
    <row r="32" spans="1:21">
      <c r="A32" s="143"/>
      <c r="B32" s="146" t="s">
        <v>1461</v>
      </c>
      <c r="C32" s="143"/>
      <c r="D32" s="143"/>
      <c r="E32" s="143"/>
      <c r="F32" s="143"/>
      <c r="G32" s="143"/>
      <c r="H32" s="143"/>
      <c r="I32" s="143"/>
      <c r="J32" s="143"/>
      <c r="K32" s="143"/>
      <c r="L32" s="143"/>
      <c r="M32" s="143"/>
      <c r="N32" s="143"/>
      <c r="O32" s="143"/>
      <c r="P32" s="143"/>
      <c r="Q32" s="143"/>
      <c r="R32" s="143"/>
      <c r="S32" s="143"/>
      <c r="T32" s="143"/>
      <c r="U32" s="143"/>
    </row>
    <row r="33" spans="1:21">
      <c r="A33" s="143"/>
      <c r="B33" s="146" t="s">
        <v>1460</v>
      </c>
      <c r="C33" s="143"/>
      <c r="D33" s="143"/>
      <c r="E33" s="143"/>
      <c r="F33" s="143"/>
      <c r="G33" s="143"/>
      <c r="H33" s="143"/>
      <c r="I33" s="143"/>
      <c r="J33" s="143"/>
      <c r="K33" s="143"/>
      <c r="L33" s="143"/>
      <c r="M33" s="143"/>
      <c r="N33" s="143"/>
      <c r="O33" s="143"/>
      <c r="P33" s="143"/>
      <c r="Q33" s="143"/>
      <c r="R33" s="143"/>
      <c r="S33" s="143"/>
      <c r="T33" s="143"/>
      <c r="U33" s="143"/>
    </row>
    <row r="34" spans="1:21">
      <c r="A34" s="143"/>
      <c r="B34" s="143"/>
      <c r="C34" s="143"/>
      <c r="D34" s="143"/>
      <c r="E34" s="143"/>
      <c r="F34" s="143"/>
      <c r="G34" s="143"/>
      <c r="H34" s="143"/>
      <c r="I34" s="143"/>
      <c r="J34" s="143"/>
      <c r="K34" s="143"/>
      <c r="L34" s="143"/>
      <c r="M34" s="143"/>
      <c r="N34" s="143"/>
      <c r="O34" s="143"/>
      <c r="P34" s="143"/>
      <c r="Q34" s="143"/>
      <c r="R34" s="143"/>
      <c r="S34" s="143"/>
      <c r="T34" s="143"/>
      <c r="U34" s="143"/>
    </row>
    <row r="35" spans="1:21">
      <c r="A35" s="143"/>
      <c r="B35" s="1054" t="s">
        <v>293</v>
      </c>
      <c r="C35" s="143"/>
      <c r="D35" s="143"/>
      <c r="E35" s="143"/>
      <c r="F35" s="143"/>
      <c r="G35" s="143"/>
      <c r="H35" s="143"/>
      <c r="I35" s="143"/>
      <c r="J35" s="143"/>
      <c r="K35" s="143"/>
      <c r="L35" s="143"/>
      <c r="M35" s="143"/>
      <c r="N35" s="143"/>
      <c r="O35" s="143"/>
      <c r="P35" s="143"/>
      <c r="Q35" s="143"/>
      <c r="R35" s="143"/>
      <c r="S35" s="143"/>
      <c r="T35" s="143"/>
      <c r="U35" s="143"/>
    </row>
    <row r="36" spans="1:21">
      <c r="A36" s="143"/>
      <c r="B36" s="144"/>
      <c r="C36" s="143"/>
      <c r="D36" s="143"/>
      <c r="E36" s="143"/>
      <c r="F36" s="143"/>
      <c r="G36" s="143"/>
      <c r="H36" s="143"/>
      <c r="I36" s="143"/>
      <c r="J36" s="143"/>
      <c r="K36" s="143"/>
      <c r="L36" s="143"/>
      <c r="M36" s="143"/>
      <c r="N36" s="143"/>
      <c r="O36" s="143"/>
      <c r="P36" s="143"/>
      <c r="Q36" s="143"/>
      <c r="R36" s="143"/>
      <c r="S36" s="143"/>
      <c r="T36" s="143"/>
      <c r="U36" s="143"/>
    </row>
    <row r="37" spans="1:21">
      <c r="A37" s="143"/>
      <c r="B37" s="144"/>
      <c r="C37" s="143"/>
      <c r="D37" s="143"/>
      <c r="E37" s="143"/>
      <c r="F37" s="143"/>
      <c r="G37" s="143"/>
      <c r="H37" s="143"/>
      <c r="I37" s="143"/>
      <c r="J37" s="143"/>
      <c r="K37" s="143"/>
      <c r="L37" s="143"/>
      <c r="M37" s="143"/>
      <c r="N37" s="143"/>
      <c r="O37" s="143"/>
      <c r="P37" s="143"/>
      <c r="Q37" s="143"/>
      <c r="R37" s="143"/>
      <c r="S37" s="143"/>
      <c r="T37" s="143"/>
      <c r="U37" s="143"/>
    </row>
    <row r="38" spans="1:21">
      <c r="A38" s="143"/>
      <c r="B38" s="144"/>
      <c r="C38" s="143"/>
      <c r="D38" s="143"/>
      <c r="E38" s="143"/>
      <c r="F38" s="143"/>
      <c r="G38" s="143"/>
      <c r="H38" s="143"/>
      <c r="I38" s="143"/>
      <c r="J38" s="143"/>
      <c r="K38" s="143"/>
      <c r="L38" s="143"/>
      <c r="M38" s="143"/>
      <c r="N38" s="143"/>
      <c r="O38" s="143"/>
      <c r="P38" s="143"/>
      <c r="Q38" s="143"/>
      <c r="R38" s="143"/>
      <c r="S38" s="143"/>
      <c r="T38" s="143"/>
      <c r="U38" s="143"/>
    </row>
    <row r="39" spans="1:21">
      <c r="A39" s="143"/>
      <c r="B39" s="145"/>
      <c r="C39" s="143"/>
      <c r="D39" s="143"/>
      <c r="E39" s="143"/>
      <c r="F39" s="143"/>
      <c r="G39" s="143"/>
      <c r="H39" s="143"/>
      <c r="I39" s="143"/>
      <c r="J39" s="143"/>
      <c r="K39" s="143"/>
      <c r="L39" s="143"/>
      <c r="M39" s="143"/>
      <c r="N39" s="143"/>
      <c r="O39" s="143"/>
      <c r="P39" s="143"/>
      <c r="Q39" s="143"/>
      <c r="R39" s="143"/>
      <c r="S39" s="143"/>
      <c r="T39" s="143"/>
      <c r="U39" s="143"/>
    </row>
    <row r="40" spans="1:21">
      <c r="A40" s="143"/>
      <c r="B40" s="145"/>
      <c r="C40" s="143"/>
      <c r="D40" s="143"/>
      <c r="E40" s="143"/>
      <c r="F40" s="143"/>
      <c r="G40" s="143"/>
      <c r="H40" s="143"/>
      <c r="I40" s="143"/>
      <c r="J40" s="143"/>
      <c r="K40" s="143"/>
      <c r="L40" s="143"/>
      <c r="M40" s="143"/>
      <c r="N40" s="143"/>
      <c r="O40" s="143"/>
      <c r="P40" s="143"/>
      <c r="Q40" s="143"/>
      <c r="R40" s="143"/>
      <c r="S40" s="143"/>
      <c r="T40" s="143"/>
      <c r="U40" s="143"/>
    </row>
    <row r="41" spans="1:21">
      <c r="A41" s="143"/>
      <c r="B41" s="144"/>
      <c r="C41" s="143"/>
      <c r="D41" s="143"/>
      <c r="E41" s="143"/>
      <c r="F41" s="143"/>
      <c r="G41" s="143"/>
      <c r="H41" s="143"/>
      <c r="I41" s="143"/>
      <c r="J41" s="143"/>
      <c r="K41" s="143"/>
      <c r="L41" s="143"/>
      <c r="M41" s="143"/>
      <c r="N41" s="143"/>
      <c r="O41" s="143"/>
      <c r="P41" s="143"/>
      <c r="Q41" s="143"/>
      <c r="R41" s="143"/>
      <c r="S41" s="143"/>
      <c r="T41" s="143"/>
      <c r="U41" s="143"/>
    </row>
    <row r="42" spans="1:21">
      <c r="A42" s="143"/>
      <c r="B42" s="144"/>
      <c r="C42" s="143"/>
      <c r="D42" s="143"/>
      <c r="E42" s="143"/>
      <c r="F42" s="143"/>
      <c r="G42" s="143"/>
      <c r="H42" s="143"/>
      <c r="I42" s="143"/>
      <c r="J42" s="143"/>
      <c r="K42" s="143"/>
      <c r="L42" s="143"/>
      <c r="M42" s="143"/>
      <c r="N42" s="143"/>
      <c r="O42" s="143"/>
      <c r="P42" s="143"/>
      <c r="Q42" s="143"/>
      <c r="R42" s="143"/>
      <c r="S42" s="143"/>
      <c r="T42" s="143"/>
      <c r="U42" s="143"/>
    </row>
    <row r="43" spans="1:21">
      <c r="A43" s="143"/>
      <c r="B43" s="144"/>
      <c r="C43" s="143"/>
      <c r="D43" s="143"/>
      <c r="E43" s="143"/>
      <c r="F43" s="143"/>
      <c r="G43" s="143"/>
      <c r="H43" s="143"/>
      <c r="I43" s="143"/>
      <c r="J43" s="143"/>
      <c r="K43" s="143"/>
      <c r="L43" s="143"/>
      <c r="M43" s="143"/>
      <c r="N43" s="143"/>
      <c r="O43" s="143"/>
      <c r="P43" s="143"/>
      <c r="Q43" s="143"/>
      <c r="R43" s="143"/>
      <c r="S43" s="143"/>
      <c r="T43" s="143"/>
      <c r="U43" s="143"/>
    </row>
    <row r="44" spans="1:21">
      <c r="A44" s="143"/>
      <c r="B44" s="144"/>
      <c r="C44" s="143"/>
      <c r="D44" s="143"/>
      <c r="E44" s="143"/>
      <c r="F44" s="143"/>
      <c r="G44" s="143"/>
      <c r="H44" s="143"/>
      <c r="I44" s="143"/>
      <c r="J44" s="143"/>
      <c r="K44" s="143"/>
      <c r="L44" s="143"/>
      <c r="M44" s="143"/>
      <c r="N44" s="143"/>
      <c r="O44" s="143"/>
      <c r="P44" s="143"/>
      <c r="Q44" s="143"/>
      <c r="R44" s="143"/>
      <c r="S44" s="143"/>
      <c r="T44" s="143"/>
      <c r="U44" s="143"/>
    </row>
    <row r="45" spans="1:21">
      <c r="A45" s="143"/>
      <c r="B45" s="144"/>
      <c r="C45" s="143"/>
      <c r="D45" s="143"/>
      <c r="E45" s="143"/>
      <c r="F45" s="143"/>
      <c r="G45" s="143"/>
      <c r="H45" s="143"/>
      <c r="I45" s="143"/>
      <c r="J45" s="143"/>
      <c r="K45" s="143"/>
      <c r="L45" s="143"/>
      <c r="M45" s="143"/>
      <c r="N45" s="143"/>
      <c r="O45" s="143"/>
      <c r="P45" s="143"/>
      <c r="Q45" s="143"/>
      <c r="R45" s="143"/>
      <c r="S45" s="143"/>
      <c r="T45" s="143"/>
      <c r="U45" s="143"/>
    </row>
    <row r="46" spans="1:21">
      <c r="A46" s="143"/>
      <c r="B46" s="144"/>
      <c r="C46" s="143"/>
      <c r="D46" s="143"/>
      <c r="E46" s="143"/>
      <c r="F46" s="143"/>
      <c r="G46" s="143"/>
      <c r="H46" s="143"/>
      <c r="I46" s="143"/>
      <c r="J46" s="143"/>
      <c r="K46" s="143"/>
      <c r="L46" s="143"/>
      <c r="M46" s="143"/>
      <c r="N46" s="143"/>
      <c r="O46" s="143"/>
      <c r="P46" s="143"/>
      <c r="Q46" s="143"/>
      <c r="R46" s="143"/>
      <c r="S46" s="143"/>
      <c r="T46" s="143"/>
      <c r="U46" s="143"/>
    </row>
    <row r="47" spans="1:21">
      <c r="A47" s="143"/>
      <c r="B47" s="144"/>
      <c r="C47" s="143"/>
      <c r="D47" s="143"/>
      <c r="E47" s="143"/>
      <c r="F47" s="143"/>
      <c r="G47" s="143"/>
      <c r="H47" s="143"/>
      <c r="I47" s="143"/>
      <c r="J47" s="143"/>
      <c r="K47" s="143"/>
      <c r="L47" s="143"/>
      <c r="M47" s="143"/>
      <c r="N47" s="143"/>
      <c r="O47" s="143"/>
      <c r="P47" s="143"/>
      <c r="Q47" s="143"/>
      <c r="R47" s="143"/>
      <c r="S47" s="143"/>
      <c r="T47" s="143"/>
      <c r="U47" s="143"/>
    </row>
    <row r="48" spans="1:21">
      <c r="A48" s="143"/>
      <c r="B48" s="144"/>
      <c r="C48" s="143"/>
      <c r="D48" s="143"/>
      <c r="E48" s="143"/>
      <c r="F48" s="143"/>
      <c r="G48" s="143"/>
      <c r="H48" s="143"/>
      <c r="I48" s="143"/>
      <c r="J48" s="143"/>
      <c r="K48" s="143"/>
      <c r="L48" s="143"/>
      <c r="M48" s="143"/>
      <c r="N48" s="143"/>
      <c r="O48" s="143"/>
      <c r="P48" s="143"/>
      <c r="Q48" s="143"/>
      <c r="R48" s="143"/>
      <c r="S48" s="143"/>
      <c r="T48" s="143"/>
      <c r="U48" s="143"/>
    </row>
    <row r="49" spans="1:21">
      <c r="A49" s="143"/>
      <c r="B49" s="144"/>
      <c r="C49" s="143"/>
      <c r="D49" s="143"/>
      <c r="E49" s="143"/>
      <c r="F49" s="143"/>
      <c r="G49" s="143"/>
      <c r="H49" s="143"/>
      <c r="I49" s="143"/>
      <c r="J49" s="143"/>
      <c r="K49" s="143"/>
      <c r="L49" s="143"/>
      <c r="M49" s="143"/>
      <c r="N49" s="143"/>
      <c r="O49" s="143"/>
      <c r="P49" s="143"/>
      <c r="Q49" s="143"/>
      <c r="R49" s="143"/>
      <c r="S49" s="143"/>
      <c r="T49" s="143"/>
      <c r="U49" s="143"/>
    </row>
    <row r="50" spans="1:21">
      <c r="A50" s="143"/>
      <c r="B50" s="144"/>
      <c r="C50" s="143"/>
      <c r="D50" s="143"/>
      <c r="E50" s="143"/>
      <c r="F50" s="143"/>
      <c r="G50" s="143"/>
      <c r="H50" s="143"/>
      <c r="I50" s="143"/>
      <c r="J50" s="143"/>
      <c r="K50" s="143"/>
      <c r="L50" s="143"/>
      <c r="M50" s="143"/>
      <c r="N50" s="143"/>
      <c r="O50" s="143"/>
      <c r="P50" s="143"/>
      <c r="Q50" s="143"/>
      <c r="R50" s="143"/>
      <c r="S50" s="143"/>
      <c r="T50" s="143"/>
      <c r="U50" s="143"/>
    </row>
    <row r="51" spans="1:21">
      <c r="A51" s="143"/>
      <c r="B51" s="144"/>
      <c r="C51" s="143"/>
      <c r="D51" s="143"/>
      <c r="E51" s="143"/>
      <c r="F51" s="143"/>
      <c r="G51" s="143"/>
      <c r="H51" s="143"/>
      <c r="I51" s="143"/>
      <c r="J51" s="143"/>
      <c r="K51" s="143"/>
      <c r="L51" s="143"/>
      <c r="M51" s="143"/>
      <c r="N51" s="143"/>
      <c r="O51" s="143"/>
      <c r="P51" s="143"/>
      <c r="Q51" s="143"/>
      <c r="R51" s="143"/>
      <c r="S51" s="143"/>
      <c r="T51" s="143"/>
      <c r="U51" s="143"/>
    </row>
  </sheetData>
  <phoneticPr fontId="86" type="noConversion"/>
  <hyperlinks>
    <hyperlink ref="B35" location="Contents!B19" display="to contents"/>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9"/>
  </sheetPr>
  <dimension ref="A2:U36"/>
  <sheetViews>
    <sheetView workbookViewId="0">
      <selection activeCell="K31" sqref="K31"/>
    </sheetView>
  </sheetViews>
  <sheetFormatPr defaultRowHeight="12.75"/>
  <cols>
    <col min="1" max="1" width="9.140625" style="98"/>
    <col min="2" max="2" width="32.5703125" style="150" customWidth="1"/>
    <col min="3" max="16384" width="9.140625" style="98"/>
  </cols>
  <sheetData>
    <row r="2" spans="1:21">
      <c r="A2" s="98" t="s">
        <v>54</v>
      </c>
      <c r="B2" s="73" t="s">
        <v>892</v>
      </c>
    </row>
    <row r="3" spans="1:21">
      <c r="B3" s="73"/>
    </row>
    <row r="4" spans="1:21">
      <c r="A4" s="143"/>
      <c r="B4" s="142"/>
      <c r="C4" s="148" t="s">
        <v>1469</v>
      </c>
      <c r="D4" s="148" t="s">
        <v>1468</v>
      </c>
      <c r="E4" s="148" t="s">
        <v>1467</v>
      </c>
      <c r="F4" s="148" t="s">
        <v>1466</v>
      </c>
      <c r="G4" s="148" t="s">
        <v>1291</v>
      </c>
      <c r="H4" s="148" t="s">
        <v>1270</v>
      </c>
      <c r="I4" s="148" t="s">
        <v>1269</v>
      </c>
      <c r="J4" s="148" t="s">
        <v>1268</v>
      </c>
      <c r="K4" s="148" t="s">
        <v>1267</v>
      </c>
      <c r="L4" s="148" t="s">
        <v>1266</v>
      </c>
      <c r="M4" s="148" t="s">
        <v>1265</v>
      </c>
      <c r="N4" s="148" t="s">
        <v>1290</v>
      </c>
      <c r="O4" s="148" t="s">
        <v>1289</v>
      </c>
      <c r="P4" s="148" t="s">
        <v>1262</v>
      </c>
      <c r="Q4" s="148" t="s">
        <v>1261</v>
      </c>
      <c r="R4" s="148" t="s">
        <v>1288</v>
      </c>
      <c r="S4" s="148" t="s">
        <v>1259</v>
      </c>
      <c r="T4" s="148" t="s">
        <v>1258</v>
      </c>
      <c r="U4" s="148" t="s">
        <v>1257</v>
      </c>
    </row>
    <row r="5" spans="1:21">
      <c r="A5" s="143"/>
      <c r="B5" s="155" t="s">
        <v>320</v>
      </c>
      <c r="C5" s="154">
        <v>398.59927800000003</v>
      </c>
      <c r="D5" s="154">
        <v>438.61008800000002</v>
      </c>
      <c r="E5" s="154">
        <v>478.57238799999999</v>
      </c>
      <c r="F5" s="154">
        <v>511.69307400000002</v>
      </c>
      <c r="G5" s="154">
        <v>560.18900099999996</v>
      </c>
      <c r="H5" s="154">
        <v>622.65272985000001</v>
      </c>
      <c r="I5" s="154">
        <v>731.51496799999995</v>
      </c>
      <c r="J5" s="154">
        <v>820.20685041943727</v>
      </c>
      <c r="K5" s="154">
        <v>853.99146190660883</v>
      </c>
      <c r="L5" s="154">
        <v>960.55112193885759</v>
      </c>
      <c r="M5" s="154">
        <v>1120.0870635000001</v>
      </c>
      <c r="N5" s="154">
        <v>1288.9732771400002</v>
      </c>
      <c r="O5" s="154">
        <v>1373.4145131590346</v>
      </c>
      <c r="P5" s="154">
        <v>1499.1782448757051</v>
      </c>
      <c r="Q5" s="154">
        <v>1634.9852380627526</v>
      </c>
      <c r="R5" s="154">
        <v>1669.0638705334186</v>
      </c>
      <c r="S5" s="154">
        <v>1753.2626846024398</v>
      </c>
      <c r="T5" s="154">
        <v>1816.264938</v>
      </c>
      <c r="U5" s="154">
        <v>1916.89071567</v>
      </c>
    </row>
    <row r="6" spans="1:21">
      <c r="A6" s="143"/>
      <c r="B6" s="155" t="s">
        <v>321</v>
      </c>
      <c r="C6" s="154">
        <v>210.67584299999999</v>
      </c>
      <c r="D6" s="154">
        <v>165.58198400000001</v>
      </c>
      <c r="E6" s="154">
        <v>168.14460399999999</v>
      </c>
      <c r="F6" s="154">
        <v>172.17299199999999</v>
      </c>
      <c r="G6" s="154">
        <v>181.677942</v>
      </c>
      <c r="H6" s="154">
        <v>177.44917897349998</v>
      </c>
      <c r="I6" s="154">
        <v>180.02922599999999</v>
      </c>
      <c r="J6" s="154">
        <v>195.4233245497</v>
      </c>
      <c r="K6" s="154">
        <v>238.06006643840001</v>
      </c>
      <c r="L6" s="154">
        <v>238.31920873136997</v>
      </c>
      <c r="M6" s="154">
        <v>247.45847519</v>
      </c>
      <c r="N6" s="154">
        <v>329.07418308188005</v>
      </c>
      <c r="O6" s="154">
        <v>333.08809344990004</v>
      </c>
      <c r="P6" s="154">
        <v>344.82466784250772</v>
      </c>
      <c r="Q6" s="154">
        <v>508.92664815075568</v>
      </c>
      <c r="R6" s="154">
        <v>552.92139559176326</v>
      </c>
      <c r="S6" s="154">
        <v>544.87553663323797</v>
      </c>
      <c r="T6" s="154">
        <v>555.66102899999998</v>
      </c>
      <c r="U6" s="154">
        <v>595.73643867999999</v>
      </c>
    </row>
    <row r="7" spans="1:21" ht="25.5">
      <c r="A7" s="143"/>
      <c r="B7" s="155" t="s">
        <v>322</v>
      </c>
      <c r="C7" s="154">
        <v>5.6893648850087857</v>
      </c>
      <c r="D7" s="154">
        <v>5.2978829637928184</v>
      </c>
      <c r="E7" s="154">
        <v>5.3200334948471273</v>
      </c>
      <c r="F7" s="154">
        <v>5.3220002281748648</v>
      </c>
      <c r="G7" s="154">
        <v>5.4868554446486852</v>
      </c>
      <c r="H7" s="154">
        <v>5.5369083006403246</v>
      </c>
      <c r="I7" s="154">
        <v>5.8217761861479103</v>
      </c>
      <c r="J7" s="154">
        <v>6.3267631408070626</v>
      </c>
      <c r="K7" s="154">
        <v>6.8678431872254935</v>
      </c>
      <c r="L7" s="154">
        <v>7.7014913310386488</v>
      </c>
      <c r="M7" s="154">
        <v>8.8398482064703625</v>
      </c>
      <c r="N7" s="154">
        <v>9.5136467744296418</v>
      </c>
      <c r="O7" s="154">
        <v>9.494674058541106</v>
      </c>
      <c r="P7" s="154">
        <v>9.7001679289904352</v>
      </c>
      <c r="Q7" s="154">
        <v>10.761542576196661</v>
      </c>
      <c r="R7" s="154">
        <v>10.185343148755916</v>
      </c>
      <c r="S7" s="154">
        <v>10.010636690802079</v>
      </c>
      <c r="T7" s="154">
        <v>9.8472430993705373</v>
      </c>
      <c r="U7" s="154">
        <v>9.7986541240465641</v>
      </c>
    </row>
    <row r="8" spans="1:21">
      <c r="A8" s="143"/>
      <c r="B8" s="153"/>
      <c r="C8" s="152"/>
      <c r="D8" s="152"/>
      <c r="E8" s="152"/>
      <c r="F8" s="152"/>
      <c r="G8" s="152"/>
      <c r="H8" s="152"/>
      <c r="I8" s="152"/>
      <c r="J8" s="152"/>
      <c r="K8" s="152"/>
      <c r="L8" s="152"/>
      <c r="M8" s="152"/>
      <c r="N8" s="152"/>
      <c r="O8" s="152"/>
      <c r="P8" s="152"/>
      <c r="Q8" s="152"/>
      <c r="R8" s="152"/>
      <c r="S8" s="152"/>
      <c r="T8" s="152"/>
      <c r="U8" s="152"/>
    </row>
    <row r="9" spans="1:21">
      <c r="N9" s="151"/>
      <c r="R9" s="151"/>
    </row>
    <row r="10" spans="1:21">
      <c r="B10" s="73" t="s">
        <v>892</v>
      </c>
    </row>
    <row r="34" spans="2:2">
      <c r="B34" s="82" t="s">
        <v>1471</v>
      </c>
    </row>
    <row r="36" spans="2:2">
      <c r="B36" s="1054" t="s">
        <v>293</v>
      </c>
    </row>
  </sheetData>
  <phoneticPr fontId="86" type="noConversion"/>
  <hyperlinks>
    <hyperlink ref="B36" location="Contents!B20" display="to contents"/>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9"/>
  </sheetPr>
  <dimension ref="A2:K32"/>
  <sheetViews>
    <sheetView topLeftCell="A7" workbookViewId="0">
      <selection activeCell="B32" sqref="B32"/>
    </sheetView>
  </sheetViews>
  <sheetFormatPr defaultRowHeight="12.75"/>
  <cols>
    <col min="1" max="1" width="8.85546875" style="72" bestFit="1" customWidth="1"/>
    <col min="2" max="2" width="19.7109375" style="72" customWidth="1"/>
    <col min="3" max="16384" width="9.140625" style="72"/>
  </cols>
  <sheetData>
    <row r="2" spans="1:11">
      <c r="A2" s="72" t="s">
        <v>54</v>
      </c>
      <c r="B2" s="73" t="s">
        <v>894</v>
      </c>
    </row>
    <row r="3" spans="1:11">
      <c r="B3" s="73"/>
      <c r="K3" s="72" t="s">
        <v>317</v>
      </c>
    </row>
    <row r="4" spans="1:11" ht="25.5">
      <c r="B4" s="156"/>
      <c r="C4" s="115">
        <v>2007</v>
      </c>
      <c r="D4" s="115">
        <v>2008</v>
      </c>
      <c r="E4" s="115">
        <v>2009</v>
      </c>
      <c r="F4" s="115">
        <v>2010</v>
      </c>
      <c r="G4" s="1062" t="s">
        <v>1102</v>
      </c>
      <c r="H4" s="115" t="s">
        <v>1479</v>
      </c>
      <c r="I4" s="115" t="s">
        <v>1478</v>
      </c>
      <c r="J4" s="115" t="s">
        <v>1477</v>
      </c>
      <c r="K4" s="115" t="s">
        <v>1476</v>
      </c>
    </row>
    <row r="5" spans="1:11">
      <c r="B5" s="80" t="s">
        <v>1475</v>
      </c>
      <c r="C5" s="76">
        <v>1200.470067</v>
      </c>
      <c r="D5" s="76">
        <v>1604.4622450000002</v>
      </c>
      <c r="E5" s="76">
        <v>2339.4995320000003</v>
      </c>
      <c r="F5" s="76">
        <v>2394.5247759999997</v>
      </c>
      <c r="G5" s="76">
        <v>2481.6021639999999</v>
      </c>
      <c r="H5" s="76">
        <v>2592.3000000000002</v>
      </c>
      <c r="I5" s="76">
        <v>2230.5</v>
      </c>
      <c r="J5" s="76">
        <v>1849</v>
      </c>
      <c r="K5" s="76">
        <v>1794.3</v>
      </c>
    </row>
    <row r="6" spans="1:11">
      <c r="B6" s="80" t="s">
        <v>1474</v>
      </c>
      <c r="C6" s="76">
        <v>259.31739600000003</v>
      </c>
      <c r="D6" s="76">
        <v>1075.0953729999999</v>
      </c>
      <c r="E6" s="76">
        <v>1107.49803</v>
      </c>
      <c r="F6" s="76">
        <v>1203.9822290000002</v>
      </c>
      <c r="G6" s="76">
        <v>988.20962499999996</v>
      </c>
      <c r="H6" s="76">
        <v>1200</v>
      </c>
      <c r="I6" s="76">
        <v>1200</v>
      </c>
      <c r="J6" s="76">
        <v>1200</v>
      </c>
      <c r="K6" s="76">
        <v>1200</v>
      </c>
    </row>
    <row r="7" spans="1:11">
      <c r="B7" s="111"/>
      <c r="C7" s="136"/>
      <c r="D7" s="136"/>
      <c r="E7" s="136"/>
      <c r="F7" s="136"/>
      <c r="G7" s="136"/>
      <c r="H7" s="136"/>
      <c r="I7" s="136"/>
      <c r="J7" s="136"/>
      <c r="K7" s="136"/>
    </row>
    <row r="9" spans="1:11">
      <c r="B9" s="73" t="s">
        <v>894</v>
      </c>
    </row>
    <row r="29" spans="2:2">
      <c r="B29" s="82" t="s">
        <v>1473</v>
      </c>
    </row>
    <row r="30" spans="2:2">
      <c r="B30" s="99" t="s">
        <v>1472</v>
      </c>
    </row>
    <row r="32" spans="2:2">
      <c r="B32" s="1054" t="s">
        <v>293</v>
      </c>
    </row>
  </sheetData>
  <phoneticPr fontId="86" type="noConversion"/>
  <hyperlinks>
    <hyperlink ref="B32" location="Contents!B21" display="to contents"/>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9"/>
  </sheetPr>
  <dimension ref="A2:H35"/>
  <sheetViews>
    <sheetView topLeftCell="A16" workbookViewId="0">
      <selection activeCell="B2" sqref="B2"/>
    </sheetView>
  </sheetViews>
  <sheetFormatPr defaultRowHeight="12.75"/>
  <cols>
    <col min="1" max="1" width="9.140625" style="49"/>
    <col min="2" max="2" width="33.42578125" style="49" customWidth="1"/>
    <col min="3" max="7" width="9.140625" style="49"/>
    <col min="8" max="8" width="14.7109375" style="49" customWidth="1"/>
  </cols>
  <sheetData>
    <row r="2" spans="1:8">
      <c r="A2" s="49" t="s">
        <v>54</v>
      </c>
      <c r="B2" s="53" t="s">
        <v>863</v>
      </c>
    </row>
    <row r="3" spans="1:8">
      <c r="B3" s="53"/>
      <c r="H3" s="747" t="s">
        <v>1569</v>
      </c>
    </row>
    <row r="4" spans="1:8">
      <c r="B4" s="56"/>
      <c r="C4" s="58">
        <v>2006</v>
      </c>
      <c r="D4" s="58">
        <v>2007</v>
      </c>
      <c r="E4" s="58">
        <v>2008</v>
      </c>
      <c r="F4" s="58">
        <v>2009</v>
      </c>
      <c r="G4" s="58">
        <v>2010</v>
      </c>
      <c r="H4" s="58" t="s">
        <v>1102</v>
      </c>
    </row>
    <row r="5" spans="1:8">
      <c r="B5" s="57" t="s">
        <v>1101</v>
      </c>
      <c r="C5" s="55">
        <v>0.37621827594904156</v>
      </c>
      <c r="D5" s="55">
        <v>0.54699470544713369</v>
      </c>
      <c r="E5" s="55">
        <v>-0.36972967261850009</v>
      </c>
      <c r="F5" s="55">
        <v>0.73889501341183284</v>
      </c>
      <c r="G5" s="55">
        <v>-0.71270543708131417</v>
      </c>
      <c r="H5" s="55">
        <v>0.56233457439797363</v>
      </c>
    </row>
    <row r="6" spans="1:8">
      <c r="B6" s="57" t="s">
        <v>1100</v>
      </c>
      <c r="C6" s="55">
        <v>2.1190490572311624</v>
      </c>
      <c r="D6" s="55">
        <v>1.4766410239840662</v>
      </c>
      <c r="E6" s="55">
        <v>0.61560547608905669</v>
      </c>
      <c r="F6" s="55">
        <v>0.86907324205177172</v>
      </c>
      <c r="G6" s="55">
        <v>2.5378514314599321</v>
      </c>
      <c r="H6" s="55">
        <v>1.1844969542613788</v>
      </c>
    </row>
    <row r="7" spans="1:8">
      <c r="B7" s="57" t="s">
        <v>1099</v>
      </c>
      <c r="C7" s="55">
        <v>2.9611426300196411</v>
      </c>
      <c r="D7" s="55">
        <v>1.784609082676974</v>
      </c>
      <c r="E7" s="55">
        <v>0.41053364490863414</v>
      </c>
      <c r="F7" s="55">
        <v>-0.31197690772017278</v>
      </c>
      <c r="G7" s="55">
        <v>0.27096018420227713</v>
      </c>
      <c r="H7" s="55">
        <v>0.31393410330569377</v>
      </c>
    </row>
    <row r="8" spans="1:8">
      <c r="B8" s="57" t="s">
        <v>1401</v>
      </c>
      <c r="C8" s="55">
        <v>5.6324199155177999</v>
      </c>
      <c r="D8" s="55">
        <v>6.7299302005394193</v>
      </c>
      <c r="E8" s="55">
        <v>2.2935747545966563</v>
      </c>
      <c r="F8" s="55">
        <v>-0.58559743756515992</v>
      </c>
      <c r="G8" s="55">
        <v>3.7601905208775923</v>
      </c>
      <c r="H8" s="55">
        <v>3.653172090093991</v>
      </c>
    </row>
    <row r="9" spans="1:8">
      <c r="B9" s="56" t="s">
        <v>1098</v>
      </c>
      <c r="C9" s="55">
        <v>10.699999940716083</v>
      </c>
      <c r="D9" s="55">
        <v>8.9430899533690535</v>
      </c>
      <c r="E9" s="55">
        <v>3.3167491343206734</v>
      </c>
      <c r="F9" s="55">
        <v>1.2038523011421205</v>
      </c>
      <c r="G9" s="55">
        <v>7.2957969682915689</v>
      </c>
      <c r="H9" s="55">
        <v>7</v>
      </c>
    </row>
    <row r="10" spans="1:8">
      <c r="B10" s="54"/>
    </row>
    <row r="12" spans="1:8">
      <c r="B12" s="53" t="s">
        <v>863</v>
      </c>
    </row>
    <row r="31" spans="2:2">
      <c r="B31" s="52" t="s">
        <v>1097</v>
      </c>
    </row>
    <row r="32" spans="2:2">
      <c r="B32" s="52" t="s">
        <v>1096</v>
      </c>
    </row>
    <row r="34" spans="2:3">
      <c r="B34" s="1054" t="s">
        <v>293</v>
      </c>
      <c r="C34"/>
    </row>
    <row r="35" spans="2:3">
      <c r="B35" s="50"/>
    </row>
  </sheetData>
  <phoneticPr fontId="86" type="noConversion"/>
  <hyperlinks>
    <hyperlink ref="B34" location="Contents!B4" display="to contents"/>
  </hyperlinks>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9"/>
  </sheetPr>
  <dimension ref="A2:K32"/>
  <sheetViews>
    <sheetView topLeftCell="A10" zoomScaleNormal="100" workbookViewId="0">
      <selection activeCell="G14" sqref="G14"/>
    </sheetView>
  </sheetViews>
  <sheetFormatPr defaultRowHeight="12.75"/>
  <cols>
    <col min="1" max="1" width="9.140625" style="97"/>
    <col min="2" max="2" width="23.85546875" style="97" customWidth="1"/>
    <col min="3" max="7" width="9.140625" style="97"/>
    <col min="8" max="8" width="10.85546875" style="97" bestFit="1" customWidth="1"/>
    <col min="9" max="10" width="11.7109375" style="97" bestFit="1" customWidth="1"/>
    <col min="11" max="11" width="9.5703125" style="97" bestFit="1" customWidth="1"/>
  </cols>
  <sheetData>
    <row r="2" spans="1:11">
      <c r="A2" s="97" t="s">
        <v>54</v>
      </c>
      <c r="B2" s="159" t="s">
        <v>896</v>
      </c>
    </row>
    <row r="3" spans="1:11" ht="13.5" thickBot="1">
      <c r="B3" s="159"/>
      <c r="J3" s="1087" t="s">
        <v>1569</v>
      </c>
    </row>
    <row r="4" spans="1:11">
      <c r="B4" s="171" t="s">
        <v>1486</v>
      </c>
      <c r="C4" s="170">
        <v>2004</v>
      </c>
      <c r="D4" s="170">
        <v>2005</v>
      </c>
      <c r="E4" s="170">
        <v>2006</v>
      </c>
      <c r="F4" s="170">
        <v>2007</v>
      </c>
      <c r="G4" s="170">
        <v>2008</v>
      </c>
      <c r="H4" s="170">
        <v>2009</v>
      </c>
      <c r="I4" s="170">
        <v>2010</v>
      </c>
      <c r="J4" s="169" t="s">
        <v>1485</v>
      </c>
    </row>
    <row r="5" spans="1:11">
      <c r="B5" s="166" t="s">
        <v>684</v>
      </c>
      <c r="C5" s="168">
        <v>28.1</v>
      </c>
      <c r="D5" s="168">
        <v>27.2</v>
      </c>
      <c r="E5" s="168">
        <v>36.6</v>
      </c>
      <c r="F5" s="168">
        <v>36.799999999999997</v>
      </c>
      <c r="G5" s="167">
        <v>39.040910160384001</v>
      </c>
      <c r="H5" s="167">
        <v>44.036764696368103</v>
      </c>
      <c r="I5" s="165">
        <v>38.884377573999302</v>
      </c>
      <c r="J5" s="164">
        <v>38.686295580835399</v>
      </c>
    </row>
    <row r="6" spans="1:11">
      <c r="B6" s="166" t="s">
        <v>685</v>
      </c>
      <c r="C6" s="168">
        <v>25.2</v>
      </c>
      <c r="D6" s="168">
        <v>34.1</v>
      </c>
      <c r="E6" s="168">
        <v>46.7</v>
      </c>
      <c r="F6" s="168">
        <v>57.8</v>
      </c>
      <c r="G6" s="167">
        <v>46.473085379489198</v>
      </c>
      <c r="H6" s="167">
        <v>44.958575843242798</v>
      </c>
      <c r="I6" s="165">
        <v>34.821760126060703</v>
      </c>
      <c r="J6" s="164">
        <v>33.170799651297699</v>
      </c>
      <c r="K6" s="160"/>
    </row>
    <row r="7" spans="1:11">
      <c r="B7" s="166" t="s">
        <v>1484</v>
      </c>
      <c r="C7" s="168">
        <v>21.6</v>
      </c>
      <c r="D7" s="168">
        <v>21.8</v>
      </c>
      <c r="E7" s="168">
        <v>30.3</v>
      </c>
      <c r="F7" s="168">
        <v>31</v>
      </c>
      <c r="G7" s="167">
        <v>33.697068076205802</v>
      </c>
      <c r="H7" s="167">
        <v>38.073822439662798</v>
      </c>
      <c r="I7" s="165">
        <v>33.619831242138297</v>
      </c>
      <c r="J7" s="164">
        <v>33.720365673031203</v>
      </c>
    </row>
    <row r="8" spans="1:11" ht="25.5">
      <c r="B8" s="1063" t="s">
        <v>1483</v>
      </c>
      <c r="C8" s="165">
        <v>0.68104483238726921</v>
      </c>
      <c r="D8" s="165">
        <v>0.88429404528187938</v>
      </c>
      <c r="E8" s="165">
        <v>1.1774922232147857</v>
      </c>
      <c r="F8" s="165">
        <v>1.1466566037289472</v>
      </c>
      <c r="G8" s="165">
        <v>0.8315471992159531</v>
      </c>
      <c r="H8" s="165">
        <v>0.66611036788334088</v>
      </c>
      <c r="I8" s="165">
        <v>0.64157956925797355</v>
      </c>
      <c r="J8" s="164">
        <v>0.57755298303445002</v>
      </c>
    </row>
    <row r="9" spans="1:11" ht="13.5" thickBot="1">
      <c r="B9" s="163" t="s">
        <v>1482</v>
      </c>
      <c r="C9" s="162">
        <v>8.2449922991208506</v>
      </c>
      <c r="D9" s="162">
        <v>8.5445402979545193</v>
      </c>
      <c r="E9" s="162">
        <v>8.9066031104007823</v>
      </c>
      <c r="F9" s="162">
        <v>9.4018700971525391</v>
      </c>
      <c r="G9" s="162">
        <v>8.8489152021966202</v>
      </c>
      <c r="H9" s="162">
        <v>10.93924691640178</v>
      </c>
      <c r="I9" s="162">
        <v>10.351342271650037</v>
      </c>
      <c r="J9" s="161">
        <v>9.9359822255636807</v>
      </c>
    </row>
    <row r="11" spans="1:11">
      <c r="H11" s="160"/>
      <c r="I11" s="160"/>
    </row>
    <row r="12" spans="1:11">
      <c r="B12" s="159" t="s">
        <v>896</v>
      </c>
      <c r="G12" s="1112"/>
    </row>
    <row r="14" spans="1:11">
      <c r="H14" s="1112"/>
    </row>
    <row r="17" spans="2:10">
      <c r="H17" s="160"/>
      <c r="I17" s="160"/>
      <c r="J17" s="160"/>
    </row>
    <row r="18" spans="2:10">
      <c r="H18" s="160"/>
      <c r="I18" s="160"/>
      <c r="J18" s="160"/>
    </row>
    <row r="19" spans="2:10">
      <c r="H19" s="160"/>
      <c r="I19" s="160"/>
      <c r="J19" s="160"/>
    </row>
    <row r="20" spans="2:10">
      <c r="H20" s="160"/>
      <c r="I20" s="160"/>
      <c r="J20" s="160"/>
    </row>
    <row r="21" spans="2:10">
      <c r="H21" s="160"/>
      <c r="I21" s="160"/>
      <c r="J21" s="160"/>
    </row>
    <row r="22" spans="2:10">
      <c r="H22" s="160"/>
      <c r="I22" s="160"/>
      <c r="J22" s="160"/>
    </row>
    <row r="23" spans="2:10">
      <c r="H23" s="160"/>
      <c r="I23" s="160"/>
      <c r="J23" s="160"/>
    </row>
    <row r="24" spans="2:10">
      <c r="H24" s="160"/>
      <c r="I24" s="160"/>
      <c r="J24" s="160"/>
    </row>
    <row r="25" spans="2:10">
      <c r="H25" s="160"/>
      <c r="I25" s="160"/>
      <c r="J25" s="160"/>
    </row>
    <row r="29" spans="2:10">
      <c r="B29" s="158" t="s">
        <v>1481</v>
      </c>
      <c r="C29" s="157"/>
    </row>
    <row r="30" spans="2:10">
      <c r="B30" s="158" t="s">
        <v>1480</v>
      </c>
      <c r="C30" s="157"/>
    </row>
    <row r="32" spans="2:10">
      <c r="B32" s="1054" t="s">
        <v>293</v>
      </c>
    </row>
  </sheetData>
  <phoneticPr fontId="86" type="noConversion"/>
  <hyperlinks>
    <hyperlink ref="B32" location="Contents!B24" display="to contents"/>
  </hyperlinks>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9"/>
  </sheetPr>
  <dimension ref="A1:AB63"/>
  <sheetViews>
    <sheetView topLeftCell="H1" workbookViewId="0">
      <selection activeCell="B2" sqref="B2"/>
    </sheetView>
  </sheetViews>
  <sheetFormatPr defaultRowHeight="12.75"/>
  <cols>
    <col min="1" max="1" width="9.140625" style="49"/>
    <col min="2" max="2" width="18" style="49" customWidth="1"/>
    <col min="3" max="26" width="12.5703125" style="49" customWidth="1"/>
    <col min="27" max="28" width="9.140625" style="49"/>
  </cols>
  <sheetData>
    <row r="1" spans="1:27">
      <c r="R1" s="50"/>
      <c r="S1" s="50"/>
      <c r="T1" s="50"/>
      <c r="U1" s="50"/>
      <c r="V1" s="50"/>
      <c r="W1" s="50"/>
      <c r="X1" s="50"/>
      <c r="Y1" s="50"/>
      <c r="Z1" s="50"/>
      <c r="AA1" s="50"/>
    </row>
    <row r="2" spans="1:27">
      <c r="A2" s="97" t="s">
        <v>54</v>
      </c>
      <c r="B2" s="159" t="s">
        <v>898</v>
      </c>
      <c r="K2" s="159" t="s">
        <v>898</v>
      </c>
      <c r="R2" s="50"/>
      <c r="S2" s="50"/>
      <c r="T2" s="50"/>
      <c r="U2" s="50"/>
      <c r="V2" s="50"/>
      <c r="W2" s="50"/>
      <c r="X2" s="50"/>
      <c r="Y2" s="50"/>
      <c r="Z2" s="50"/>
      <c r="AA2" s="50"/>
    </row>
    <row r="3" spans="1:27">
      <c r="A3" s="97"/>
      <c r="B3" s="159"/>
      <c r="K3" s="159"/>
      <c r="R3" s="50"/>
      <c r="S3" s="50"/>
      <c r="T3" s="50"/>
      <c r="U3" s="50"/>
      <c r="V3" s="50"/>
      <c r="W3" s="50"/>
      <c r="X3" s="50"/>
      <c r="Y3" s="50"/>
      <c r="Z3" s="50"/>
      <c r="AA3" s="50"/>
    </row>
    <row r="4" spans="1:27" ht="25.5">
      <c r="B4" s="56"/>
      <c r="C4" s="56"/>
      <c r="D4" s="175" t="s">
        <v>1101</v>
      </c>
      <c r="E4" s="175" t="s">
        <v>1100</v>
      </c>
      <c r="F4" s="175" t="s">
        <v>1099</v>
      </c>
      <c r="G4" s="175" t="s">
        <v>1509</v>
      </c>
      <c r="H4" s="175" t="s">
        <v>1508</v>
      </c>
      <c r="I4" s="175" t="s">
        <v>1507</v>
      </c>
      <c r="R4" s="50"/>
      <c r="S4" s="50"/>
      <c r="T4" s="50"/>
      <c r="U4" s="50"/>
      <c r="V4" s="50"/>
      <c r="W4" s="50"/>
      <c r="X4" s="50"/>
      <c r="Y4" s="50"/>
      <c r="Z4" s="50"/>
      <c r="AA4" s="50"/>
    </row>
    <row r="5" spans="1:27">
      <c r="B5" s="1120" t="s">
        <v>1506</v>
      </c>
      <c r="C5" s="182">
        <v>39539</v>
      </c>
      <c r="D5" s="55">
        <v>0.16880071245463607</v>
      </c>
      <c r="E5" s="55">
        <v>7.4896522447591207E-2</v>
      </c>
      <c r="F5" s="55">
        <v>0.15916249922075945</v>
      </c>
      <c r="G5" s="55">
        <v>0.27397360895862211</v>
      </c>
      <c r="H5" s="55">
        <v>0.11425816522344809</v>
      </c>
      <c r="I5" s="55">
        <v>5.70932450060012E-2</v>
      </c>
      <c r="R5" s="50"/>
      <c r="S5" s="50"/>
      <c r="T5" s="50"/>
      <c r="U5" s="50"/>
      <c r="V5" s="50"/>
      <c r="W5" s="50"/>
      <c r="X5" s="50"/>
      <c r="Y5" s="50"/>
      <c r="Z5" s="50"/>
      <c r="AA5" s="50"/>
    </row>
    <row r="6" spans="1:27">
      <c r="B6" s="1121"/>
      <c r="C6" s="182">
        <v>39630</v>
      </c>
      <c r="D6" s="55">
        <v>0.17957828843454052</v>
      </c>
      <c r="E6" s="55">
        <v>7.8652098277980961E-2</v>
      </c>
      <c r="F6" s="55">
        <v>0.1600663779711381</v>
      </c>
      <c r="G6" s="55">
        <v>0.25515436593919305</v>
      </c>
      <c r="H6" s="55">
        <v>0.117506067455629</v>
      </c>
      <c r="I6" s="55">
        <v>6.790283824827098E-2</v>
      </c>
    </row>
    <row r="7" spans="1:27">
      <c r="B7" s="1121"/>
      <c r="C7" s="182">
        <v>39722</v>
      </c>
      <c r="D7" s="55">
        <v>0.16166894840229712</v>
      </c>
      <c r="E7" s="55">
        <v>7.6258327138231885E-2</v>
      </c>
      <c r="F7" s="55">
        <v>0.20174560698793181</v>
      </c>
      <c r="G7" s="55">
        <v>0.22647008263135926</v>
      </c>
      <c r="H7" s="55">
        <v>0.11716939025454524</v>
      </c>
      <c r="I7" s="55">
        <v>6.3936096739031709E-2</v>
      </c>
    </row>
    <row r="8" spans="1:27">
      <c r="B8" s="1121"/>
      <c r="C8" s="182">
        <v>39814</v>
      </c>
      <c r="D8" s="55">
        <v>0.14326216209061524</v>
      </c>
      <c r="E8" s="55">
        <v>8.2968020839724363E-2</v>
      </c>
      <c r="F8" s="55">
        <v>0.22118431475882325</v>
      </c>
      <c r="G8" s="55">
        <v>0.22268151037866896</v>
      </c>
      <c r="H8" s="55">
        <v>0.17555248166342122</v>
      </c>
      <c r="I8" s="55">
        <v>6.1428398530847736E-2</v>
      </c>
    </row>
    <row r="9" spans="1:27">
      <c r="B9" s="1121"/>
      <c r="C9" s="182">
        <v>39904</v>
      </c>
      <c r="D9" s="55">
        <v>0.14132110208342005</v>
      </c>
      <c r="E9" s="55">
        <v>9.1005490202690248E-2</v>
      </c>
      <c r="F9" s="55">
        <v>0.19173172198157074</v>
      </c>
      <c r="G9" s="55">
        <v>0.21165774900403087</v>
      </c>
      <c r="H9" s="55">
        <v>0.25336326979808133</v>
      </c>
      <c r="I9" s="55">
        <v>6.6711096830590733E-2</v>
      </c>
    </row>
    <row r="10" spans="1:27">
      <c r="B10" s="1121"/>
      <c r="C10" s="182">
        <v>39995</v>
      </c>
      <c r="D10" s="55">
        <v>0.16387431097101832</v>
      </c>
      <c r="E10" s="55">
        <v>8.5265046213828508E-2</v>
      </c>
      <c r="F10" s="55">
        <v>0.19798461734764522</v>
      </c>
      <c r="G10" s="55">
        <v>0.24392414341277288</v>
      </c>
      <c r="H10" s="55">
        <v>0.27952921467539943</v>
      </c>
      <c r="I10" s="55">
        <v>7.0851697528980517E-2</v>
      </c>
    </row>
    <row r="11" spans="1:27">
      <c r="B11" s="1121"/>
      <c r="C11" s="182">
        <v>40087</v>
      </c>
      <c r="D11" s="55">
        <v>0.1570599594253704</v>
      </c>
      <c r="E11" s="55">
        <v>8.9940593493684814E-2</v>
      </c>
      <c r="F11" s="55">
        <v>0.19811036837952195</v>
      </c>
      <c r="G11" s="55">
        <v>0.23610450990663734</v>
      </c>
      <c r="H11" s="55">
        <v>0.27237863495164694</v>
      </c>
      <c r="I11" s="55">
        <v>5.4387165471577105E-2</v>
      </c>
    </row>
    <row r="12" spans="1:27">
      <c r="B12" s="1121"/>
      <c r="C12" s="182">
        <v>40179</v>
      </c>
      <c r="D12" s="55">
        <v>0.13879076563171464</v>
      </c>
      <c r="E12" s="55">
        <v>7.8329445752613705E-2</v>
      </c>
      <c r="F12" s="55">
        <v>0.19048859495976173</v>
      </c>
      <c r="G12" s="55">
        <v>0.19868191100954549</v>
      </c>
      <c r="H12" s="55">
        <v>0.24815973483081194</v>
      </c>
      <c r="I12" s="55">
        <v>8.437328145506888E-2</v>
      </c>
    </row>
    <row r="13" spans="1:27">
      <c r="B13" s="1121"/>
      <c r="C13" s="182">
        <v>40269</v>
      </c>
      <c r="D13" s="55">
        <v>0.14033225407102057</v>
      </c>
      <c r="E13" s="55">
        <v>8.0530729817301694E-2</v>
      </c>
      <c r="F13" s="55">
        <v>0.20315924875777139</v>
      </c>
      <c r="G13" s="55">
        <v>0.20699813216183774</v>
      </c>
      <c r="H13" s="55">
        <v>0.25043415638671435</v>
      </c>
      <c r="I13" s="55">
        <v>4.5284446116641203E-2</v>
      </c>
    </row>
    <row r="14" spans="1:27">
      <c r="B14" s="1121"/>
      <c r="C14" s="182">
        <v>40360</v>
      </c>
      <c r="D14" s="55">
        <v>0.13984532549567324</v>
      </c>
      <c r="E14" s="55">
        <v>8.5062463619038117E-2</v>
      </c>
      <c r="F14" s="55">
        <v>0.18817412052968827</v>
      </c>
      <c r="G14" s="55">
        <v>0.18553447599034312</v>
      </c>
      <c r="H14" s="55">
        <v>0.25826593982722895</v>
      </c>
      <c r="I14" s="55">
        <v>4.7102520741674196E-2</v>
      </c>
    </row>
    <row r="15" spans="1:27">
      <c r="B15" s="1121"/>
      <c r="C15" s="182">
        <v>40452</v>
      </c>
      <c r="D15" s="55">
        <v>0.15025340765298892</v>
      </c>
      <c r="E15" s="55">
        <v>9.3906451170684996E-2</v>
      </c>
      <c r="F15" s="55">
        <v>0.18101229082459894</v>
      </c>
      <c r="G15" s="55">
        <v>0.1814171253797143</v>
      </c>
      <c r="H15" s="55">
        <v>0.24777574089141885</v>
      </c>
      <c r="I15" s="55">
        <v>6.5632233795667988E-2</v>
      </c>
    </row>
    <row r="16" spans="1:27">
      <c r="B16" s="1121"/>
      <c r="C16" s="182">
        <v>40544</v>
      </c>
      <c r="D16" s="55">
        <v>0.16424300293168159</v>
      </c>
      <c r="E16" s="55">
        <v>9.0264445571446417E-2</v>
      </c>
      <c r="F16" s="55">
        <v>0.18698604985003642</v>
      </c>
      <c r="G16" s="55">
        <v>0.17555898345532234</v>
      </c>
      <c r="H16" s="55">
        <v>0.25252566982782643</v>
      </c>
      <c r="I16" s="55">
        <v>4.717694574229158E-2</v>
      </c>
    </row>
    <row r="17" spans="2:11">
      <c r="B17" s="1121"/>
      <c r="C17" s="182">
        <v>40634</v>
      </c>
      <c r="D17" s="55">
        <v>0.16170602673765533</v>
      </c>
      <c r="E17" s="55">
        <v>8.7059027771121233E-2</v>
      </c>
      <c r="F17" s="55">
        <v>0.20764899747898971</v>
      </c>
      <c r="G17" s="55">
        <v>0.16721046479604945</v>
      </c>
      <c r="H17" s="55">
        <v>0.23791396538186221</v>
      </c>
      <c r="I17" s="55">
        <v>3.8468612694520038E-2</v>
      </c>
    </row>
    <row r="18" spans="2:11">
      <c r="B18" s="1121"/>
      <c r="C18" s="182">
        <v>40725</v>
      </c>
      <c r="D18" s="55">
        <v>0.15941501930600224</v>
      </c>
      <c r="E18" s="55">
        <v>8.5772834064226394E-2</v>
      </c>
      <c r="F18" s="55">
        <v>0.1911750275750847</v>
      </c>
      <c r="G18" s="55">
        <v>0.16942841015796734</v>
      </c>
      <c r="H18" s="55">
        <v>0.23477411895575567</v>
      </c>
      <c r="I18" s="55">
        <v>3.428819529577453E-2</v>
      </c>
    </row>
    <row r="19" spans="2:11">
      <c r="B19" s="1122"/>
      <c r="C19" s="182">
        <v>40817</v>
      </c>
      <c r="D19" s="55">
        <v>0.17525989003560319</v>
      </c>
      <c r="E19" s="55">
        <v>7.8620228091587918E-2</v>
      </c>
      <c r="F19" s="55">
        <v>0.17790678965768267</v>
      </c>
      <c r="G19" s="55">
        <v>0.16404103016938834</v>
      </c>
      <c r="H19" s="55">
        <v>0.23992604248741498</v>
      </c>
      <c r="I19" s="55">
        <v>4.5461214449010461E-2</v>
      </c>
    </row>
    <row r="20" spans="2:11">
      <c r="B20" s="1123"/>
      <c r="C20" s="1124"/>
      <c r="D20" s="1124"/>
      <c r="E20" s="1124"/>
      <c r="F20" s="1124"/>
      <c r="G20" s="1124"/>
      <c r="H20" s="1124"/>
      <c r="I20" s="1125"/>
    </row>
    <row r="21" spans="2:11">
      <c r="B21" s="1120" t="s">
        <v>1505</v>
      </c>
      <c r="C21" s="182">
        <v>39539</v>
      </c>
      <c r="D21" s="55">
        <v>0.27539514638868873</v>
      </c>
      <c r="E21" s="55">
        <v>0.1769806326330424</v>
      </c>
      <c r="F21" s="55">
        <v>0.17554643401368822</v>
      </c>
      <c r="G21" s="55">
        <v>0.33823769316966373</v>
      </c>
      <c r="H21" s="55">
        <v>0.26296116729504992</v>
      </c>
      <c r="I21" s="55">
        <v>6.6305151881459579E-2</v>
      </c>
    </row>
    <row r="22" spans="2:11">
      <c r="B22" s="1121"/>
      <c r="C22" s="182">
        <v>39630</v>
      </c>
      <c r="D22" s="55">
        <v>0.27282587813523324</v>
      </c>
      <c r="E22" s="55">
        <v>0.18344560416955849</v>
      </c>
      <c r="F22" s="55">
        <v>0.18017774744732773</v>
      </c>
      <c r="G22" s="55">
        <v>0.31995810040571082</v>
      </c>
      <c r="H22" s="55">
        <v>0.27856304466176329</v>
      </c>
      <c r="I22" s="55">
        <v>7.9714026452587489E-2</v>
      </c>
    </row>
    <row r="23" spans="2:11">
      <c r="B23" s="1121"/>
      <c r="C23" s="182">
        <v>39722</v>
      </c>
      <c r="D23" s="55">
        <v>0.21654470480031243</v>
      </c>
      <c r="E23" s="55">
        <v>0.1780746797349349</v>
      </c>
      <c r="F23" s="55">
        <v>0.22629855677155408</v>
      </c>
      <c r="G23" s="55">
        <v>0.28517180692490063</v>
      </c>
      <c r="H23" s="55">
        <v>0.25744612408257789</v>
      </c>
      <c r="I23" s="55">
        <v>7.4944906638100439E-2</v>
      </c>
    </row>
    <row r="24" spans="2:11">
      <c r="B24" s="1121"/>
      <c r="C24" s="182">
        <v>39814</v>
      </c>
      <c r="D24" s="55">
        <v>0.22244687775503799</v>
      </c>
      <c r="E24" s="55">
        <v>0.19031762053438109</v>
      </c>
      <c r="F24" s="55">
        <v>0.24610080353067096</v>
      </c>
      <c r="G24" s="55">
        <v>0.28052644029876561</v>
      </c>
      <c r="H24" s="55">
        <v>0.37020027687911</v>
      </c>
      <c r="I24" s="55">
        <v>7.0582090609114329E-2</v>
      </c>
      <c r="K24" s="158" t="s">
        <v>1504</v>
      </c>
    </row>
    <row r="25" spans="2:11">
      <c r="B25" s="1121"/>
      <c r="C25" s="182">
        <v>39904</v>
      </c>
      <c r="D25" s="55">
        <v>0.21884238628961172</v>
      </c>
      <c r="E25" s="55">
        <v>0.20532024906675708</v>
      </c>
      <c r="F25" s="55">
        <v>0.21382538980424612</v>
      </c>
      <c r="G25" s="55">
        <v>0.27124389520489817</v>
      </c>
      <c r="H25" s="55">
        <v>0.4138165963283143</v>
      </c>
      <c r="I25" s="55">
        <v>7.7023336277381657E-2</v>
      </c>
    </row>
    <row r="26" spans="2:11">
      <c r="B26" s="1121"/>
      <c r="C26" s="182">
        <v>39995</v>
      </c>
      <c r="D26" s="55">
        <v>0.22575616379517616</v>
      </c>
      <c r="E26" s="55">
        <v>0.18665649032438678</v>
      </c>
      <c r="F26" s="55">
        <v>0.1998130699033932</v>
      </c>
      <c r="G26" s="55">
        <v>0.29189205048345851</v>
      </c>
      <c r="H26" s="55">
        <v>0.47103303945959085</v>
      </c>
      <c r="I26" s="55">
        <v>7.1373356984325273E-2</v>
      </c>
      <c r="K26" s="1054" t="s">
        <v>293</v>
      </c>
    </row>
    <row r="27" spans="2:11">
      <c r="B27" s="1121"/>
      <c r="C27" s="182">
        <v>40087</v>
      </c>
      <c r="D27" s="55">
        <v>0.22108703924783507</v>
      </c>
      <c r="E27" s="55">
        <v>0.19409390470092361</v>
      </c>
      <c r="F27" s="55">
        <v>0.20288198945720579</v>
      </c>
      <c r="G27" s="55">
        <v>0.31152972743075075</v>
      </c>
      <c r="H27" s="55">
        <v>0.47731993303856368</v>
      </c>
      <c r="I27" s="55">
        <v>5.6117812033468523E-2</v>
      </c>
    </row>
    <row r="28" spans="2:11">
      <c r="B28" s="1121"/>
      <c r="C28" s="182">
        <v>40179</v>
      </c>
      <c r="D28" s="55">
        <v>0.20435726599246395</v>
      </c>
      <c r="E28" s="55">
        <v>0.17006597439472484</v>
      </c>
      <c r="F28" s="55">
        <v>0.21009861239839081</v>
      </c>
      <c r="G28" s="55">
        <v>0.25467374842775387</v>
      </c>
      <c r="H28" s="55">
        <v>0.45566981704694992</v>
      </c>
      <c r="I28" s="55">
        <v>9.2266248185975716E-2</v>
      </c>
    </row>
    <row r="29" spans="2:11">
      <c r="B29" s="1121"/>
      <c r="C29" s="182">
        <v>40269</v>
      </c>
      <c r="D29" s="55">
        <v>0.19895071559616948</v>
      </c>
      <c r="E29" s="55">
        <v>0.18107354950368462</v>
      </c>
      <c r="F29" s="55">
        <v>0.2308772502377201</v>
      </c>
      <c r="G29" s="55">
        <v>0.25633844009782292</v>
      </c>
      <c r="H29" s="55">
        <v>0.47480994429601842</v>
      </c>
      <c r="I29" s="55">
        <v>5.016472169322099E-2</v>
      </c>
    </row>
    <row r="30" spans="2:11">
      <c r="B30" s="1121"/>
      <c r="C30" s="182">
        <v>40360</v>
      </c>
      <c r="D30" s="55">
        <v>0.19353466166051367</v>
      </c>
      <c r="E30" s="55">
        <v>0.19016233447810221</v>
      </c>
      <c r="F30" s="55">
        <v>0.21156352959628572</v>
      </c>
      <c r="G30" s="55">
        <v>0.25547306824611288</v>
      </c>
      <c r="H30" s="55">
        <v>0.48761180639004581</v>
      </c>
      <c r="I30" s="55">
        <v>5.2712825515291467E-2</v>
      </c>
    </row>
    <row r="31" spans="2:11">
      <c r="B31" s="1121"/>
      <c r="C31" s="182">
        <v>40452</v>
      </c>
      <c r="D31" s="55">
        <v>0.21033500753024037</v>
      </c>
      <c r="E31" s="55">
        <v>0.21123669344674406</v>
      </c>
      <c r="F31" s="55">
        <v>0.21214356587570096</v>
      </c>
      <c r="G31" s="55">
        <v>0.25229241299350968</v>
      </c>
      <c r="H31" s="55">
        <v>0.47158575011188525</v>
      </c>
      <c r="I31" s="55">
        <v>7.2807818792343021E-2</v>
      </c>
    </row>
    <row r="32" spans="2:11">
      <c r="B32" s="1121"/>
      <c r="C32" s="182">
        <v>40544</v>
      </c>
      <c r="D32" s="55">
        <v>0.23154615568226825</v>
      </c>
      <c r="E32" s="55">
        <v>0.20468791870122682</v>
      </c>
      <c r="F32" s="55">
        <v>0.22150101496212224</v>
      </c>
      <c r="G32" s="55">
        <v>0.29067249879360679</v>
      </c>
      <c r="H32" s="55">
        <v>0.46829083818609712</v>
      </c>
      <c r="I32" s="55">
        <v>5.2584760556062704E-2</v>
      </c>
    </row>
    <row r="33" spans="2:17">
      <c r="B33" s="1121"/>
      <c r="C33" s="182">
        <v>40634</v>
      </c>
      <c r="D33" s="55">
        <v>0.22536820019507103</v>
      </c>
      <c r="E33" s="55">
        <v>0.19607290939598845</v>
      </c>
      <c r="F33" s="55">
        <v>0.25115336217060485</v>
      </c>
      <c r="G33" s="55">
        <v>0.25526032726700154</v>
      </c>
      <c r="H33" s="55">
        <v>0.44042645762116533</v>
      </c>
      <c r="I33" s="55">
        <v>4.2251042448909357E-2</v>
      </c>
    </row>
    <row r="34" spans="2:17">
      <c r="B34" s="1121"/>
      <c r="C34" s="182">
        <v>40725</v>
      </c>
      <c r="D34" s="55">
        <v>0.21357232351858543</v>
      </c>
      <c r="E34" s="55">
        <v>0.19203303798199881</v>
      </c>
      <c r="F34" s="55">
        <v>0.24174001334154047</v>
      </c>
      <c r="G34" s="55">
        <v>0.24432452801029333</v>
      </c>
      <c r="H34" s="55">
        <v>0.43422060830922576</v>
      </c>
      <c r="I34" s="55">
        <v>3.7376320157360692E-2</v>
      </c>
    </row>
    <row r="35" spans="2:17">
      <c r="B35" s="1122"/>
      <c r="C35" s="182">
        <v>40817</v>
      </c>
      <c r="D35" s="55">
        <v>0.23588256418154802</v>
      </c>
      <c r="E35" s="55">
        <v>0.17846558561583861</v>
      </c>
      <c r="F35" s="55">
        <v>0.23817089435698635</v>
      </c>
      <c r="G35" s="55">
        <v>0.24385566067602563</v>
      </c>
      <c r="H35" s="55">
        <v>0.44604303179169846</v>
      </c>
      <c r="I35" s="55">
        <v>5.0006025513764631E-2</v>
      </c>
    </row>
    <row r="36" spans="2:17" ht="13.5">
      <c r="B36" s="181"/>
      <c r="C36" s="180"/>
      <c r="D36" s="179"/>
      <c r="E36" s="179"/>
      <c r="F36" s="179"/>
      <c r="G36" s="179"/>
      <c r="H36" s="179"/>
      <c r="I36" s="179"/>
    </row>
    <row r="37" spans="2:17" ht="13.5">
      <c r="B37" s="178" t="s">
        <v>1503</v>
      </c>
      <c r="C37" s="177">
        <v>39539</v>
      </c>
      <c r="D37" s="176" t="s">
        <v>1502</v>
      </c>
      <c r="E37" s="176" t="s">
        <v>1501</v>
      </c>
      <c r="F37" s="176" t="s">
        <v>1500</v>
      </c>
      <c r="G37" s="176" t="s">
        <v>1499</v>
      </c>
      <c r="H37" s="176" t="s">
        <v>1498</v>
      </c>
      <c r="I37" s="176" t="s">
        <v>1497</v>
      </c>
      <c r="J37" s="84" t="s">
        <v>1496</v>
      </c>
      <c r="K37" s="84" t="s">
        <v>1495</v>
      </c>
      <c r="L37" s="84" t="s">
        <v>1494</v>
      </c>
      <c r="M37" s="84" t="s">
        <v>1493</v>
      </c>
      <c r="N37" s="84" t="s">
        <v>1492</v>
      </c>
      <c r="O37" s="84" t="s">
        <v>1491</v>
      </c>
      <c r="P37" s="84" t="s">
        <v>1490</v>
      </c>
      <c r="Q37" s="84" t="s">
        <v>1489</v>
      </c>
    </row>
    <row r="38" spans="2:17" ht="25.5">
      <c r="B38" s="175" t="s">
        <v>1488</v>
      </c>
      <c r="C38" s="174">
        <v>0.20968193322051731</v>
      </c>
      <c r="D38" s="174">
        <v>0.19312981472578886</v>
      </c>
      <c r="E38" s="174">
        <v>0.17494544823402286</v>
      </c>
      <c r="F38" s="174">
        <v>0.16816283580288605</v>
      </c>
      <c r="G38" s="174">
        <v>0.17869820760622893</v>
      </c>
      <c r="H38" s="174">
        <v>0.17462407087063286</v>
      </c>
      <c r="I38" s="174">
        <v>0.17231712744866887</v>
      </c>
      <c r="J38" s="174">
        <v>0.15151579497233275</v>
      </c>
      <c r="K38" s="174">
        <v>0.13628095407296584</v>
      </c>
      <c r="L38" s="174">
        <v>0.12475133302844191</v>
      </c>
      <c r="M38" s="174">
        <v>0.12125394085591651</v>
      </c>
      <c r="N38" s="174">
        <v>0.1117681809722445</v>
      </c>
      <c r="O38" s="174">
        <v>0.10613083802671652</v>
      </c>
      <c r="P38" s="174">
        <v>0.10444782795580003</v>
      </c>
      <c r="Q38" s="174">
        <v>0.1052737905340265</v>
      </c>
    </row>
    <row r="39" spans="2:17" ht="25.5">
      <c r="B39" s="175" t="s">
        <v>1487</v>
      </c>
      <c r="C39" s="174">
        <v>0.12599261161276826</v>
      </c>
      <c r="D39" s="174">
        <v>0.12956719847440795</v>
      </c>
      <c r="E39" s="174">
        <v>0.13045251663845917</v>
      </c>
      <c r="F39" s="174">
        <v>0.13092876138642554</v>
      </c>
      <c r="G39" s="174">
        <v>0.14136014660074775</v>
      </c>
      <c r="H39" s="174">
        <v>0.13566010664192041</v>
      </c>
      <c r="I39" s="174">
        <v>0.13536513005178938</v>
      </c>
      <c r="J39" s="174">
        <v>0.12852459414783504</v>
      </c>
      <c r="K39" s="174">
        <v>0.11171790912076224</v>
      </c>
      <c r="L39" s="174">
        <v>0.11324290055043892</v>
      </c>
      <c r="M39" s="174">
        <v>0.10988538043154343</v>
      </c>
      <c r="N39" s="174">
        <v>0.10874544734575417</v>
      </c>
      <c r="O39" s="174">
        <v>0.10712225067203174</v>
      </c>
      <c r="P39" s="174">
        <v>0.10644743662131634</v>
      </c>
      <c r="Q39" s="174">
        <v>9.8780884844407252E-2</v>
      </c>
    </row>
    <row r="60" spans="2:5">
      <c r="E60" s="173" t="s">
        <v>1096</v>
      </c>
    </row>
    <row r="63" spans="2:5">
      <c r="B63" s="172" t="s">
        <v>1095</v>
      </c>
    </row>
  </sheetData>
  <mergeCells count="3">
    <mergeCell ref="B5:B19"/>
    <mergeCell ref="B20:I20"/>
    <mergeCell ref="B21:B35"/>
  </mergeCells>
  <phoneticPr fontId="86" type="noConversion"/>
  <hyperlinks>
    <hyperlink ref="K26" location="Contents!B25" display="to contents"/>
  </hyperlinks>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9"/>
  </sheetPr>
  <dimension ref="A2:G37"/>
  <sheetViews>
    <sheetView topLeftCell="A19" workbookViewId="0">
      <selection activeCell="B37" sqref="B37"/>
    </sheetView>
  </sheetViews>
  <sheetFormatPr defaultRowHeight="12.75"/>
  <cols>
    <col min="1" max="1" width="8.85546875" style="183" bestFit="1" customWidth="1"/>
    <col min="2" max="2" width="24.5703125" style="183" customWidth="1"/>
    <col min="3" max="6" width="10.42578125" style="183" bestFit="1" customWidth="1"/>
  </cols>
  <sheetData>
    <row r="2" spans="1:7">
      <c r="A2" s="97" t="s">
        <v>54</v>
      </c>
      <c r="B2" s="185" t="s">
        <v>686</v>
      </c>
      <c r="C2" s="184"/>
      <c r="D2" s="184"/>
      <c r="E2" s="184"/>
      <c r="F2" s="184"/>
      <c r="G2" s="49"/>
    </row>
    <row r="3" spans="1:7">
      <c r="A3" s="97"/>
      <c r="B3" s="185"/>
      <c r="C3" s="184"/>
      <c r="D3" s="184"/>
      <c r="E3" s="184"/>
      <c r="F3" s="184"/>
      <c r="G3" s="49"/>
    </row>
    <row r="4" spans="1:7">
      <c r="A4" s="184"/>
      <c r="B4" s="192"/>
      <c r="C4" s="191">
        <v>2008</v>
      </c>
      <c r="D4" s="191">
        <v>2009</v>
      </c>
      <c r="E4" s="191">
        <v>2010</v>
      </c>
      <c r="F4" s="191" t="s">
        <v>359</v>
      </c>
      <c r="G4" s="49"/>
    </row>
    <row r="5" spans="1:7" ht="51">
      <c r="A5" s="184"/>
      <c r="B5" s="188" t="s">
        <v>1514</v>
      </c>
      <c r="C5" s="187">
        <v>0.15231593645330416</v>
      </c>
      <c r="D5" s="187">
        <v>0.22741857700937609</v>
      </c>
      <c r="E5" s="187">
        <v>0.23433819961473151</v>
      </c>
      <c r="F5" s="187">
        <v>0.26500877045791238</v>
      </c>
      <c r="G5" s="49"/>
    </row>
    <row r="6" spans="1:7" ht="38.25">
      <c r="A6" s="184"/>
      <c r="B6" s="190" t="s">
        <v>1513</v>
      </c>
      <c r="C6" s="187">
        <v>1.0080695312535481</v>
      </c>
      <c r="D6" s="187">
        <v>1.2259171341567812</v>
      </c>
      <c r="E6" s="187">
        <v>1.1220552918515203</v>
      </c>
      <c r="F6" s="187">
        <v>1.1721499240016746</v>
      </c>
      <c r="G6" s="49"/>
    </row>
    <row r="7" spans="1:7">
      <c r="A7" s="184"/>
      <c r="B7" s="190" t="s">
        <v>1512</v>
      </c>
      <c r="C7" s="187">
        <v>1.0064311545211133</v>
      </c>
      <c r="D7" s="187">
        <v>1.0075700100199281</v>
      </c>
      <c r="E7" s="187">
        <v>0.72990603177955404</v>
      </c>
      <c r="F7" s="189">
        <v>1.1799010725078589</v>
      </c>
      <c r="G7" s="49"/>
    </row>
    <row r="8" spans="1:7" ht="38.25">
      <c r="A8" s="184"/>
      <c r="B8" s="188" t="s">
        <v>1407</v>
      </c>
      <c r="C8" s="187">
        <v>1.0174599534842039</v>
      </c>
      <c r="D8" s="187">
        <v>1.0402155150317351</v>
      </c>
      <c r="E8" s="186">
        <v>1.0166487523187779</v>
      </c>
      <c r="F8" s="186">
        <v>1.0113996049647391</v>
      </c>
      <c r="G8" s="49"/>
    </row>
    <row r="9" spans="1:7">
      <c r="A9" s="184"/>
      <c r="B9" s="188" t="s">
        <v>1511</v>
      </c>
      <c r="C9" s="187">
        <v>1.7415980594419915</v>
      </c>
      <c r="D9" s="187">
        <v>0.87385144028712103</v>
      </c>
      <c r="E9" s="186">
        <v>1.0972846142050314</v>
      </c>
      <c r="F9" s="186">
        <v>1.3728012491932442</v>
      </c>
      <c r="G9" s="49"/>
    </row>
    <row r="10" spans="1:7">
      <c r="A10" s="184"/>
      <c r="B10" s="184"/>
      <c r="C10" s="184"/>
      <c r="D10" s="184"/>
      <c r="E10" s="184"/>
      <c r="F10" s="184"/>
      <c r="G10" s="49"/>
    </row>
    <row r="11" spans="1:7">
      <c r="A11" s="184"/>
      <c r="B11" s="184"/>
      <c r="C11" s="184"/>
      <c r="D11" s="184"/>
      <c r="E11" s="184"/>
      <c r="F11" s="184"/>
      <c r="G11" s="49"/>
    </row>
    <row r="12" spans="1:7">
      <c r="A12" s="184"/>
      <c r="B12" s="185" t="s">
        <v>686</v>
      </c>
      <c r="C12" s="184"/>
      <c r="D12" s="184"/>
      <c r="E12" s="184"/>
      <c r="F12" s="184"/>
      <c r="G12" s="49"/>
    </row>
    <row r="13" spans="1:7">
      <c r="A13" s="184"/>
      <c r="B13" s="184"/>
      <c r="C13" s="184"/>
      <c r="D13" s="184"/>
      <c r="E13" s="184"/>
      <c r="F13" s="184"/>
      <c r="G13" s="49"/>
    </row>
    <row r="35" spans="2:2">
      <c r="B35" s="138" t="s">
        <v>1510</v>
      </c>
    </row>
    <row r="37" spans="2:2">
      <c r="B37" s="1054" t="s">
        <v>293</v>
      </c>
    </row>
  </sheetData>
  <phoneticPr fontId="86" type="noConversion"/>
  <hyperlinks>
    <hyperlink ref="B37" location="Contents!B26" display="to contents"/>
  </hyperlinks>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9"/>
  </sheetPr>
  <dimension ref="A1:J30"/>
  <sheetViews>
    <sheetView topLeftCell="A13" workbookViewId="0">
      <selection activeCell="B12" sqref="B12"/>
    </sheetView>
  </sheetViews>
  <sheetFormatPr defaultRowHeight="12.75"/>
  <cols>
    <col min="1" max="1" width="8.85546875" style="183" bestFit="1" customWidth="1"/>
    <col min="2" max="2" width="25.5703125" style="183" customWidth="1"/>
    <col min="3" max="6" width="10.42578125" style="183" bestFit="1" customWidth="1"/>
    <col min="7" max="7" width="10.85546875" style="183" bestFit="1" customWidth="1"/>
    <col min="8" max="10" width="8" style="183" customWidth="1"/>
  </cols>
  <sheetData>
    <row r="1" spans="1:10">
      <c r="A1" s="193"/>
      <c r="B1" s="193"/>
      <c r="C1" s="193"/>
      <c r="D1" s="193"/>
      <c r="E1" s="193"/>
      <c r="F1" s="193"/>
      <c r="G1" s="193"/>
      <c r="H1" s="193"/>
      <c r="I1" s="193"/>
      <c r="J1" s="193"/>
    </row>
    <row r="2" spans="1:10">
      <c r="A2" s="201" t="s">
        <v>54</v>
      </c>
      <c r="B2" s="194" t="s">
        <v>687</v>
      </c>
      <c r="C2" s="193"/>
      <c r="D2" s="193"/>
      <c r="E2" s="193"/>
      <c r="F2" s="193"/>
      <c r="G2" s="193"/>
      <c r="H2" s="193"/>
      <c r="I2" s="193"/>
      <c r="J2" s="193"/>
    </row>
    <row r="3" spans="1:10">
      <c r="A3" s="201"/>
      <c r="B3" s="194"/>
      <c r="C3" s="193"/>
      <c r="D3" s="193"/>
      <c r="E3" s="193"/>
      <c r="F3" s="193"/>
      <c r="G3" s="193"/>
      <c r="H3" s="193"/>
      <c r="I3" s="193"/>
      <c r="J3" s="193"/>
    </row>
    <row r="4" spans="1:10">
      <c r="A4" s="193"/>
      <c r="B4" s="200"/>
      <c r="C4" s="199">
        <v>2008</v>
      </c>
      <c r="D4" s="199">
        <v>2009</v>
      </c>
      <c r="E4" s="199">
        <v>2010</v>
      </c>
      <c r="F4" s="199" t="s">
        <v>359</v>
      </c>
      <c r="G4" s="193"/>
      <c r="H4" s="193"/>
      <c r="I4" s="193"/>
      <c r="J4" s="193"/>
    </row>
    <row r="5" spans="1:10" ht="38.25">
      <c r="A5" s="193"/>
      <c r="B5" s="198" t="s">
        <v>1515</v>
      </c>
      <c r="C5" s="196">
        <v>7.9446604012469293E-2</v>
      </c>
      <c r="D5" s="196">
        <v>0.11531342333719997</v>
      </c>
      <c r="E5" s="196">
        <v>0.12800606447557547</v>
      </c>
      <c r="F5" s="196">
        <v>0.17279644284998003</v>
      </c>
      <c r="G5" s="193"/>
      <c r="H5" s="193"/>
      <c r="I5" s="193"/>
      <c r="J5" s="193"/>
    </row>
    <row r="6" spans="1:10">
      <c r="A6" s="193"/>
      <c r="B6" s="198" t="s">
        <v>1512</v>
      </c>
      <c r="C6" s="196">
        <v>5.5994817632373538E-2</v>
      </c>
      <c r="D6" s="196">
        <v>0.75261865454184818</v>
      </c>
      <c r="E6" s="196">
        <v>0.64496942760245823</v>
      </c>
      <c r="F6" s="196">
        <v>0.7116157364421245</v>
      </c>
      <c r="G6" s="193"/>
      <c r="H6" s="193"/>
      <c r="I6" s="193"/>
      <c r="J6" s="193"/>
    </row>
    <row r="7" spans="1:10" ht="38.25">
      <c r="A7" s="193"/>
      <c r="B7" s="188" t="s">
        <v>1406</v>
      </c>
      <c r="C7" s="196">
        <v>8.4822410960972178E-2</v>
      </c>
      <c r="D7" s="196">
        <v>0.22469480042996198</v>
      </c>
      <c r="E7" s="195">
        <v>0.27131615712528467</v>
      </c>
      <c r="F7" s="195">
        <v>0.29667281160888354</v>
      </c>
      <c r="G7" s="193"/>
      <c r="H7" s="193"/>
      <c r="I7" s="193"/>
      <c r="J7" s="193"/>
    </row>
    <row r="8" spans="1:10">
      <c r="A8" s="193"/>
      <c r="B8" s="197" t="s">
        <v>1511</v>
      </c>
      <c r="C8" s="196">
        <v>4.2019243695894777E-2</v>
      </c>
      <c r="D8" s="196">
        <v>6.6061390345365761E-2</v>
      </c>
      <c r="E8" s="195">
        <v>0.20315369859950563</v>
      </c>
      <c r="F8" s="195">
        <v>0.16231026793736464</v>
      </c>
      <c r="G8" s="193"/>
      <c r="H8" s="193"/>
      <c r="I8" s="193"/>
      <c r="J8" s="193"/>
    </row>
    <row r="9" spans="1:10">
      <c r="A9" s="193"/>
      <c r="B9" s="193"/>
      <c r="C9" s="193"/>
      <c r="D9" s="193"/>
      <c r="E9" s="193"/>
      <c r="F9" s="193"/>
      <c r="G9" s="193"/>
      <c r="H9" s="193"/>
      <c r="I9" s="193"/>
      <c r="J9" s="193"/>
    </row>
    <row r="10" spans="1:10">
      <c r="A10" s="193"/>
      <c r="B10" s="193"/>
      <c r="C10" s="193"/>
      <c r="D10" s="193"/>
      <c r="E10" s="193"/>
      <c r="F10" s="193"/>
      <c r="G10" s="193"/>
      <c r="H10" s="193"/>
      <c r="I10" s="193"/>
      <c r="J10" s="193"/>
    </row>
    <row r="11" spans="1:10">
      <c r="A11" s="193"/>
      <c r="B11" s="194" t="s">
        <v>687</v>
      </c>
      <c r="C11" s="193"/>
      <c r="D11" s="193"/>
      <c r="E11" s="193"/>
      <c r="F11" s="193"/>
      <c r="G11" s="193"/>
      <c r="H11" s="193"/>
      <c r="I11" s="193"/>
      <c r="J11" s="193"/>
    </row>
    <row r="28" spans="2:2">
      <c r="B28" s="138" t="s">
        <v>1510</v>
      </c>
    </row>
    <row r="30" spans="2:2">
      <c r="B30" s="1054" t="s">
        <v>293</v>
      </c>
    </row>
  </sheetData>
  <phoneticPr fontId="86" type="noConversion"/>
  <hyperlinks>
    <hyperlink ref="B30" location="Contents!B27" display="to contents"/>
  </hyperlinks>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9"/>
  </sheetPr>
  <dimension ref="A1:Q64"/>
  <sheetViews>
    <sheetView topLeftCell="A46" workbookViewId="0">
      <selection activeCell="B2" sqref="B2"/>
    </sheetView>
  </sheetViews>
  <sheetFormatPr defaultRowHeight="12.75"/>
  <cols>
    <col min="1" max="1" width="8.5703125" style="49" customWidth="1"/>
    <col min="2" max="2" width="39.5703125" style="49" customWidth="1"/>
    <col min="3" max="3" width="9.140625" style="49"/>
    <col min="4" max="4" width="7.85546875" style="49" customWidth="1"/>
    <col min="5" max="5" width="7.7109375" style="49" customWidth="1"/>
    <col min="6" max="6" width="7.5703125" style="49" customWidth="1"/>
    <col min="7" max="7" width="7.140625" style="49" customWidth="1"/>
    <col min="8" max="8" width="8.140625" style="49" customWidth="1"/>
    <col min="9" max="9" width="7.85546875" style="49" customWidth="1"/>
    <col min="10" max="10" width="8.5703125" style="49" customWidth="1"/>
    <col min="11" max="11" width="9.42578125" style="49" customWidth="1"/>
    <col min="12" max="17" width="9.140625" style="49"/>
  </cols>
  <sheetData>
    <row r="1" spans="1:16">
      <c r="J1" s="212"/>
      <c r="K1" s="212"/>
      <c r="L1" s="212"/>
      <c r="M1" s="212"/>
      <c r="N1" s="212"/>
      <c r="O1" s="212"/>
      <c r="P1" s="212"/>
    </row>
    <row r="2" spans="1:16">
      <c r="A2" s="49" t="s">
        <v>54</v>
      </c>
      <c r="B2" s="39" t="s">
        <v>1535</v>
      </c>
      <c r="C2" s="39"/>
      <c r="D2" s="39"/>
      <c r="E2" s="39"/>
      <c r="F2" s="39"/>
      <c r="G2" s="39"/>
      <c r="H2" s="39"/>
      <c r="J2" s="212"/>
      <c r="K2" s="212"/>
      <c r="L2" s="212"/>
      <c r="M2" s="212"/>
      <c r="N2" s="212"/>
      <c r="O2" s="212"/>
      <c r="P2" s="212"/>
    </row>
    <row r="3" spans="1:16">
      <c r="B3" s="39"/>
      <c r="C3" s="39"/>
      <c r="D3" s="39"/>
      <c r="E3" s="39"/>
      <c r="F3" s="39"/>
      <c r="G3" s="39"/>
      <c r="H3" s="39"/>
      <c r="J3" s="212"/>
      <c r="K3" s="212"/>
      <c r="L3" s="212"/>
      <c r="M3" s="212"/>
      <c r="N3" s="212"/>
      <c r="O3" s="212"/>
      <c r="P3" s="212"/>
    </row>
    <row r="4" spans="1:16">
      <c r="B4" s="211" t="s">
        <v>1486</v>
      </c>
      <c r="C4" s="210" t="s">
        <v>1533</v>
      </c>
      <c r="D4" s="209" t="s">
        <v>1532</v>
      </c>
      <c r="E4" s="209" t="s">
        <v>1531</v>
      </c>
      <c r="F4" s="211" t="s">
        <v>1530</v>
      </c>
      <c r="G4" s="210" t="s">
        <v>1529</v>
      </c>
      <c r="H4" s="209" t="s">
        <v>1528</v>
      </c>
      <c r="I4" s="209" t="s">
        <v>1527</v>
      </c>
      <c r="J4" s="211" t="s">
        <v>1526</v>
      </c>
      <c r="K4" s="209" t="s">
        <v>1525</v>
      </c>
      <c r="L4" s="209" t="s">
        <v>1524</v>
      </c>
      <c r="M4" s="209" t="s">
        <v>1523</v>
      </c>
    </row>
    <row r="5" spans="1:16">
      <c r="B5" s="216" t="s">
        <v>1543</v>
      </c>
      <c r="C5" s="208">
        <v>8.8235294117647078E-2</v>
      </c>
      <c r="D5" s="208">
        <v>0.15151515151515149</v>
      </c>
      <c r="E5" s="206">
        <v>6.0606060606060608E-2</v>
      </c>
      <c r="F5" s="215">
        <v>0.27272727272727271</v>
      </c>
      <c r="G5" s="215">
        <v>0.48484848484848486</v>
      </c>
      <c r="H5" s="215">
        <v>0.42424242424242425</v>
      </c>
      <c r="I5" s="215">
        <v>0.39393939393939392</v>
      </c>
      <c r="J5" s="215">
        <v>0.4242424242424242</v>
      </c>
      <c r="K5" s="215">
        <v>0.5</v>
      </c>
      <c r="L5" s="215">
        <v>0.76470588235294124</v>
      </c>
      <c r="M5" s="215">
        <v>0.73529411764705888</v>
      </c>
    </row>
    <row r="6" spans="1:16">
      <c r="B6" s="214" t="s">
        <v>1542</v>
      </c>
      <c r="C6" s="206">
        <v>0</v>
      </c>
      <c r="D6" s="206">
        <v>0.1818181818181818</v>
      </c>
      <c r="E6" s="206">
        <v>6.0606060606060608E-2</v>
      </c>
      <c r="F6" s="215">
        <v>0.21875</v>
      </c>
      <c r="G6" s="215">
        <v>0.38709677419354838</v>
      </c>
      <c r="H6" s="215">
        <v>0.41935483870967738</v>
      </c>
      <c r="I6" s="215">
        <v>0.38709677419354838</v>
      </c>
      <c r="J6" s="215">
        <v>0.45161290322580649</v>
      </c>
      <c r="K6" s="215">
        <v>0.45454545454545453</v>
      </c>
      <c r="L6" s="215">
        <v>0.60606060606060608</v>
      </c>
      <c r="M6" s="215">
        <v>0.5757575757575758</v>
      </c>
    </row>
    <row r="7" spans="1:16">
      <c r="B7" s="214" t="s">
        <v>1541</v>
      </c>
      <c r="C7" s="206">
        <v>6.4516129032258035E-2</v>
      </c>
      <c r="D7" s="206">
        <v>6.6666666666666652E-2</v>
      </c>
      <c r="E7" s="206">
        <v>6.6666666666666652E-2</v>
      </c>
      <c r="F7" s="215">
        <v>0.19354838709677424</v>
      </c>
      <c r="G7" s="215">
        <v>0.45161290322580649</v>
      </c>
      <c r="H7" s="215">
        <v>0.45161290322580649</v>
      </c>
      <c r="I7" s="215">
        <v>0.46666666666666667</v>
      </c>
      <c r="J7" s="215">
        <v>0.40625</v>
      </c>
      <c r="K7" s="215">
        <v>0.41935483870967749</v>
      </c>
      <c r="L7" s="215">
        <v>0.80645161290322587</v>
      </c>
      <c r="M7" s="215">
        <v>0.64516129032258063</v>
      </c>
    </row>
    <row r="8" spans="1:16">
      <c r="B8" s="214" t="s">
        <v>1540</v>
      </c>
      <c r="C8" s="206">
        <v>3.3333333333333326E-2</v>
      </c>
      <c r="D8" s="206">
        <v>0.27586206896551729</v>
      </c>
      <c r="E8" s="206">
        <v>6.8965517241379309E-2</v>
      </c>
      <c r="F8" s="215">
        <v>6.8965517241379323E-2</v>
      </c>
      <c r="G8" s="215">
        <v>0.33333333333333331</v>
      </c>
      <c r="H8" s="215">
        <v>0.3666666666666667</v>
      </c>
      <c r="I8" s="215">
        <v>0.25</v>
      </c>
      <c r="J8" s="215">
        <v>0.32258064516129037</v>
      </c>
      <c r="K8" s="215">
        <v>0.34482758620689652</v>
      </c>
      <c r="L8" s="215">
        <v>0.62068965517241381</v>
      </c>
      <c r="M8" s="215">
        <v>0.5</v>
      </c>
    </row>
    <row r="9" spans="1:16">
      <c r="B9" s="214" t="s">
        <v>1539</v>
      </c>
      <c r="C9" s="206">
        <v>2.9411764705882359E-2</v>
      </c>
      <c r="D9" s="206">
        <v>9.0909090909090884E-2</v>
      </c>
      <c r="E9" s="206">
        <v>0.1818181818181818</v>
      </c>
      <c r="F9" s="206">
        <v>0.24242424242424243</v>
      </c>
      <c r="G9" s="206">
        <v>0.51515151515151514</v>
      </c>
      <c r="H9" s="206">
        <v>0.48484848484848486</v>
      </c>
      <c r="I9" s="206">
        <v>0.57575757575757569</v>
      </c>
      <c r="J9" s="206">
        <v>0.5757575757575758</v>
      </c>
      <c r="K9" s="206">
        <v>0.67647058823529405</v>
      </c>
      <c r="L9" s="206">
        <v>0.67647058823529416</v>
      </c>
      <c r="M9" s="206">
        <v>0.55882352941176505</v>
      </c>
    </row>
    <row r="10" spans="1:16">
      <c r="B10" s="214" t="s">
        <v>1538</v>
      </c>
      <c r="C10" s="206">
        <v>-6.25E-2</v>
      </c>
      <c r="D10" s="206">
        <v>0.125</v>
      </c>
      <c r="E10" s="206">
        <v>0.125</v>
      </c>
      <c r="F10" s="206">
        <v>0.16129032258064516</v>
      </c>
      <c r="G10" s="206">
        <v>0.4375</v>
      </c>
      <c r="H10" s="206">
        <v>0.4375</v>
      </c>
      <c r="I10" s="206">
        <v>0.53125</v>
      </c>
      <c r="J10" s="206">
        <v>0.40625</v>
      </c>
      <c r="K10" s="206">
        <v>0.57575757575757569</v>
      </c>
      <c r="L10" s="206">
        <v>0.57575757575757569</v>
      </c>
      <c r="M10" s="206">
        <v>0.42424242424242425</v>
      </c>
    </row>
    <row r="11" spans="1:16">
      <c r="B11" s="214" t="s">
        <v>1537</v>
      </c>
      <c r="C11" s="206">
        <v>0.22580645161290325</v>
      </c>
      <c r="D11" s="206">
        <v>0.23333333333333336</v>
      </c>
      <c r="E11" s="206">
        <v>0.26666666666666672</v>
      </c>
      <c r="F11" s="206">
        <v>0.32258064516129026</v>
      </c>
      <c r="G11" s="206">
        <v>0.4838709677419355</v>
      </c>
      <c r="H11" s="206">
        <v>0.35483870967741937</v>
      </c>
      <c r="I11" s="206">
        <v>0.58064516129032262</v>
      </c>
      <c r="J11" s="206">
        <v>0.65625</v>
      </c>
      <c r="K11" s="206">
        <v>0.70967741935483875</v>
      </c>
      <c r="L11" s="206">
        <v>0.77419354838709675</v>
      </c>
      <c r="M11" s="206">
        <v>0.67741935483870974</v>
      </c>
    </row>
    <row r="12" spans="1:16">
      <c r="B12" s="214" t="s">
        <v>1536</v>
      </c>
      <c r="C12" s="206">
        <v>0.1333333333333333</v>
      </c>
      <c r="D12" s="206">
        <v>0.16666666666666666</v>
      </c>
      <c r="E12" s="206">
        <v>0.1</v>
      </c>
      <c r="F12" s="206">
        <v>0.13333333333333336</v>
      </c>
      <c r="G12" s="206">
        <v>0.4</v>
      </c>
      <c r="H12" s="206">
        <v>0.23333333333333331</v>
      </c>
      <c r="I12" s="206">
        <v>0.41379310344827586</v>
      </c>
      <c r="J12" s="206">
        <v>0.51724137931034486</v>
      </c>
      <c r="K12" s="206">
        <v>0.65517241379310354</v>
      </c>
      <c r="L12" s="206">
        <v>0.68965517241379315</v>
      </c>
      <c r="M12" s="206">
        <v>0.62068965517241381</v>
      </c>
    </row>
    <row r="13" spans="1:16">
      <c r="B13" s="213"/>
      <c r="C13" s="204"/>
      <c r="D13" s="204"/>
      <c r="E13" s="204"/>
      <c r="F13" s="204"/>
      <c r="G13" s="204"/>
      <c r="H13" s="204"/>
      <c r="I13" s="204"/>
    </row>
    <row r="14" spans="1:16">
      <c r="B14" s="213"/>
      <c r="C14" s="204"/>
      <c r="D14" s="204"/>
      <c r="E14" s="204"/>
      <c r="F14" s="204"/>
      <c r="G14" s="204"/>
      <c r="H14" s="204"/>
      <c r="I14" s="204"/>
    </row>
    <row r="15" spans="1:16">
      <c r="B15" s="39" t="s">
        <v>1535</v>
      </c>
      <c r="G15" s="204"/>
      <c r="H15" s="204"/>
      <c r="I15" s="204"/>
    </row>
    <row r="16" spans="1:16">
      <c r="B16" s="213"/>
      <c r="C16" s="204"/>
      <c r="D16" s="204"/>
      <c r="E16" s="204"/>
      <c r="F16" s="204"/>
      <c r="G16" s="204"/>
      <c r="H16" s="204"/>
      <c r="I16" s="204"/>
    </row>
    <row r="17" spans="2:15">
      <c r="B17" s="213"/>
      <c r="C17" s="204"/>
      <c r="D17" s="204"/>
      <c r="E17" s="204"/>
      <c r="F17" s="204"/>
      <c r="G17" s="204"/>
      <c r="H17" s="204"/>
      <c r="I17" s="204"/>
    </row>
    <row r="18" spans="2:15">
      <c r="B18" s="213"/>
      <c r="C18" s="204"/>
      <c r="D18" s="204"/>
      <c r="E18" s="204"/>
      <c r="F18" s="204"/>
      <c r="G18" s="204"/>
      <c r="H18" s="204"/>
      <c r="I18" s="204"/>
    </row>
    <row r="19" spans="2:15">
      <c r="B19" s="213"/>
      <c r="C19" s="204"/>
      <c r="D19" s="204"/>
      <c r="E19" s="204"/>
      <c r="F19" s="204"/>
      <c r="G19" s="204"/>
      <c r="H19" s="204"/>
      <c r="I19" s="204"/>
    </row>
    <row r="20" spans="2:15">
      <c r="B20" s="213"/>
      <c r="C20" s="204"/>
      <c r="D20" s="204"/>
      <c r="E20" s="204"/>
      <c r="F20" s="204"/>
      <c r="G20" s="204"/>
      <c r="H20" s="204"/>
      <c r="I20" s="204"/>
    </row>
    <row r="21" spans="2:15">
      <c r="B21" s="213"/>
      <c r="C21" s="204"/>
      <c r="D21" s="204"/>
      <c r="E21" s="204"/>
      <c r="F21" s="204"/>
      <c r="G21" s="204"/>
      <c r="H21" s="204"/>
      <c r="I21" s="204"/>
    </row>
    <row r="22" spans="2:15">
      <c r="B22" s="213"/>
      <c r="C22" s="204"/>
      <c r="D22" s="204"/>
      <c r="E22" s="204"/>
      <c r="F22" s="204"/>
      <c r="G22" s="204"/>
      <c r="H22" s="204"/>
      <c r="I22" s="204"/>
    </row>
    <row r="23" spans="2:15">
      <c r="B23" s="213"/>
      <c r="C23" s="204"/>
      <c r="D23" s="204"/>
      <c r="E23" s="204"/>
      <c r="F23" s="204"/>
      <c r="G23" s="204"/>
      <c r="H23" s="204"/>
      <c r="I23" s="204"/>
    </row>
    <row r="24" spans="2:15">
      <c r="B24" s="213"/>
      <c r="C24" s="204"/>
      <c r="D24" s="204"/>
      <c r="E24" s="204"/>
      <c r="F24" s="204"/>
      <c r="G24" s="204"/>
      <c r="H24" s="204"/>
      <c r="I24" s="204"/>
    </row>
    <row r="25" spans="2:15">
      <c r="B25" s="213"/>
      <c r="C25" s="204"/>
      <c r="D25" s="204"/>
      <c r="E25" s="204"/>
      <c r="F25" s="204"/>
      <c r="G25" s="204"/>
      <c r="H25" s="204"/>
      <c r="I25" s="204"/>
    </row>
    <row r="26" spans="2:15">
      <c r="B26" s="213"/>
      <c r="C26" s="204"/>
      <c r="D26" s="204"/>
      <c r="E26" s="204"/>
      <c r="F26" s="204"/>
      <c r="G26" s="204"/>
      <c r="H26" s="204"/>
      <c r="I26" s="204"/>
    </row>
    <row r="27" spans="2:15">
      <c r="B27" s="213"/>
      <c r="C27" s="204"/>
      <c r="D27" s="204"/>
      <c r="E27" s="204"/>
      <c r="F27" s="204"/>
      <c r="G27" s="204"/>
      <c r="H27" s="204"/>
      <c r="I27" s="204"/>
    </row>
    <row r="28" spans="2:15">
      <c r="B28" s="213"/>
      <c r="C28" s="204"/>
      <c r="D28" s="204"/>
      <c r="E28" s="204"/>
      <c r="F28" s="204"/>
      <c r="G28" s="204"/>
      <c r="H28" s="204"/>
      <c r="I28" s="204"/>
    </row>
    <row r="29" spans="2:15">
      <c r="J29" s="212"/>
      <c r="K29" s="212"/>
      <c r="L29" s="212"/>
      <c r="M29" s="212"/>
      <c r="N29" s="212"/>
      <c r="O29" s="212"/>
    </row>
    <row r="30" spans="2:15" ht="12.75" customHeight="1">
      <c r="B30" s="1126" t="s">
        <v>1517</v>
      </c>
      <c r="C30" s="1126"/>
      <c r="D30" s="1126"/>
      <c r="E30" s="1126"/>
      <c r="F30" s="1126"/>
      <c r="G30" s="1126"/>
      <c r="J30" s="212"/>
      <c r="K30" s="212"/>
      <c r="L30" s="212"/>
      <c r="M30" s="212"/>
      <c r="N30" s="212"/>
      <c r="O30" s="212"/>
    </row>
    <row r="31" spans="2:15">
      <c r="B31" s="1126"/>
      <c r="C31" s="1126"/>
      <c r="D31" s="1126"/>
      <c r="E31" s="1126"/>
      <c r="F31" s="1126"/>
      <c r="G31" s="1126"/>
      <c r="J31" s="212"/>
      <c r="K31" s="212"/>
      <c r="L31" s="212"/>
      <c r="M31" s="212"/>
      <c r="N31" s="212"/>
      <c r="O31" s="212"/>
    </row>
    <row r="32" spans="2:15">
      <c r="B32" s="1126"/>
      <c r="C32" s="1126"/>
      <c r="D32" s="1126"/>
      <c r="E32" s="1126"/>
      <c r="F32" s="1126"/>
      <c r="G32" s="1126"/>
      <c r="J32" s="212"/>
      <c r="K32" s="212"/>
      <c r="L32" s="212"/>
      <c r="M32" s="212"/>
      <c r="N32" s="212"/>
      <c r="O32" s="212"/>
    </row>
    <row r="33" spans="1:15">
      <c r="B33" s="202" t="s">
        <v>1516</v>
      </c>
      <c r="C33" s="202"/>
      <c r="D33" s="202"/>
      <c r="E33" s="202"/>
      <c r="F33" s="202"/>
      <c r="J33" s="212"/>
      <c r="K33" s="212"/>
      <c r="L33" s="212"/>
      <c r="M33" s="212"/>
      <c r="N33" s="212"/>
      <c r="O33" s="212"/>
    </row>
    <row r="34" spans="1:15">
      <c r="B34" s="202"/>
      <c r="J34" s="212"/>
      <c r="K34" s="212"/>
      <c r="L34" s="212"/>
      <c r="M34" s="212"/>
      <c r="N34" s="212"/>
      <c r="O34" s="212"/>
    </row>
    <row r="35" spans="1:15">
      <c r="B35" s="202"/>
      <c r="J35" s="212"/>
      <c r="K35" s="212"/>
      <c r="L35" s="212"/>
      <c r="M35" s="212"/>
      <c r="N35" s="212"/>
      <c r="O35" s="212"/>
    </row>
    <row r="36" spans="1:15">
      <c r="A36" s="49" t="s">
        <v>54</v>
      </c>
      <c r="B36" s="203" t="s">
        <v>1518</v>
      </c>
      <c r="C36" s="203"/>
      <c r="D36" s="203"/>
      <c r="E36" s="203"/>
      <c r="F36" s="203"/>
      <c r="G36" s="203"/>
      <c r="H36" s="203"/>
    </row>
    <row r="37" spans="1:15">
      <c r="B37" s="210" t="s">
        <v>1534</v>
      </c>
      <c r="C37" s="210" t="s">
        <v>1533</v>
      </c>
      <c r="D37" s="209" t="s">
        <v>1532</v>
      </c>
      <c r="E37" s="209" t="s">
        <v>1531</v>
      </c>
      <c r="F37" s="211" t="s">
        <v>1530</v>
      </c>
      <c r="G37" s="210" t="s">
        <v>1529</v>
      </c>
      <c r="H37" s="209" t="s">
        <v>1528</v>
      </c>
      <c r="I37" s="209" t="s">
        <v>1527</v>
      </c>
      <c r="J37" s="209" t="s">
        <v>1526</v>
      </c>
      <c r="K37" s="209" t="s">
        <v>1525</v>
      </c>
      <c r="L37" s="209" t="s">
        <v>1524</v>
      </c>
      <c r="M37" s="209" t="s">
        <v>1523</v>
      </c>
    </row>
    <row r="38" spans="1:15">
      <c r="B38" s="207" t="s">
        <v>1522</v>
      </c>
      <c r="C38" s="206">
        <v>-0.19354838709677422</v>
      </c>
      <c r="D38" s="206">
        <v>-9.6774193548387066E-2</v>
      </c>
      <c r="E38" s="206">
        <v>6.4516129032258063E-2</v>
      </c>
      <c r="F38" s="206">
        <v>0</v>
      </c>
      <c r="G38" s="206">
        <v>0.17241379310344829</v>
      </c>
      <c r="H38" s="206">
        <v>0.27586206896551724</v>
      </c>
      <c r="I38" s="206">
        <v>0.25925925925925924</v>
      </c>
      <c r="J38" s="206">
        <v>0.18518518518518517</v>
      </c>
      <c r="K38" s="206">
        <v>0.22222222222222221</v>
      </c>
      <c r="L38" s="206">
        <v>0.4642857142857143</v>
      </c>
      <c r="M38" s="206">
        <v>0.5862068965517242</v>
      </c>
    </row>
    <row r="39" spans="1:15">
      <c r="B39" s="207" t="s">
        <v>1521</v>
      </c>
      <c r="C39" s="206">
        <v>-9.375E-2</v>
      </c>
      <c r="D39" s="206">
        <v>0.15625</v>
      </c>
      <c r="E39" s="206">
        <v>0.125</v>
      </c>
      <c r="F39" s="206">
        <v>-9.375E-2</v>
      </c>
      <c r="G39" s="206">
        <v>0.38709677419354838</v>
      </c>
      <c r="H39" s="206">
        <v>0.38709677419354838</v>
      </c>
      <c r="I39" s="206">
        <v>0.33333333333333331</v>
      </c>
      <c r="J39" s="206">
        <v>0.3</v>
      </c>
      <c r="K39" s="206">
        <v>0.54838709677419351</v>
      </c>
      <c r="L39" s="206">
        <v>0.90625</v>
      </c>
      <c r="M39" s="206">
        <v>0.63636363636363646</v>
      </c>
    </row>
    <row r="40" spans="1:15">
      <c r="B40" s="207" t="s">
        <v>1520</v>
      </c>
      <c r="C40" s="208">
        <v>-0.15625</v>
      </c>
      <c r="D40" s="206">
        <v>6.25E-2</v>
      </c>
      <c r="E40" s="206">
        <v>9.375E-2</v>
      </c>
      <c r="F40" s="206">
        <v>3.125E-2</v>
      </c>
      <c r="G40" s="206">
        <v>0.2</v>
      </c>
      <c r="H40" s="206">
        <v>0.3</v>
      </c>
      <c r="I40" s="206">
        <v>0.2857142857142857</v>
      </c>
      <c r="J40" s="206">
        <v>0.31034482758620691</v>
      </c>
      <c r="K40" s="206">
        <v>0.37931034482758619</v>
      </c>
      <c r="L40" s="206">
        <v>0.46666666666666667</v>
      </c>
      <c r="M40" s="206">
        <v>0.54838709677419351</v>
      </c>
    </row>
    <row r="41" spans="1:15">
      <c r="B41" s="207" t="s">
        <v>1519</v>
      </c>
      <c r="C41" s="206">
        <v>0.21875</v>
      </c>
      <c r="D41" s="206">
        <v>0.125</v>
      </c>
      <c r="E41" s="206">
        <v>0.15625</v>
      </c>
      <c r="F41" s="206">
        <v>0.25</v>
      </c>
      <c r="G41" s="206">
        <v>0.54838709677419351</v>
      </c>
      <c r="H41" s="206">
        <v>0.54838709677419351</v>
      </c>
      <c r="I41" s="206">
        <v>0.56666666666666665</v>
      </c>
      <c r="J41" s="206">
        <v>0.53333333333333333</v>
      </c>
      <c r="K41" s="206">
        <v>0.80645161290322576</v>
      </c>
      <c r="L41" s="206">
        <v>0.78125</v>
      </c>
      <c r="M41" s="206">
        <v>0.81818181818181823</v>
      </c>
    </row>
    <row r="42" spans="1:15">
      <c r="B42" s="205"/>
      <c r="C42" s="204"/>
      <c r="D42" s="204"/>
      <c r="E42" s="204"/>
      <c r="F42" s="204"/>
      <c r="G42" s="204"/>
      <c r="H42" s="204"/>
      <c r="I42" s="204"/>
    </row>
    <row r="43" spans="1:15">
      <c r="B43" s="205"/>
      <c r="C43" s="204"/>
      <c r="D43" s="204"/>
      <c r="E43" s="204"/>
      <c r="F43" s="204"/>
      <c r="G43" s="204"/>
      <c r="H43" s="204"/>
      <c r="I43" s="204"/>
    </row>
    <row r="44" spans="1:15">
      <c r="B44" s="203" t="s">
        <v>1518</v>
      </c>
      <c r="C44" s="203"/>
      <c r="D44" s="203"/>
      <c r="E44" s="203"/>
      <c r="F44" s="203"/>
      <c r="G44" s="203"/>
      <c r="H44" s="203"/>
    </row>
    <row r="58" spans="2:8" ht="13.5" customHeight="1"/>
    <row r="59" spans="2:8" ht="12.75" customHeight="1">
      <c r="B59" s="1126" t="s">
        <v>1517</v>
      </c>
      <c r="C59" s="1126"/>
      <c r="D59" s="1126"/>
      <c r="E59" s="1126"/>
      <c r="F59" s="1126"/>
      <c r="G59" s="1126"/>
      <c r="H59" s="202"/>
    </row>
    <row r="60" spans="2:8">
      <c r="B60" s="1126"/>
      <c r="C60" s="1126"/>
      <c r="D60" s="1126"/>
      <c r="E60" s="1126"/>
      <c r="F60" s="1126"/>
      <c r="G60" s="1126"/>
      <c r="H60" s="202"/>
    </row>
    <row r="61" spans="2:8">
      <c r="B61" s="1126"/>
      <c r="C61" s="1126"/>
      <c r="D61" s="1126"/>
      <c r="E61" s="1126"/>
      <c r="F61" s="1126"/>
      <c r="G61" s="1126"/>
      <c r="H61" s="202"/>
    </row>
    <row r="62" spans="2:8">
      <c r="B62" s="1127" t="s">
        <v>1516</v>
      </c>
      <c r="C62" s="1127"/>
      <c r="D62" s="1127"/>
    </row>
    <row r="64" spans="2:8">
      <c r="B64" s="1054" t="s">
        <v>293</v>
      </c>
    </row>
  </sheetData>
  <mergeCells count="3">
    <mergeCell ref="B30:G32"/>
    <mergeCell ref="B59:G61"/>
    <mergeCell ref="B62:D62"/>
  </mergeCells>
  <phoneticPr fontId="86" type="noConversion"/>
  <hyperlinks>
    <hyperlink ref="B64" location="Contents!B28" display="to contents"/>
  </hyperlinks>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9"/>
    <pageSetUpPr fitToPage="1"/>
  </sheetPr>
  <dimension ref="A2:H20"/>
  <sheetViews>
    <sheetView zoomScaleNormal="100" zoomScaleSheetLayoutView="85" workbookViewId="0">
      <selection activeCell="J13" sqref="J13"/>
    </sheetView>
  </sheetViews>
  <sheetFormatPr defaultRowHeight="12.75"/>
  <cols>
    <col min="1" max="1" width="9.140625" style="217"/>
    <col min="2" max="2" width="22.28515625" style="217" customWidth="1"/>
    <col min="3" max="8" width="8.7109375" style="217" bestFit="1" customWidth="1"/>
    <col min="9" max="16384" width="9.140625" style="217"/>
  </cols>
  <sheetData>
    <row r="2" spans="1:8">
      <c r="A2" s="97" t="s">
        <v>54</v>
      </c>
      <c r="B2" s="229" t="s">
        <v>904</v>
      </c>
    </row>
    <row r="3" spans="1:8">
      <c r="A3" s="97"/>
      <c r="B3" s="229"/>
      <c r="H3" s="228" t="s">
        <v>1555</v>
      </c>
    </row>
    <row r="4" spans="1:8" s="227" customFormat="1" ht="24">
      <c r="B4" s="1064" t="s">
        <v>1554</v>
      </c>
      <c r="C4" s="1065">
        <v>39083</v>
      </c>
      <c r="D4" s="1065">
        <v>39448</v>
      </c>
      <c r="E4" s="1065">
        <v>39814</v>
      </c>
      <c r="F4" s="1065">
        <v>40179</v>
      </c>
      <c r="G4" s="1065">
        <v>40544</v>
      </c>
      <c r="H4" s="1065">
        <v>40817</v>
      </c>
    </row>
    <row r="5" spans="1:8" s="225" customFormat="1" ht="14.25" customHeight="1">
      <c r="B5" s="1066" t="s">
        <v>1553</v>
      </c>
      <c r="C5" s="1067">
        <v>33</v>
      </c>
      <c r="D5" s="1067">
        <v>35</v>
      </c>
      <c r="E5" s="1068">
        <v>37</v>
      </c>
      <c r="F5" s="1068">
        <v>38</v>
      </c>
      <c r="G5" s="1068">
        <v>39</v>
      </c>
      <c r="H5" s="1068">
        <v>39</v>
      </c>
    </row>
    <row r="6" spans="1:8" s="225" customFormat="1" ht="14.25" customHeight="1">
      <c r="B6" s="1066" t="s">
        <v>1552</v>
      </c>
      <c r="C6" s="1069">
        <v>40</v>
      </c>
      <c r="D6" s="1069">
        <v>41</v>
      </c>
      <c r="E6" s="1069">
        <v>44</v>
      </c>
      <c r="F6" s="1070">
        <v>41</v>
      </c>
      <c r="G6" s="1070">
        <v>40</v>
      </c>
      <c r="H6" s="1070">
        <v>38</v>
      </c>
    </row>
    <row r="7" spans="1:8" s="225" customFormat="1" ht="37.5">
      <c r="B7" s="1071" t="s">
        <v>323</v>
      </c>
      <c r="C7" s="1072">
        <v>147</v>
      </c>
      <c r="D7" s="1072">
        <v>208</v>
      </c>
      <c r="E7" s="1072">
        <v>213</v>
      </c>
      <c r="F7" s="1072">
        <v>172</v>
      </c>
      <c r="G7" s="1072">
        <v>153</v>
      </c>
      <c r="H7" s="1072">
        <v>144</v>
      </c>
    </row>
    <row r="8" spans="1:8" s="225" customFormat="1" ht="14.25" customHeight="1">
      <c r="B8" s="1066" t="s">
        <v>1551</v>
      </c>
      <c r="C8" s="1067">
        <v>14</v>
      </c>
      <c r="D8" s="1067">
        <v>14</v>
      </c>
      <c r="E8" s="1068">
        <v>14</v>
      </c>
      <c r="F8" s="1068">
        <v>14</v>
      </c>
      <c r="G8" s="1068">
        <v>13</v>
      </c>
      <c r="H8" s="1073" t="s">
        <v>857</v>
      </c>
    </row>
    <row r="9" spans="1:8" s="225" customFormat="1" ht="14.25" customHeight="1">
      <c r="B9" s="1066" t="s">
        <v>1550</v>
      </c>
      <c r="C9" s="1067">
        <v>1</v>
      </c>
      <c r="D9" s="1066">
        <v>1</v>
      </c>
      <c r="E9" s="1068">
        <v>1</v>
      </c>
      <c r="F9" s="1068">
        <v>1</v>
      </c>
      <c r="G9" s="1068">
        <v>1</v>
      </c>
      <c r="H9" s="1068">
        <v>1</v>
      </c>
    </row>
    <row r="10" spans="1:8" s="225" customFormat="1" ht="14.25" customHeight="1">
      <c r="B10" s="1066" t="s">
        <v>1549</v>
      </c>
      <c r="C10" s="1067">
        <v>10</v>
      </c>
      <c r="D10" s="1067">
        <v>12</v>
      </c>
      <c r="E10" s="1068">
        <v>12</v>
      </c>
      <c r="F10" s="1068">
        <v>7</v>
      </c>
      <c r="G10" s="1068">
        <v>6</v>
      </c>
      <c r="H10" s="1068">
        <v>4</v>
      </c>
    </row>
    <row r="11" spans="1:8" s="225" customFormat="1" ht="36">
      <c r="B11" s="1074" t="s">
        <v>1548</v>
      </c>
      <c r="C11" s="1067">
        <v>15</v>
      </c>
      <c r="D11" s="1067">
        <v>22</v>
      </c>
      <c r="E11" s="1068">
        <v>21</v>
      </c>
      <c r="F11" s="1068">
        <v>8</v>
      </c>
      <c r="G11" s="1068">
        <v>8</v>
      </c>
      <c r="H11" s="1068">
        <v>9</v>
      </c>
    </row>
    <row r="12" spans="1:8" ht="24">
      <c r="B12" s="1075" t="s">
        <v>1547</v>
      </c>
      <c r="C12" s="1067">
        <v>1</v>
      </c>
      <c r="D12" s="1067">
        <v>4</v>
      </c>
      <c r="E12" s="1068">
        <v>4</v>
      </c>
      <c r="F12" s="1068">
        <v>2</v>
      </c>
      <c r="G12" s="1068">
        <v>2</v>
      </c>
      <c r="H12" s="1068">
        <v>1</v>
      </c>
    </row>
    <row r="13" spans="1:8" ht="35.25" customHeight="1">
      <c r="B13" s="1128" t="s">
        <v>1546</v>
      </c>
      <c r="C13" s="1128"/>
      <c r="D13" s="1128"/>
      <c r="E13" s="1128"/>
      <c r="F13" s="1128"/>
      <c r="G13" s="1128"/>
      <c r="H13" s="1128"/>
    </row>
    <row r="14" spans="1:8" ht="15" customHeight="1">
      <c r="B14" s="224" t="s">
        <v>1545</v>
      </c>
      <c r="C14" s="223"/>
      <c r="D14" s="223"/>
      <c r="E14" s="222"/>
      <c r="F14" s="222"/>
      <c r="G14" s="222"/>
      <c r="H14" s="222"/>
    </row>
    <row r="15" spans="1:8">
      <c r="B15" s="220" t="s">
        <v>1544</v>
      </c>
      <c r="C15" s="221"/>
      <c r="D15" s="220"/>
      <c r="E15" s="220"/>
      <c r="F15" s="220"/>
      <c r="G15" s="220"/>
      <c r="H15" s="220"/>
    </row>
    <row r="16" spans="1:8">
      <c r="B16" s="205"/>
      <c r="C16" s="205"/>
      <c r="D16" s="205"/>
      <c r="E16" s="205"/>
      <c r="F16" s="205"/>
      <c r="G16" s="205"/>
      <c r="H16" s="205"/>
    </row>
    <row r="17" spans="2:8">
      <c r="B17" s="1054" t="s">
        <v>293</v>
      </c>
      <c r="C17" s="205"/>
      <c r="D17" s="205"/>
      <c r="E17" s="205"/>
      <c r="F17" s="205"/>
      <c r="G17" s="205"/>
      <c r="H17" s="205"/>
    </row>
    <row r="18" spans="2:8">
      <c r="B18" s="219"/>
      <c r="C18" s="205"/>
      <c r="D18" s="205"/>
      <c r="E18" s="205"/>
      <c r="F18" s="205"/>
      <c r="G18" s="205"/>
      <c r="H18" s="205"/>
    </row>
    <row r="20" spans="2:8">
      <c r="B20" s="218"/>
    </row>
  </sheetData>
  <mergeCells count="1">
    <mergeCell ref="B13:H13"/>
  </mergeCells>
  <phoneticPr fontId="86" type="noConversion"/>
  <hyperlinks>
    <hyperlink ref="B17" location="Contents!B29" display="to contents"/>
  </hyperlinks>
  <pageMargins left="0" right="0" top="0" bottom="0" header="0.51181102362204722" footer="0.51181102362204722"/>
  <pageSetup paperSize="9" scale="91" orientation="portrait"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9"/>
  </sheetPr>
  <dimension ref="A2:F23"/>
  <sheetViews>
    <sheetView workbookViewId="0">
      <selection activeCell="J32" sqref="J32"/>
    </sheetView>
  </sheetViews>
  <sheetFormatPr defaultRowHeight="12.75"/>
  <cols>
    <col min="1" max="1" width="9.140625" style="230"/>
    <col min="2" max="2" width="37" style="230" customWidth="1"/>
    <col min="3" max="6" width="12" style="230" bestFit="1" customWidth="1"/>
    <col min="7" max="16384" width="9.140625" style="230"/>
  </cols>
  <sheetData>
    <row r="2" spans="1:6">
      <c r="A2" s="97" t="s">
        <v>54</v>
      </c>
      <c r="B2" s="241" t="s">
        <v>906</v>
      </c>
    </row>
    <row r="3" spans="1:6">
      <c r="B3" s="240"/>
      <c r="C3" s="240"/>
      <c r="D3" s="240"/>
      <c r="E3" s="240"/>
      <c r="F3" s="218" t="s">
        <v>1569</v>
      </c>
    </row>
    <row r="4" spans="1:6" s="238" customFormat="1">
      <c r="B4" s="239" t="s">
        <v>1568</v>
      </c>
      <c r="C4" s="239" t="s">
        <v>689</v>
      </c>
      <c r="D4" s="239" t="s">
        <v>690</v>
      </c>
      <c r="E4" s="239" t="s">
        <v>691</v>
      </c>
      <c r="F4" s="239" t="s">
        <v>692</v>
      </c>
    </row>
    <row r="5" spans="1:6" s="233" customFormat="1">
      <c r="B5" s="237" t="s">
        <v>688</v>
      </c>
      <c r="C5" s="237"/>
      <c r="D5" s="237"/>
      <c r="E5" s="237"/>
      <c r="F5" s="237"/>
    </row>
    <row r="6" spans="1:6">
      <c r="B6" s="232" t="s">
        <v>1567</v>
      </c>
      <c r="C6" s="1032" t="s">
        <v>812</v>
      </c>
      <c r="D6" s="1032" t="s">
        <v>813</v>
      </c>
      <c r="E6" s="1032" t="s">
        <v>848</v>
      </c>
      <c r="F6" s="1033" t="s">
        <v>838</v>
      </c>
    </row>
    <row r="7" spans="1:6">
      <c r="B7" s="232" t="s">
        <v>1566</v>
      </c>
      <c r="C7" s="1032" t="s">
        <v>814</v>
      </c>
      <c r="D7" s="1032" t="s">
        <v>815</v>
      </c>
      <c r="E7" s="1032" t="s">
        <v>849</v>
      </c>
      <c r="F7" s="1033" t="s">
        <v>839</v>
      </c>
    </row>
    <row r="8" spans="1:6">
      <c r="B8" s="232" t="s">
        <v>1565</v>
      </c>
      <c r="C8" s="1032" t="s">
        <v>816</v>
      </c>
      <c r="D8" s="1032" t="s">
        <v>817</v>
      </c>
      <c r="E8" s="1032" t="s">
        <v>850</v>
      </c>
      <c r="F8" s="1033" t="s">
        <v>840</v>
      </c>
    </row>
    <row r="9" spans="1:6">
      <c r="B9" s="232" t="s">
        <v>1564</v>
      </c>
      <c r="C9" s="1032" t="s">
        <v>818</v>
      </c>
      <c r="D9" s="1032" t="s">
        <v>819</v>
      </c>
      <c r="E9" s="1032" t="s">
        <v>851</v>
      </c>
      <c r="F9" s="1033" t="s">
        <v>841</v>
      </c>
    </row>
    <row r="10" spans="1:6">
      <c r="B10" s="236" t="s">
        <v>1563</v>
      </c>
      <c r="C10" s="1032" t="s">
        <v>820</v>
      </c>
      <c r="D10" s="1032" t="s">
        <v>821</v>
      </c>
      <c r="E10" s="1032" t="s">
        <v>852</v>
      </c>
      <c r="F10" s="1031" t="s">
        <v>842</v>
      </c>
    </row>
    <row r="11" spans="1:6">
      <c r="B11" s="232" t="s">
        <v>1562</v>
      </c>
      <c r="C11" s="1033" t="s">
        <v>822</v>
      </c>
      <c r="D11" s="1033" t="s">
        <v>823</v>
      </c>
      <c r="E11" s="1032" t="s">
        <v>853</v>
      </c>
      <c r="F11" s="1031" t="s">
        <v>843</v>
      </c>
    </row>
    <row r="12" spans="1:6">
      <c r="B12" s="232" t="s">
        <v>1561</v>
      </c>
      <c r="C12" s="1033" t="s">
        <v>824</v>
      </c>
      <c r="D12" s="1033" t="s">
        <v>825</v>
      </c>
      <c r="E12" s="1032" t="s">
        <v>854</v>
      </c>
      <c r="F12" s="1031" t="s">
        <v>844</v>
      </c>
    </row>
    <row r="13" spans="1:6">
      <c r="B13" s="232" t="s">
        <v>1560</v>
      </c>
      <c r="C13" s="1033" t="s">
        <v>826</v>
      </c>
      <c r="D13" s="1033" t="s">
        <v>827</v>
      </c>
      <c r="E13" s="1033" t="s">
        <v>828</v>
      </c>
      <c r="F13" s="1033" t="s">
        <v>829</v>
      </c>
    </row>
    <row r="14" spans="1:6" ht="24">
      <c r="B14" s="235" t="s">
        <v>1559</v>
      </c>
      <c r="C14" s="1033"/>
      <c r="D14" s="1034"/>
      <c r="E14" s="1033"/>
      <c r="F14" s="1033"/>
    </row>
    <row r="15" spans="1:6">
      <c r="B15" s="232" t="s">
        <v>1558</v>
      </c>
      <c r="C15" s="1033" t="s">
        <v>830</v>
      </c>
      <c r="D15" s="1033" t="s">
        <v>831</v>
      </c>
      <c r="E15" s="1035" t="s">
        <v>855</v>
      </c>
      <c r="F15" s="1035" t="s">
        <v>845</v>
      </c>
    </row>
    <row r="16" spans="1:6">
      <c r="B16" s="232" t="s">
        <v>1557</v>
      </c>
      <c r="C16" s="1033" t="s">
        <v>832</v>
      </c>
      <c r="D16" s="1033" t="s">
        <v>833</v>
      </c>
      <c r="E16" s="1035" t="s">
        <v>847</v>
      </c>
      <c r="F16" s="1035" t="s">
        <v>846</v>
      </c>
    </row>
    <row r="17" spans="2:6" s="233" customFormat="1">
      <c r="B17" s="234" t="s">
        <v>1551</v>
      </c>
      <c r="C17" s="1036"/>
      <c r="D17" s="1037"/>
      <c r="E17" s="1036"/>
      <c r="F17" s="1036"/>
    </row>
    <row r="18" spans="2:6">
      <c r="B18" s="232" t="s">
        <v>1556</v>
      </c>
      <c r="C18" s="1033" t="s">
        <v>834</v>
      </c>
      <c r="D18" s="1033" t="s">
        <v>835</v>
      </c>
      <c r="E18" s="1033" t="s">
        <v>836</v>
      </c>
      <c r="F18" s="1033" t="s">
        <v>837</v>
      </c>
    </row>
    <row r="19" spans="2:6">
      <c r="B19" s="138" t="s">
        <v>1510</v>
      </c>
    </row>
    <row r="21" spans="2:6">
      <c r="B21" s="1054" t="s">
        <v>293</v>
      </c>
    </row>
    <row r="23" spans="2:6">
      <c r="B23" s="231"/>
    </row>
  </sheetData>
  <phoneticPr fontId="86" type="noConversion"/>
  <hyperlinks>
    <hyperlink ref="B21" location="Contents!B30" display="to contents"/>
  </hyperlinks>
  <pageMargins left="0" right="0" top="0" bottom="0"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9"/>
  </sheetPr>
  <dimension ref="A2:G39"/>
  <sheetViews>
    <sheetView topLeftCell="A16" workbookViewId="0">
      <selection activeCell="G4" sqref="G4"/>
    </sheetView>
  </sheetViews>
  <sheetFormatPr defaultRowHeight="12.75"/>
  <cols>
    <col min="1" max="2" width="9.140625" style="242"/>
    <col min="3" max="3" width="42.7109375" style="242" bestFit="1" customWidth="1"/>
    <col min="4" max="6" width="12.7109375" style="242" customWidth="1"/>
    <col min="7" max="7" width="12.7109375" customWidth="1"/>
  </cols>
  <sheetData>
    <row r="2" spans="1:7">
      <c r="A2" s="97" t="s">
        <v>54</v>
      </c>
      <c r="B2" s="53" t="s">
        <v>908</v>
      </c>
      <c r="G2" s="83"/>
    </row>
    <row r="3" spans="1:7">
      <c r="A3" s="97"/>
      <c r="B3" s="53"/>
      <c r="G3" s="83"/>
    </row>
    <row r="4" spans="1:7">
      <c r="A4" s="97"/>
      <c r="B4" s="249" t="s">
        <v>1576</v>
      </c>
      <c r="C4" s="249" t="s">
        <v>1575</v>
      </c>
      <c r="D4" s="248">
        <v>39814</v>
      </c>
      <c r="E4" s="248">
        <v>40179</v>
      </c>
      <c r="F4" s="248">
        <v>40544</v>
      </c>
      <c r="G4" s="248" t="s">
        <v>1485</v>
      </c>
    </row>
    <row r="5" spans="1:7">
      <c r="B5" s="245">
        <v>1</v>
      </c>
      <c r="C5" s="247" t="s">
        <v>1574</v>
      </c>
      <c r="D5" s="246">
        <v>0.11369798954601112</v>
      </c>
      <c r="E5" s="246">
        <v>5.2433099829526361E-2</v>
      </c>
      <c r="F5" s="246">
        <v>2.7262795750206775E-2</v>
      </c>
      <c r="G5" s="246">
        <v>2.2781853292857115E-2</v>
      </c>
    </row>
    <row r="6" spans="1:7">
      <c r="B6" s="245">
        <v>2</v>
      </c>
      <c r="C6" s="247" t="s">
        <v>1100</v>
      </c>
      <c r="D6" s="246">
        <v>0.33018631219641797</v>
      </c>
      <c r="E6" s="246">
        <v>0.36099862389028819</v>
      </c>
      <c r="F6" s="246">
        <v>0.33077252524529682</v>
      </c>
      <c r="G6" s="246">
        <v>0.33341135139775091</v>
      </c>
    </row>
    <row r="7" spans="1:7">
      <c r="B7" s="245">
        <v>3</v>
      </c>
      <c r="C7" s="247" t="s">
        <v>1573</v>
      </c>
      <c r="D7" s="246">
        <v>0.22291774328031086</v>
      </c>
      <c r="E7" s="246">
        <v>0.26451834407940095</v>
      </c>
      <c r="F7" s="246">
        <v>0.33747177450595617</v>
      </c>
      <c r="G7" s="246">
        <v>0.38873601641891903</v>
      </c>
    </row>
    <row r="8" spans="1:7">
      <c r="B8" s="245">
        <v>4</v>
      </c>
      <c r="C8" s="247" t="s">
        <v>1508</v>
      </c>
      <c r="D8" s="246">
        <v>9.3968121131480883E-2</v>
      </c>
      <c r="E8" s="246">
        <v>7.1494504189477698E-2</v>
      </c>
      <c r="F8" s="246">
        <v>5.5604998466318729E-2</v>
      </c>
      <c r="G8" s="246">
        <v>5.6076993640567466E-2</v>
      </c>
    </row>
    <row r="9" spans="1:7">
      <c r="B9" s="245">
        <v>6</v>
      </c>
      <c r="C9" s="247" t="s">
        <v>1572</v>
      </c>
      <c r="D9" s="246">
        <v>5.9577851011207321E-2</v>
      </c>
      <c r="E9" s="246">
        <v>6.7745053412156531E-2</v>
      </c>
      <c r="F9" s="246">
        <v>8.3061329846414955E-2</v>
      </c>
      <c r="G9" s="246">
        <v>6.0698023264439183E-2</v>
      </c>
    </row>
    <row r="10" spans="1:7">
      <c r="B10" s="245">
        <v>7</v>
      </c>
      <c r="C10" s="247" t="s">
        <v>1099</v>
      </c>
      <c r="D10" s="246">
        <v>5.4831477956407505E-2</v>
      </c>
      <c r="E10" s="246">
        <v>3.9206570477893304E-2</v>
      </c>
      <c r="F10" s="246">
        <v>4.8092339415654432E-2</v>
      </c>
      <c r="G10" s="246">
        <v>3.914319396977671E-2</v>
      </c>
    </row>
    <row r="11" spans="1:7">
      <c r="B11" s="245">
        <v>8</v>
      </c>
      <c r="C11" s="247" t="s">
        <v>1109</v>
      </c>
      <c r="D11" s="246">
        <v>4.9438183443106194E-2</v>
      </c>
      <c r="E11" s="246">
        <v>2.8595822677866829E-2</v>
      </c>
      <c r="F11" s="246">
        <v>4.7992370775171073E-2</v>
      </c>
      <c r="G11" s="246">
        <v>4.1459879266293291E-2</v>
      </c>
    </row>
    <row r="12" spans="1:7">
      <c r="B12" s="245">
        <v>11</v>
      </c>
      <c r="C12" s="247" t="s">
        <v>1101</v>
      </c>
      <c r="D12" s="246">
        <v>1.4543521945268765E-2</v>
      </c>
      <c r="E12" s="246">
        <v>1.466954720024358E-2</v>
      </c>
      <c r="F12" s="246">
        <v>1.3706463664214198E-2</v>
      </c>
      <c r="G12" s="246">
        <v>9.1147621508430327E-3</v>
      </c>
    </row>
    <row r="13" spans="1:7">
      <c r="B13" s="245">
        <v>12</v>
      </c>
      <c r="C13" s="247" t="s">
        <v>1571</v>
      </c>
      <c r="D13" s="246">
        <v>6.0838799489789361E-2</v>
      </c>
      <c r="E13" s="246">
        <v>0.10033843424314658</v>
      </c>
      <c r="F13" s="246">
        <v>5.6035402330766863E-2</v>
      </c>
      <c r="G13" s="246">
        <v>4.8577926598553318E-2</v>
      </c>
    </row>
    <row r="14" spans="1:7">
      <c r="B14" s="245"/>
      <c r="C14" s="244" t="s">
        <v>1570</v>
      </c>
      <c r="D14" s="243">
        <v>1</v>
      </c>
      <c r="E14" s="243">
        <v>1</v>
      </c>
      <c r="F14" s="243">
        <v>1</v>
      </c>
      <c r="G14" s="243">
        <v>1</v>
      </c>
    </row>
    <row r="17" spans="2:2">
      <c r="B17" s="53" t="s">
        <v>908</v>
      </c>
    </row>
    <row r="37" spans="2:2">
      <c r="B37" s="138" t="s">
        <v>1510</v>
      </c>
    </row>
    <row r="39" spans="2:2">
      <c r="B39" s="1054" t="s">
        <v>293</v>
      </c>
    </row>
  </sheetData>
  <phoneticPr fontId="86" type="noConversion"/>
  <hyperlinks>
    <hyperlink ref="B39" location="Contents!B31" display="to contents"/>
  </hyperlinks>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9"/>
  </sheetPr>
  <dimension ref="A2:O30"/>
  <sheetViews>
    <sheetView topLeftCell="A10" workbookViewId="0">
      <selection activeCell="B30" sqref="B30"/>
    </sheetView>
  </sheetViews>
  <sheetFormatPr defaultRowHeight="12.75"/>
  <cols>
    <col min="1" max="1" width="9.140625" style="242"/>
    <col min="2" max="2" width="42.7109375" style="242" customWidth="1"/>
    <col min="3" max="6" width="8.7109375" style="242" customWidth="1"/>
    <col min="7" max="7" width="11" style="242" customWidth="1"/>
    <col min="8" max="12" width="8.7109375" style="242" customWidth="1"/>
    <col min="13" max="13" width="10.140625" style="242" customWidth="1"/>
    <col min="14" max="15" width="9.140625" style="242"/>
  </cols>
  <sheetData>
    <row r="2" spans="1:13">
      <c r="A2" s="97" t="s">
        <v>54</v>
      </c>
      <c r="B2" s="53" t="s">
        <v>910</v>
      </c>
    </row>
    <row r="3" spans="1:13">
      <c r="A3" s="97"/>
      <c r="B3" s="53"/>
    </row>
    <row r="4" spans="1:13">
      <c r="B4" s="251"/>
      <c r="C4" s="1129" t="s">
        <v>1580</v>
      </c>
      <c r="D4" s="1129"/>
      <c r="E4" s="1129"/>
      <c r="F4" s="1129"/>
      <c r="G4" s="1129"/>
      <c r="H4" s="1130"/>
      <c r="I4" s="1129" t="s">
        <v>1579</v>
      </c>
      <c r="J4" s="1129"/>
      <c r="K4" s="1129"/>
      <c r="L4" s="1129"/>
      <c r="M4" s="1129"/>
    </row>
    <row r="5" spans="1:13">
      <c r="B5" s="251"/>
      <c r="C5" s="251">
        <v>2007</v>
      </c>
      <c r="D5" s="251">
        <v>2008</v>
      </c>
      <c r="E5" s="251">
        <v>2009</v>
      </c>
      <c r="F5" s="251">
        <v>2010</v>
      </c>
      <c r="G5" s="252" t="s">
        <v>1485</v>
      </c>
      <c r="H5" s="1131"/>
      <c r="I5" s="251">
        <v>2007</v>
      </c>
      <c r="J5" s="251">
        <v>2008</v>
      </c>
      <c r="K5" s="251">
        <v>2009</v>
      </c>
      <c r="L5" s="251">
        <v>2010</v>
      </c>
      <c r="M5" s="252" t="s">
        <v>1485</v>
      </c>
    </row>
    <row r="6" spans="1:13">
      <c r="B6" s="251" t="s">
        <v>1578</v>
      </c>
      <c r="C6" s="250">
        <v>0.30100303981256799</v>
      </c>
      <c r="D6" s="250">
        <v>0.150338764053493</v>
      </c>
      <c r="E6" s="250">
        <v>8.7376628710405801E-2</v>
      </c>
      <c r="F6" s="250">
        <v>0.142113672047991</v>
      </c>
      <c r="G6" s="250">
        <v>9.8724308490303198E-2</v>
      </c>
      <c r="H6" s="1131"/>
      <c r="I6" s="250">
        <v>0.57727473351583602</v>
      </c>
      <c r="J6" s="250">
        <v>0.26582353072916298</v>
      </c>
      <c r="K6" s="250">
        <v>0.146459510324632</v>
      </c>
      <c r="L6" s="250">
        <v>0.237538190926086</v>
      </c>
      <c r="M6" s="250">
        <v>0.16821184147828</v>
      </c>
    </row>
    <row r="7" spans="1:13">
      <c r="B7" s="251" t="s">
        <v>1577</v>
      </c>
      <c r="C7" s="250">
        <v>0.33656738853123302</v>
      </c>
      <c r="D7" s="250">
        <v>0.24432830870764999</v>
      </c>
      <c r="E7" s="250">
        <v>0.15138628095862799</v>
      </c>
      <c r="F7" s="250">
        <v>0.103523036371909</v>
      </c>
      <c r="G7" s="250">
        <v>8.6225054533782403E-2</v>
      </c>
      <c r="H7" s="1132"/>
      <c r="I7" s="250">
        <v>0.504043873682258</v>
      </c>
      <c r="J7" s="250">
        <v>0.38619281415651302</v>
      </c>
      <c r="K7" s="250">
        <v>0.24102374932016299</v>
      </c>
      <c r="L7" s="250">
        <v>0.16753969361780399</v>
      </c>
      <c r="M7" s="250">
        <v>0.13663139162527199</v>
      </c>
    </row>
    <row r="10" spans="1:13">
      <c r="B10" s="53" t="s">
        <v>910</v>
      </c>
    </row>
    <row r="28" spans="2:2">
      <c r="B28" s="138" t="s">
        <v>1510</v>
      </c>
    </row>
    <row r="30" spans="2:2">
      <c r="B30" s="1054" t="s">
        <v>293</v>
      </c>
    </row>
  </sheetData>
  <mergeCells count="3">
    <mergeCell ref="C4:G4"/>
    <mergeCell ref="H4:H7"/>
    <mergeCell ref="I4:M4"/>
  </mergeCells>
  <phoneticPr fontId="86" type="noConversion"/>
  <hyperlinks>
    <hyperlink ref="B30" location="Contents!B32" display="to contents"/>
  </hyperlinks>
  <pageMargins left="0.75" right="0.75" top="1" bottom="1" header="0.5" footer="0.5"/>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indexed="9"/>
  </sheetPr>
  <dimension ref="A2:S34"/>
  <sheetViews>
    <sheetView topLeftCell="A13" workbookViewId="0">
      <selection activeCell="B33" sqref="B33"/>
    </sheetView>
  </sheetViews>
  <sheetFormatPr defaultRowHeight="12.75"/>
  <cols>
    <col min="1" max="1" width="8.85546875" style="253" bestFit="1" customWidth="1"/>
    <col min="2" max="2" width="31.42578125" style="253" customWidth="1"/>
    <col min="3" max="6" width="8" style="253" customWidth="1"/>
    <col min="7" max="7" width="10.7109375" style="253" customWidth="1"/>
    <col min="8" max="12" width="8" style="253" customWidth="1"/>
    <col min="13" max="13" width="10.7109375" style="253" customWidth="1"/>
    <col min="14" max="18" width="8" style="253" customWidth="1"/>
    <col min="19" max="19" width="10.7109375" style="253" customWidth="1"/>
  </cols>
  <sheetData>
    <row r="2" spans="1:19">
      <c r="A2" s="97" t="s">
        <v>54</v>
      </c>
      <c r="B2" s="53" t="s">
        <v>912</v>
      </c>
      <c r="C2" s="254"/>
      <c r="D2" s="254"/>
      <c r="E2" s="254"/>
      <c r="F2" s="254"/>
      <c r="G2" s="254"/>
      <c r="H2" s="254"/>
      <c r="I2" s="254"/>
      <c r="J2" s="254"/>
      <c r="K2" s="254"/>
      <c r="L2" s="254"/>
      <c r="M2" s="254"/>
      <c r="N2" s="254"/>
      <c r="O2" s="254"/>
      <c r="P2" s="254"/>
      <c r="Q2" s="254"/>
      <c r="R2" s="254"/>
      <c r="S2" s="254"/>
    </row>
    <row r="3" spans="1:19">
      <c r="A3" s="97"/>
      <c r="B3" s="53"/>
      <c r="C3" s="254"/>
      <c r="D3" s="254"/>
      <c r="E3" s="254"/>
      <c r="F3" s="254"/>
      <c r="G3" s="254"/>
      <c r="H3" s="254"/>
      <c r="I3" s="254"/>
      <c r="J3" s="254"/>
      <c r="K3" s="254"/>
      <c r="L3" s="254"/>
      <c r="M3" s="254"/>
      <c r="N3" s="254"/>
      <c r="O3" s="254"/>
      <c r="P3" s="254"/>
      <c r="Q3" s="254"/>
      <c r="R3" s="254"/>
      <c r="S3" s="254"/>
    </row>
    <row r="4" spans="1:19">
      <c r="A4" s="254"/>
      <c r="B4" s="256"/>
      <c r="C4" s="1133" t="s">
        <v>1586</v>
      </c>
      <c r="D4" s="1133"/>
      <c r="E4" s="1133"/>
      <c r="F4" s="1133"/>
      <c r="G4" s="1133"/>
      <c r="H4" s="1134"/>
      <c r="I4" s="1133" t="s">
        <v>1585</v>
      </c>
      <c r="J4" s="1133"/>
      <c r="K4" s="1133"/>
      <c r="L4" s="1133"/>
      <c r="M4" s="1133"/>
      <c r="N4" s="1134"/>
      <c r="O4" s="1133" t="s">
        <v>1584</v>
      </c>
      <c r="P4" s="1133"/>
      <c r="Q4" s="1133"/>
      <c r="R4" s="1133"/>
      <c r="S4" s="1133"/>
    </row>
    <row r="5" spans="1:19">
      <c r="A5" s="254"/>
      <c r="B5" s="256"/>
      <c r="C5" s="258">
        <v>2007</v>
      </c>
      <c r="D5" s="258">
        <v>2008</v>
      </c>
      <c r="E5" s="258">
        <v>2009</v>
      </c>
      <c r="F5" s="258">
        <v>2010</v>
      </c>
      <c r="G5" s="258" t="s">
        <v>1485</v>
      </c>
      <c r="H5" s="1135"/>
      <c r="I5" s="258">
        <v>2007</v>
      </c>
      <c r="J5" s="258">
        <v>2008</v>
      </c>
      <c r="K5" s="258">
        <v>2009</v>
      </c>
      <c r="L5" s="258">
        <v>2010</v>
      </c>
      <c r="M5" s="258" t="s">
        <v>1485</v>
      </c>
      <c r="N5" s="1135"/>
      <c r="O5" s="258">
        <v>2007</v>
      </c>
      <c r="P5" s="258">
        <v>2008</v>
      </c>
      <c r="Q5" s="258">
        <v>2009</v>
      </c>
      <c r="R5" s="258">
        <v>2010</v>
      </c>
      <c r="S5" s="258" t="s">
        <v>1485</v>
      </c>
    </row>
    <row r="6" spans="1:19" ht="27.75" customHeight="1">
      <c r="A6" s="254"/>
      <c r="B6" s="257" t="s">
        <v>1583</v>
      </c>
      <c r="C6" s="255">
        <v>9.813479225777634</v>
      </c>
      <c r="D6" s="255">
        <v>-1.5504554346120458</v>
      </c>
      <c r="E6" s="255">
        <v>14.401097821459874</v>
      </c>
      <c r="F6" s="255">
        <v>3.9985807376803031</v>
      </c>
      <c r="G6" s="255">
        <v>4.4431071941390474</v>
      </c>
      <c r="H6" s="1135"/>
      <c r="I6" s="255">
        <v>36.117657643893956</v>
      </c>
      <c r="J6" s="255">
        <v>25.721948871262224</v>
      </c>
      <c r="K6" s="255">
        <v>22.709508974074179</v>
      </c>
      <c r="L6" s="255">
        <v>15.755983224424234</v>
      </c>
      <c r="M6" s="255">
        <v>18.333803272479287</v>
      </c>
      <c r="N6" s="1135"/>
      <c r="O6" s="255">
        <v>51.028778007415887</v>
      </c>
      <c r="P6" s="255">
        <v>40.518000047750171</v>
      </c>
      <c r="Q6" s="255">
        <v>53.33511038490623</v>
      </c>
      <c r="R6" s="255">
        <v>44.526366037955832</v>
      </c>
      <c r="S6" s="255">
        <v>32.547609429634157</v>
      </c>
    </row>
    <row r="7" spans="1:19">
      <c r="A7" s="254"/>
      <c r="B7" s="256" t="s">
        <v>1582</v>
      </c>
      <c r="C7" s="255">
        <v>8.4947227620841321</v>
      </c>
      <c r="D7" s="255">
        <v>6.2524704174781611</v>
      </c>
      <c r="E7" s="255">
        <v>5.0820822502849037</v>
      </c>
      <c r="F7" s="255">
        <v>5.7041742243966125</v>
      </c>
      <c r="G7" s="255">
        <v>4.5539833637550577</v>
      </c>
      <c r="H7" s="1136"/>
      <c r="I7" s="255">
        <v>30.663582720530346</v>
      </c>
      <c r="J7" s="255">
        <v>27.98558593733933</v>
      </c>
      <c r="K7" s="255">
        <v>20.967913401382678</v>
      </c>
      <c r="L7" s="255">
        <v>17.358049897202765</v>
      </c>
      <c r="M7" s="255">
        <v>14.36099751532786</v>
      </c>
      <c r="N7" s="1136"/>
      <c r="O7" s="255">
        <v>45.548442127479312</v>
      </c>
      <c r="P7" s="255">
        <v>46.288875489281679</v>
      </c>
      <c r="Q7" s="255">
        <v>45.890237390182904</v>
      </c>
      <c r="R7" s="255">
        <v>39.751688804579445</v>
      </c>
      <c r="S7" s="255">
        <v>30.902022685680151</v>
      </c>
    </row>
    <row r="8" spans="1:19">
      <c r="A8" s="254"/>
      <c r="B8" s="254"/>
      <c r="C8" s="254"/>
      <c r="D8" s="254"/>
      <c r="E8" s="254"/>
      <c r="F8" s="254"/>
      <c r="G8" s="254"/>
      <c r="H8" s="254"/>
      <c r="I8" s="254"/>
      <c r="J8" s="254"/>
      <c r="K8" s="254"/>
      <c r="L8" s="254"/>
      <c r="M8" s="254"/>
      <c r="N8" s="254"/>
      <c r="O8" s="254"/>
      <c r="P8" s="254"/>
      <c r="Q8" s="254"/>
      <c r="R8" s="254"/>
      <c r="S8" s="254"/>
    </row>
    <row r="9" spans="1:19">
      <c r="A9" s="254"/>
      <c r="B9" s="254"/>
      <c r="C9" s="254"/>
      <c r="D9" s="254"/>
      <c r="E9" s="254"/>
      <c r="F9" s="254"/>
      <c r="G9" s="254"/>
      <c r="H9" s="254"/>
      <c r="I9" s="254"/>
      <c r="J9" s="254"/>
      <c r="K9" s="254"/>
      <c r="L9" s="254"/>
      <c r="M9" s="254"/>
      <c r="N9" s="254"/>
      <c r="O9" s="254"/>
      <c r="P9" s="254"/>
      <c r="Q9" s="254"/>
      <c r="R9" s="254"/>
      <c r="S9" s="254"/>
    </row>
    <row r="10" spans="1:19">
      <c r="A10" s="254"/>
      <c r="B10" s="53" t="s">
        <v>1581</v>
      </c>
      <c r="C10" s="254"/>
      <c r="D10" s="254"/>
      <c r="E10" s="254"/>
      <c r="F10" s="254"/>
      <c r="G10" s="254"/>
      <c r="H10" s="254"/>
      <c r="I10" s="254"/>
      <c r="J10" s="254"/>
      <c r="K10" s="254"/>
      <c r="L10" s="254"/>
      <c r="M10" s="254"/>
      <c r="N10" s="254"/>
      <c r="O10" s="254"/>
      <c r="P10" s="254"/>
      <c r="Q10" s="254"/>
      <c r="R10" s="254"/>
      <c r="S10" s="254"/>
    </row>
    <row r="31" spans="2:2">
      <c r="B31" s="138" t="s">
        <v>1510</v>
      </c>
    </row>
    <row r="33" spans="2:2">
      <c r="B33" s="1054" t="s">
        <v>293</v>
      </c>
    </row>
    <row r="34" spans="2:2">
      <c r="B34" s="172"/>
    </row>
  </sheetData>
  <mergeCells count="5">
    <mergeCell ref="O4:S4"/>
    <mergeCell ref="C4:G4"/>
    <mergeCell ref="H4:H7"/>
    <mergeCell ref="I4:M4"/>
    <mergeCell ref="N4:N7"/>
  </mergeCells>
  <phoneticPr fontId="86" type="noConversion"/>
  <hyperlinks>
    <hyperlink ref="B33" location="Contents!B33" display="to contents"/>
  </hyperlink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9"/>
  </sheetPr>
  <dimension ref="A2:H41"/>
  <sheetViews>
    <sheetView topLeftCell="A13" workbookViewId="0">
      <selection activeCell="G36" sqref="G36"/>
    </sheetView>
  </sheetViews>
  <sheetFormatPr defaultRowHeight="12.75"/>
  <cols>
    <col min="1" max="1" width="9.140625" style="49"/>
    <col min="2" max="2" width="24.5703125" style="49" customWidth="1"/>
    <col min="3" max="16384" width="9.140625" style="49"/>
  </cols>
  <sheetData>
    <row r="2" spans="1:8">
      <c r="A2" s="49" t="s">
        <v>54</v>
      </c>
      <c r="B2" s="53" t="s">
        <v>682</v>
      </c>
    </row>
    <row r="3" spans="1:8">
      <c r="B3" s="53"/>
      <c r="E3" s="747" t="s">
        <v>1569</v>
      </c>
    </row>
    <row r="4" spans="1:8" ht="25.5">
      <c r="B4" s="59"/>
      <c r="C4" s="60" t="s">
        <v>1103</v>
      </c>
      <c r="D4" s="60" t="s">
        <v>1104</v>
      </c>
      <c r="E4" s="60" t="s">
        <v>1102</v>
      </c>
    </row>
    <row r="5" spans="1:8">
      <c r="B5" s="61" t="s">
        <v>1105</v>
      </c>
      <c r="C5" s="62">
        <v>1.8</v>
      </c>
      <c r="D5" s="62">
        <v>2.9000000000000057</v>
      </c>
      <c r="E5" s="62">
        <v>0.90000000000000568</v>
      </c>
    </row>
    <row r="6" spans="1:8" ht="25.5">
      <c r="B6" s="61" t="s">
        <v>1106</v>
      </c>
      <c r="C6" s="62">
        <v>-6.0999999999999943</v>
      </c>
      <c r="D6" s="62">
        <v>-8.3000000000000007</v>
      </c>
      <c r="E6" s="62">
        <v>-4.5999999999999943</v>
      </c>
    </row>
    <row r="7" spans="1:8" ht="25.5">
      <c r="B7" s="61" t="s">
        <v>1107</v>
      </c>
      <c r="C7" s="62">
        <v>6.3</v>
      </c>
      <c r="D7" s="62">
        <v>10.199999999999999</v>
      </c>
      <c r="E7" s="62">
        <v>18</v>
      </c>
    </row>
    <row r="8" spans="1:8">
      <c r="B8" s="61" t="s">
        <v>1108</v>
      </c>
      <c r="C8" s="62">
        <v>-10.7</v>
      </c>
      <c r="D8" s="62">
        <v>7.2</v>
      </c>
      <c r="E8" s="62">
        <v>6.5</v>
      </c>
    </row>
    <row r="9" spans="1:8">
      <c r="B9" s="61" t="s">
        <v>1109</v>
      </c>
      <c r="C9" s="62">
        <v>-2.2999999999999998</v>
      </c>
      <c r="D9" s="62">
        <v>12.9</v>
      </c>
      <c r="E9" s="62">
        <v>14.8</v>
      </c>
    </row>
    <row r="10" spans="1:8">
      <c r="B10" s="54"/>
      <c r="C10" s="54"/>
      <c r="D10" s="54"/>
      <c r="E10" s="54"/>
      <c r="F10" s="54"/>
      <c r="G10" s="54"/>
      <c r="H10" s="50"/>
    </row>
    <row r="11" spans="1:8">
      <c r="B11" s="54"/>
      <c r="C11" s="54"/>
      <c r="D11" s="54"/>
      <c r="E11" s="54"/>
      <c r="F11" s="54"/>
      <c r="G11" s="54"/>
      <c r="H11" s="50"/>
    </row>
    <row r="12" spans="1:8">
      <c r="B12" s="53" t="s">
        <v>682</v>
      </c>
      <c r="C12" s="54"/>
      <c r="D12" s="54"/>
      <c r="E12" s="54"/>
      <c r="F12" s="54"/>
      <c r="G12" s="54"/>
      <c r="H12" s="50"/>
    </row>
    <row r="13" spans="1:8">
      <c r="B13" s="50"/>
      <c r="C13" s="50"/>
      <c r="D13" s="50"/>
      <c r="E13" s="50"/>
      <c r="F13" s="50"/>
      <c r="G13" s="50"/>
      <c r="H13" s="50"/>
    </row>
    <row r="14" spans="1:8">
      <c r="B14" s="50"/>
      <c r="C14" s="50"/>
      <c r="D14" s="50"/>
      <c r="E14" s="50"/>
      <c r="F14" s="50"/>
      <c r="G14" s="50"/>
      <c r="H14" s="50"/>
    </row>
    <row r="38" spans="2:2">
      <c r="B38" s="52" t="s">
        <v>1110</v>
      </c>
    </row>
    <row r="39" spans="2:2">
      <c r="B39" s="52" t="s">
        <v>1111</v>
      </c>
    </row>
    <row r="41" spans="2:2">
      <c r="B41" s="1054" t="s">
        <v>293</v>
      </c>
    </row>
  </sheetData>
  <phoneticPr fontId="86" type="noConversion"/>
  <hyperlinks>
    <hyperlink ref="B41" location="Contents!B5" display="to contents"/>
  </hyperlinks>
  <pageMargins left="0.75" right="0.75" top="1" bottom="1" header="0.5" footer="0.5"/>
  <pageSetup paperSize="9" orientation="portrait" verticalDpi="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indexed="9"/>
  </sheetPr>
  <dimension ref="A2:AT58"/>
  <sheetViews>
    <sheetView topLeftCell="A16" workbookViewId="0">
      <selection activeCell="B37" sqref="B37"/>
    </sheetView>
  </sheetViews>
  <sheetFormatPr defaultRowHeight="12.75"/>
  <cols>
    <col min="1" max="1" width="8.85546875" style="259" bestFit="1" customWidth="1"/>
    <col min="2" max="2" width="41" style="259" bestFit="1" customWidth="1"/>
    <col min="3" max="35" width="9.140625" style="259"/>
    <col min="36" max="36" width="8" style="259" customWidth="1"/>
    <col min="37" max="46" width="10.85546875" style="259" bestFit="1" customWidth="1"/>
  </cols>
  <sheetData>
    <row r="2" spans="1:46">
      <c r="A2" s="259" t="s">
        <v>54</v>
      </c>
      <c r="B2" s="261" t="s">
        <v>915</v>
      </c>
      <c r="AJ2" s="273"/>
      <c r="AK2" s="273"/>
      <c r="AL2" s="273"/>
      <c r="AM2" s="273"/>
      <c r="AN2" s="273"/>
      <c r="AO2" s="273"/>
      <c r="AP2" s="273"/>
      <c r="AQ2" s="273"/>
      <c r="AR2" s="273"/>
      <c r="AS2" s="273"/>
      <c r="AT2" s="273"/>
    </row>
    <row r="3" spans="1:46">
      <c r="B3" s="261"/>
      <c r="AJ3" s="273"/>
      <c r="AK3" s="273"/>
      <c r="AL3" s="273"/>
      <c r="AM3" s="273"/>
      <c r="AN3" s="273"/>
      <c r="AO3" s="273"/>
      <c r="AP3" s="273"/>
      <c r="AQ3" s="273"/>
      <c r="AR3" s="273"/>
      <c r="AS3" s="273"/>
      <c r="AT3" s="273"/>
    </row>
    <row r="4" spans="1:46">
      <c r="B4" s="272"/>
      <c r="C4" s="271" t="s">
        <v>1594</v>
      </c>
      <c r="D4" s="271" t="s">
        <v>1184</v>
      </c>
      <c r="E4" s="271" t="s">
        <v>1593</v>
      </c>
      <c r="F4" s="271" t="s">
        <v>1182</v>
      </c>
      <c r="G4" s="271" t="s">
        <v>1181</v>
      </c>
      <c r="H4" s="271" t="s">
        <v>1180</v>
      </c>
      <c r="I4" s="271" t="s">
        <v>1179</v>
      </c>
      <c r="J4" s="271" t="s">
        <v>1178</v>
      </c>
      <c r="K4" s="271" t="s">
        <v>1177</v>
      </c>
      <c r="L4" s="271" t="s">
        <v>1176</v>
      </c>
      <c r="M4" s="271" t="s">
        <v>1175</v>
      </c>
      <c r="N4" s="271" t="s">
        <v>1174</v>
      </c>
      <c r="O4" s="271" t="s">
        <v>1173</v>
      </c>
      <c r="P4" s="271" t="s">
        <v>1172</v>
      </c>
      <c r="Q4" s="271" t="s">
        <v>1171</v>
      </c>
      <c r="R4" s="271" t="s">
        <v>1170</v>
      </c>
      <c r="S4" s="271" t="s">
        <v>1169</v>
      </c>
      <c r="T4" s="271" t="s">
        <v>1168</v>
      </c>
      <c r="U4" s="271" t="s">
        <v>1167</v>
      </c>
      <c r="V4" s="271" t="s">
        <v>1592</v>
      </c>
      <c r="W4" s="271" t="s">
        <v>1165</v>
      </c>
      <c r="X4" s="271" t="s">
        <v>1164</v>
      </c>
      <c r="Y4" s="271" t="s">
        <v>1163</v>
      </c>
      <c r="Z4" s="271" t="s">
        <v>1162</v>
      </c>
      <c r="AA4" s="271" t="s">
        <v>1161</v>
      </c>
      <c r="AB4" s="271" t="s">
        <v>1160</v>
      </c>
      <c r="AC4" s="271" t="s">
        <v>1591</v>
      </c>
      <c r="AD4" s="271" t="s">
        <v>1158</v>
      </c>
      <c r="AE4" s="271" t="s">
        <v>1157</v>
      </c>
      <c r="AF4" s="271" t="s">
        <v>1156</v>
      </c>
      <c r="AG4" s="271" t="s">
        <v>1155</v>
      </c>
      <c r="AH4" s="271" t="s">
        <v>1154</v>
      </c>
      <c r="AI4" s="271" t="s">
        <v>1153</v>
      </c>
      <c r="AJ4" s="270" t="s">
        <v>1152</v>
      </c>
    </row>
    <row r="5" spans="1:46">
      <c r="B5" s="264" t="s">
        <v>324</v>
      </c>
      <c r="C5" s="269">
        <v>34.048123179699999</v>
      </c>
      <c r="D5" s="269">
        <v>27.1281313902</v>
      </c>
      <c r="E5" s="269">
        <v>17.935831590999999</v>
      </c>
      <c r="F5" s="269">
        <v>11.7380214801</v>
      </c>
      <c r="G5" s="269">
        <v>10.537296700299999</v>
      </c>
      <c r="H5" s="269">
        <v>15.2152620721</v>
      </c>
      <c r="I5" s="269">
        <v>17.749653196099999</v>
      </c>
      <c r="J5" s="269">
        <v>18.079369867299999</v>
      </c>
      <c r="K5" s="269">
        <v>14.961017009500001</v>
      </c>
      <c r="L5" s="269">
        <v>16.521292105000001</v>
      </c>
      <c r="M5" s="269">
        <v>20.234424445599998</v>
      </c>
      <c r="N5" s="269">
        <v>20.762117275799998</v>
      </c>
      <c r="O5" s="269">
        <v>14.582839889000001</v>
      </c>
      <c r="P5" s="269">
        <v>15.179371000000002</v>
      </c>
      <c r="Q5" s="269">
        <v>16.349378999999995</v>
      </c>
      <c r="R5" s="269">
        <v>18.195125000000001</v>
      </c>
      <c r="S5" s="269">
        <v>23.491078142999999</v>
      </c>
      <c r="T5" s="269">
        <v>23.292387999999999</v>
      </c>
      <c r="U5" s="269">
        <v>24.948566649999997</v>
      </c>
      <c r="V5" s="269">
        <v>23.0824570708</v>
      </c>
      <c r="W5" s="269">
        <v>19.548333543099996</v>
      </c>
      <c r="X5" s="268">
        <v>22.393836664399995</v>
      </c>
      <c r="Y5" s="268">
        <v>22.004252682000001</v>
      </c>
      <c r="Z5" s="268">
        <v>20.070245929999992</v>
      </c>
      <c r="AA5" s="268">
        <v>18.879754479999992</v>
      </c>
      <c r="AB5" s="268">
        <v>21.218408360999998</v>
      </c>
      <c r="AC5" s="268">
        <v>21.886255020000004</v>
      </c>
      <c r="AD5" s="268">
        <v>24.664934410000004</v>
      </c>
      <c r="AE5" s="268">
        <v>22.564983800000004</v>
      </c>
      <c r="AF5" s="268">
        <v>20.294064900000002</v>
      </c>
      <c r="AG5" s="268">
        <v>21.222601560000001</v>
      </c>
      <c r="AH5" s="268">
        <v>25.247904999999999</v>
      </c>
      <c r="AI5" s="268">
        <v>23.237556400000003</v>
      </c>
      <c r="AJ5" s="268">
        <v>33.370211189999992</v>
      </c>
    </row>
    <row r="6" spans="1:46">
      <c r="B6" s="267" t="s">
        <v>325</v>
      </c>
      <c r="C6" s="269">
        <v>4.2557103999999999</v>
      </c>
      <c r="D6" s="269">
        <v>2.6203352600000001</v>
      </c>
      <c r="E6" s="269">
        <v>1.8862846899999999</v>
      </c>
      <c r="F6" s="269">
        <v>1.6759628500000001</v>
      </c>
      <c r="G6" s="269">
        <v>1.8301624999999999</v>
      </c>
      <c r="H6" s="269">
        <v>2.1877543100000003</v>
      </c>
      <c r="I6" s="269">
        <v>1.8107318100000001</v>
      </c>
      <c r="J6" s="269">
        <v>1.2195951699999998</v>
      </c>
      <c r="K6" s="269">
        <v>1.8574600800000001</v>
      </c>
      <c r="L6" s="269">
        <v>2.1820692200000003</v>
      </c>
      <c r="M6" s="269">
        <v>1.9274674700000001</v>
      </c>
      <c r="N6" s="269">
        <v>1.9281661000000001</v>
      </c>
      <c r="O6" s="269">
        <v>1.3369741500000001</v>
      </c>
      <c r="P6" s="269">
        <v>1.6541331299999997</v>
      </c>
      <c r="Q6" s="269">
        <v>1.29353125</v>
      </c>
      <c r="R6" s="269">
        <v>1.48498248</v>
      </c>
      <c r="S6" s="269">
        <v>3.2224112999999996</v>
      </c>
      <c r="T6" s="269">
        <v>2.8746146299999999</v>
      </c>
      <c r="U6" s="269">
        <v>3.1515540499999997</v>
      </c>
      <c r="V6" s="269">
        <v>3.0326924200000001</v>
      </c>
      <c r="W6" s="269">
        <v>3.1713375200000002</v>
      </c>
      <c r="X6" s="268">
        <v>4.1857180600000001</v>
      </c>
      <c r="Y6" s="268">
        <v>4.0644795700000005</v>
      </c>
      <c r="Z6" s="268">
        <v>3.0431904899999993</v>
      </c>
      <c r="AA6" s="268">
        <v>2.4618481399999994</v>
      </c>
      <c r="AB6" s="268">
        <v>3.29896945</v>
      </c>
      <c r="AC6" s="268">
        <v>3.4356558599999998</v>
      </c>
      <c r="AD6" s="268">
        <v>2.8723911299999996</v>
      </c>
      <c r="AE6" s="268">
        <v>2.7049143299999998</v>
      </c>
      <c r="AF6" s="268">
        <v>2.5250285800000003</v>
      </c>
      <c r="AG6" s="268">
        <v>2.8616601500000001</v>
      </c>
      <c r="AH6" s="268">
        <v>3.9068912899999995</v>
      </c>
      <c r="AI6" s="268">
        <v>3.3502163999999994</v>
      </c>
      <c r="AJ6" s="268">
        <v>4.1947635800000009</v>
      </c>
    </row>
    <row r="7" spans="1:46">
      <c r="B7" s="267" t="s">
        <v>326</v>
      </c>
      <c r="C7" s="269">
        <v>0.90854104000000002</v>
      </c>
      <c r="D7" s="269">
        <v>0.77022064000000001</v>
      </c>
      <c r="E7" s="269">
        <v>0.75344915000000001</v>
      </c>
      <c r="F7" s="269">
        <v>0.75382912999999996</v>
      </c>
      <c r="G7" s="269">
        <v>0.67679962000000005</v>
      </c>
      <c r="H7" s="269">
        <v>0.86640339000000011</v>
      </c>
      <c r="I7" s="269">
        <v>0.93352593000000006</v>
      </c>
      <c r="J7" s="269">
        <v>0.89572724999999997</v>
      </c>
      <c r="K7" s="269">
        <v>0.96612659999999995</v>
      </c>
      <c r="L7" s="269">
        <v>0.93856799000000002</v>
      </c>
      <c r="M7" s="269">
        <v>0.74914210999999997</v>
      </c>
      <c r="N7" s="269">
        <v>1.00968401</v>
      </c>
      <c r="O7" s="269">
        <v>0.68261519999999998</v>
      </c>
      <c r="P7" s="269">
        <v>0.83990408999999999</v>
      </c>
      <c r="Q7" s="269">
        <v>1.0822734899999999</v>
      </c>
      <c r="R7" s="269">
        <v>1.2020410099999999</v>
      </c>
      <c r="S7" s="269">
        <v>1.01332157</v>
      </c>
      <c r="T7" s="269">
        <v>1.1330804699999999</v>
      </c>
      <c r="U7" s="269">
        <v>1.1671606399999999</v>
      </c>
      <c r="V7" s="269">
        <v>1.1411263200000001</v>
      </c>
      <c r="W7" s="269">
        <v>1.0417983779999997</v>
      </c>
      <c r="X7" s="268">
        <v>1.1338282100000003</v>
      </c>
      <c r="Y7" s="268">
        <v>1.12263735</v>
      </c>
      <c r="Z7" s="268">
        <v>1.4144206300000004</v>
      </c>
      <c r="AA7" s="268">
        <v>0.88940302999999998</v>
      </c>
      <c r="AB7" s="268">
        <v>1.0817430600000002</v>
      </c>
      <c r="AC7" s="268">
        <v>1.2685065799999997</v>
      </c>
      <c r="AD7" s="268">
        <v>1.2936134300000002</v>
      </c>
      <c r="AE7" s="268">
        <v>1.0552707700000001</v>
      </c>
      <c r="AF7" s="268">
        <v>1.0459941099999999</v>
      </c>
      <c r="AG7" s="268">
        <v>1.2242433699999997</v>
      </c>
      <c r="AH7" s="268">
        <v>1.1031349100000003</v>
      </c>
      <c r="AI7" s="268">
        <v>0.92115382999999984</v>
      </c>
      <c r="AJ7" s="268">
        <v>1.0947119499999998</v>
      </c>
    </row>
    <row r="8" spans="1:46">
      <c r="B8" s="267" t="s">
        <v>327</v>
      </c>
      <c r="C8" s="269">
        <v>0.74063500000000004</v>
      </c>
      <c r="D8" s="269">
        <v>0.63549999999999995</v>
      </c>
      <c r="E8" s="269">
        <v>0.32991000000000004</v>
      </c>
      <c r="F8" s="269">
        <v>0.57250000000000001</v>
      </c>
      <c r="G8" s="269">
        <v>0.28370999999999996</v>
      </c>
      <c r="H8" s="269">
        <v>0.14645</v>
      </c>
      <c r="I8" s="269">
        <v>4.8000000000000001E-2</v>
      </c>
      <c r="J8" s="269">
        <v>1.52E-2</v>
      </c>
      <c r="K8" s="269">
        <v>2.0999999999999999E-3</v>
      </c>
      <c r="L8" s="269">
        <v>3.9300000000000002E-2</v>
      </c>
      <c r="M8" s="269">
        <v>3.0256150000000002</v>
      </c>
      <c r="N8" s="269">
        <v>0.84640000000000004</v>
      </c>
      <c r="O8" s="269">
        <v>2.2525149999999998</v>
      </c>
      <c r="P8" s="269">
        <v>2.0825550000000002</v>
      </c>
      <c r="Q8" s="269">
        <v>0.62480000000000002</v>
      </c>
      <c r="R8" s="269">
        <v>1.0854999999999999</v>
      </c>
      <c r="S8" s="269">
        <v>0.44590000000000002</v>
      </c>
      <c r="T8" s="269">
        <v>0</v>
      </c>
      <c r="U8" s="269">
        <v>6.9000000000000006E-2</v>
      </c>
      <c r="V8" s="269">
        <v>0.74829999999999997</v>
      </c>
      <c r="W8" s="269">
        <v>5.0500000000000003E-2</v>
      </c>
      <c r="X8" s="268">
        <v>0.1318</v>
      </c>
      <c r="Y8" s="268">
        <v>0.65370000000000006</v>
      </c>
      <c r="Z8" s="268">
        <v>0.91579999999999995</v>
      </c>
      <c r="AA8" s="268">
        <v>1.84</v>
      </c>
      <c r="AB8" s="268">
        <v>2.6509999999999998</v>
      </c>
      <c r="AC8" s="268">
        <v>1.8445</v>
      </c>
      <c r="AD8" s="268">
        <v>0.86899999999999999</v>
      </c>
      <c r="AE8" s="268">
        <v>0.14000000000000001</v>
      </c>
      <c r="AF8" s="268">
        <v>0</v>
      </c>
      <c r="AG8" s="268">
        <v>0.33500000000000002</v>
      </c>
      <c r="AH8" s="268">
        <v>0.3155</v>
      </c>
      <c r="AI8" s="268">
        <v>0</v>
      </c>
      <c r="AJ8" s="268">
        <v>1E-3</v>
      </c>
    </row>
    <row r="9" spans="1:46">
      <c r="B9" s="267" t="s">
        <v>1589</v>
      </c>
      <c r="C9" s="266">
        <v>0.12850236566057141</v>
      </c>
      <c r="D9" s="266">
        <v>0.22635519788291422</v>
      </c>
      <c r="E9" s="266">
        <v>0.31079619529995117</v>
      </c>
      <c r="F9" s="266">
        <v>0.16362330129688463</v>
      </c>
      <c r="G9" s="266">
        <v>0.10653852775730485</v>
      </c>
      <c r="H9" s="266">
        <v>0.10808337017990718</v>
      </c>
      <c r="I9" s="266">
        <v>0.17330869454221917</v>
      </c>
      <c r="J9" s="266">
        <v>0.36617985879638704</v>
      </c>
      <c r="K9" s="266">
        <v>0.29987233920476164</v>
      </c>
      <c r="L9" s="266">
        <v>0.29017633852023661</v>
      </c>
      <c r="M9" s="266">
        <v>0.18583867603891341</v>
      </c>
      <c r="N9" s="266">
        <v>0.25657312016991796</v>
      </c>
      <c r="O9" s="266">
        <v>0.24248268323548552</v>
      </c>
      <c r="P9" s="266">
        <v>0.22669828819242879</v>
      </c>
      <c r="Q9" s="266">
        <v>0.23126954427417551</v>
      </c>
      <c r="R9" s="266">
        <v>0.22940162609675996</v>
      </c>
      <c r="S9" s="266">
        <v>0.19277336466115585</v>
      </c>
      <c r="T9" s="266">
        <v>0.25029758132860774</v>
      </c>
      <c r="U9" s="266">
        <v>0.25985932180197513</v>
      </c>
      <c r="V9" s="266">
        <v>0.2236402017323543</v>
      </c>
      <c r="W9" s="266">
        <v>0.24014183824549887</v>
      </c>
      <c r="X9" s="266">
        <v>0.29355474503625895</v>
      </c>
      <c r="Y9" s="266">
        <v>0.25803653046163316</v>
      </c>
      <c r="Z9" s="266">
        <v>0.25037635156961269</v>
      </c>
      <c r="AA9" s="265">
        <v>0.22705675755158655</v>
      </c>
      <c r="AB9" s="265">
        <v>0.18170833461197264</v>
      </c>
      <c r="AC9" s="265">
        <v>0.23018322706694347</v>
      </c>
      <c r="AD9" s="265">
        <v>0.25276274794875325</v>
      </c>
      <c r="AE9" s="265">
        <v>0.27276945296256006</v>
      </c>
      <c r="AF9" s="265">
        <v>0.29225725544466769</v>
      </c>
      <c r="AG9" s="265">
        <v>0.20608119576851749</v>
      </c>
      <c r="AH9" s="265">
        <v>0.23117144704195774</v>
      </c>
      <c r="AI9" s="265">
        <v>0.27260134067979086</v>
      </c>
      <c r="AJ9" s="265">
        <v>0.27468758831163137</v>
      </c>
    </row>
    <row r="10" spans="1:46" ht="38.25">
      <c r="B10" s="264" t="s">
        <v>1588</v>
      </c>
      <c r="C10" s="263">
        <f t="shared" ref="C10:AJ10" si="0">C8/C5</f>
        <v>2.1752594000293612E-2</v>
      </c>
      <c r="D10" s="263">
        <f t="shared" si="0"/>
        <v>2.3425867077213194E-2</v>
      </c>
      <c r="E10" s="263">
        <f t="shared" si="0"/>
        <v>1.8393905982343479E-2</v>
      </c>
      <c r="F10" s="263">
        <f t="shared" si="0"/>
        <v>4.877312594550838E-2</v>
      </c>
      <c r="G10" s="263">
        <f t="shared" si="0"/>
        <v>2.6924362867368316E-2</v>
      </c>
      <c r="H10" s="263">
        <f t="shared" si="0"/>
        <v>9.6252039107852898E-3</v>
      </c>
      <c r="I10" s="263">
        <f t="shared" si="0"/>
        <v>2.7042781889702887E-3</v>
      </c>
      <c r="J10" s="263">
        <f t="shared" si="0"/>
        <v>8.4073726637409578E-4</v>
      </c>
      <c r="K10" s="263">
        <f t="shared" si="0"/>
        <v>1.4036478928314394E-4</v>
      </c>
      <c r="L10" s="263">
        <f t="shared" si="0"/>
        <v>2.3787485718569346E-3</v>
      </c>
      <c r="M10" s="263">
        <f t="shared" si="0"/>
        <v>0.14952809792709099</v>
      </c>
      <c r="N10" s="263">
        <f t="shared" si="0"/>
        <v>4.0766555200348026E-2</v>
      </c>
      <c r="O10" s="263">
        <f t="shared" si="0"/>
        <v>0.15446339788034683</v>
      </c>
      <c r="P10" s="263">
        <f t="shared" si="0"/>
        <v>0.13719639634606731</v>
      </c>
      <c r="Q10" s="263">
        <f t="shared" si="0"/>
        <v>3.8215518766798434E-2</v>
      </c>
      <c r="R10" s="263">
        <f t="shared" si="0"/>
        <v>5.9658837188532633E-2</v>
      </c>
      <c r="S10" s="263">
        <f t="shared" si="0"/>
        <v>1.8981674544080972E-2</v>
      </c>
      <c r="T10" s="263">
        <f t="shared" si="0"/>
        <v>0</v>
      </c>
      <c r="U10" s="263">
        <f t="shared" si="0"/>
        <v>2.7656899479634039E-3</v>
      </c>
      <c r="V10" s="263">
        <f t="shared" si="0"/>
        <v>3.2418559155325884E-2</v>
      </c>
      <c r="W10" s="263">
        <f t="shared" si="0"/>
        <v>2.5833404105090616E-3</v>
      </c>
      <c r="X10" s="263">
        <f t="shared" si="0"/>
        <v>5.8855479735424494E-3</v>
      </c>
      <c r="Y10" s="263">
        <f t="shared" si="0"/>
        <v>2.9707893717051438E-2</v>
      </c>
      <c r="Z10" s="263">
        <f t="shared" si="0"/>
        <v>4.5629734842018467E-2</v>
      </c>
      <c r="AA10" s="263">
        <f t="shared" si="0"/>
        <v>9.7458894497233994E-2</v>
      </c>
      <c r="AB10" s="263">
        <f t="shared" si="0"/>
        <v>0.12493868318948036</v>
      </c>
      <c r="AC10" s="263">
        <f t="shared" si="0"/>
        <v>8.4276638388544184E-2</v>
      </c>
      <c r="AD10" s="263">
        <f t="shared" si="0"/>
        <v>3.5232203968386708E-2</v>
      </c>
      <c r="AE10" s="263">
        <f t="shared" si="0"/>
        <v>6.2043031468961207E-3</v>
      </c>
      <c r="AF10" s="263">
        <f t="shared" si="0"/>
        <v>0</v>
      </c>
      <c r="AG10" s="263">
        <f t="shared" si="0"/>
        <v>1.5785058163246223E-2</v>
      </c>
      <c r="AH10" s="263">
        <f t="shared" si="0"/>
        <v>1.2496086308943258E-2</v>
      </c>
      <c r="AI10" s="263">
        <f t="shared" si="0"/>
        <v>0</v>
      </c>
      <c r="AJ10" s="263">
        <f t="shared" si="0"/>
        <v>2.9966846607781395E-5</v>
      </c>
    </row>
    <row r="12" spans="1:46">
      <c r="AI12" s="262"/>
    </row>
    <row r="13" spans="1:46">
      <c r="B13" s="261" t="s">
        <v>915</v>
      </c>
    </row>
    <row r="35" spans="2:2">
      <c r="B35" s="260" t="s">
        <v>1306</v>
      </c>
    </row>
    <row r="37" spans="2:2">
      <c r="B37" s="12" t="s">
        <v>293</v>
      </c>
    </row>
    <row r="58" spans="1:1">
      <c r="A58" s="259" t="s">
        <v>1587</v>
      </c>
    </row>
  </sheetData>
  <phoneticPr fontId="86" type="noConversion"/>
  <hyperlinks>
    <hyperlink ref="B37" location="Contents!B36" display="to contents"/>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9"/>
  </sheetPr>
  <dimension ref="A2:AR37"/>
  <sheetViews>
    <sheetView topLeftCell="A13" workbookViewId="0">
      <selection activeCell="B37" sqref="B37"/>
    </sheetView>
  </sheetViews>
  <sheetFormatPr defaultRowHeight="12.75"/>
  <cols>
    <col min="1" max="1" width="9.140625" style="274"/>
    <col min="2" max="2" width="37.7109375" style="274" customWidth="1"/>
    <col min="3" max="44" width="9.140625" style="274"/>
  </cols>
  <sheetData>
    <row r="2" spans="1:44">
      <c r="A2" s="283" t="s">
        <v>54</v>
      </c>
      <c r="B2" s="261" t="s">
        <v>917</v>
      </c>
      <c r="AJ2" s="273"/>
      <c r="AK2" s="273"/>
      <c r="AL2" s="273"/>
      <c r="AM2" s="273"/>
      <c r="AN2" s="273"/>
      <c r="AO2" s="273"/>
      <c r="AP2" s="273"/>
      <c r="AQ2" s="273"/>
      <c r="AR2" s="273"/>
    </row>
    <row r="3" spans="1:44">
      <c r="A3" s="283"/>
      <c r="B3" s="261"/>
      <c r="AJ3" s="273"/>
      <c r="AK3" s="273"/>
      <c r="AL3" s="273"/>
      <c r="AM3" s="273"/>
      <c r="AN3" s="273"/>
      <c r="AO3" s="273"/>
      <c r="AP3" s="273"/>
      <c r="AQ3" s="273"/>
      <c r="AR3" s="273"/>
    </row>
    <row r="4" spans="1:44">
      <c r="A4" s="282"/>
      <c r="B4" s="279"/>
      <c r="C4" s="271" t="s">
        <v>1594</v>
      </c>
      <c r="D4" s="271" t="s">
        <v>1184</v>
      </c>
      <c r="E4" s="271" t="s">
        <v>1597</v>
      </c>
      <c r="F4" s="271" t="s">
        <v>1182</v>
      </c>
      <c r="G4" s="271" t="s">
        <v>1181</v>
      </c>
      <c r="H4" s="271" t="s">
        <v>1180</v>
      </c>
      <c r="I4" s="271" t="s">
        <v>1179</v>
      </c>
      <c r="J4" s="271" t="s">
        <v>1178</v>
      </c>
      <c r="K4" s="271" t="s">
        <v>1177</v>
      </c>
      <c r="L4" s="271" t="s">
        <v>1176</v>
      </c>
      <c r="M4" s="271" t="s">
        <v>1175</v>
      </c>
      <c r="N4" s="271" t="s">
        <v>1174</v>
      </c>
      <c r="O4" s="271" t="s">
        <v>1173</v>
      </c>
      <c r="P4" s="271" t="s">
        <v>1172</v>
      </c>
      <c r="Q4" s="271" t="s">
        <v>1596</v>
      </c>
      <c r="R4" s="271" t="s">
        <v>1170</v>
      </c>
      <c r="S4" s="271" t="s">
        <v>1169</v>
      </c>
      <c r="T4" s="271" t="s">
        <v>1168</v>
      </c>
      <c r="U4" s="271" t="s">
        <v>1167</v>
      </c>
      <c r="V4" s="271" t="s">
        <v>1592</v>
      </c>
      <c r="W4" s="271" t="s">
        <v>1165</v>
      </c>
      <c r="X4" s="271" t="s">
        <v>1164</v>
      </c>
      <c r="Y4" s="271" t="s">
        <v>1163</v>
      </c>
      <c r="Z4" s="271" t="s">
        <v>1162</v>
      </c>
      <c r="AA4" s="271" t="s">
        <v>1161</v>
      </c>
      <c r="AB4" s="271" t="s">
        <v>1160</v>
      </c>
      <c r="AC4" s="271" t="s">
        <v>1591</v>
      </c>
      <c r="AD4" s="271" t="s">
        <v>1158</v>
      </c>
      <c r="AE4" s="271" t="s">
        <v>1157</v>
      </c>
      <c r="AF4" s="271" t="s">
        <v>1156</v>
      </c>
      <c r="AG4" s="271" t="s">
        <v>1155</v>
      </c>
      <c r="AH4" s="271" t="s">
        <v>1154</v>
      </c>
      <c r="AI4" s="271" t="s">
        <v>1153</v>
      </c>
      <c r="AJ4" s="270" t="s">
        <v>1152</v>
      </c>
      <c r="AK4" s="282"/>
      <c r="AL4" s="282"/>
      <c r="AM4" s="282"/>
      <c r="AN4" s="282"/>
      <c r="AO4" s="282"/>
      <c r="AP4" s="282"/>
      <c r="AQ4" s="282"/>
      <c r="AR4" s="282"/>
    </row>
    <row r="5" spans="1:44">
      <c r="B5" s="279" t="s">
        <v>328</v>
      </c>
      <c r="C5" s="278">
        <v>32.315473434200001</v>
      </c>
      <c r="D5" s="278">
        <v>22.800698884400003</v>
      </c>
      <c r="E5" s="278">
        <v>16.2077201317</v>
      </c>
      <c r="F5" s="278">
        <v>10.830142843400001</v>
      </c>
      <c r="G5" s="278">
        <v>14.782963308299999</v>
      </c>
      <c r="H5" s="278">
        <v>15.702685835900001</v>
      </c>
      <c r="I5" s="278">
        <v>16.966032772500004</v>
      </c>
      <c r="J5" s="278">
        <v>16.833145527299997</v>
      </c>
      <c r="K5" s="278">
        <v>13.6988865854</v>
      </c>
      <c r="L5" s="278">
        <v>14.968651240700002</v>
      </c>
      <c r="M5" s="278">
        <v>21.107586850399997</v>
      </c>
      <c r="N5" s="278">
        <v>18.907556060700003</v>
      </c>
      <c r="O5" s="278">
        <v>15.9870516141</v>
      </c>
      <c r="P5" s="278">
        <v>17.572858</v>
      </c>
      <c r="Q5" s="278">
        <v>15.135616000000001</v>
      </c>
      <c r="R5" s="278">
        <v>19.220230999999998</v>
      </c>
      <c r="S5" s="278">
        <v>22.316855446600002</v>
      </c>
      <c r="T5" s="278">
        <v>21.119173</v>
      </c>
      <c r="U5" s="278">
        <v>23.580599800000002</v>
      </c>
      <c r="V5" s="278">
        <v>21.542863530000002</v>
      </c>
      <c r="W5" s="278">
        <v>20.183277868599998</v>
      </c>
      <c r="X5" s="281">
        <v>21.899813349999999</v>
      </c>
      <c r="Y5" s="277">
        <v>20.601392900399997</v>
      </c>
      <c r="Z5" s="277">
        <v>19.807404730000002</v>
      </c>
      <c r="AA5" s="281">
        <v>17.929815720000001</v>
      </c>
      <c r="AB5" s="281">
        <v>19.392320395999999</v>
      </c>
      <c r="AC5" s="281">
        <v>23.603664269999992</v>
      </c>
      <c r="AD5" s="281">
        <v>23.343886120000004</v>
      </c>
      <c r="AE5" s="281">
        <v>21.35595296</v>
      </c>
      <c r="AF5" s="281">
        <v>19.269485259999996</v>
      </c>
      <c r="AG5" s="281">
        <v>21.614440269999996</v>
      </c>
      <c r="AH5" s="281">
        <v>23.504233960000004</v>
      </c>
      <c r="AI5" s="281">
        <v>20.910793800000004</v>
      </c>
      <c r="AJ5" s="268">
        <v>33.063624880000013</v>
      </c>
    </row>
    <row r="6" spans="1:44">
      <c r="B6" s="279" t="s">
        <v>329</v>
      </c>
      <c r="C6" s="278">
        <v>4.2056449299999992</v>
      </c>
      <c r="D6" s="278">
        <v>2.4764576599999999</v>
      </c>
      <c r="E6" s="278">
        <v>1.7320539699999999</v>
      </c>
      <c r="F6" s="278">
        <v>1.6794488200000002</v>
      </c>
      <c r="G6" s="278">
        <v>1.8166590200000001</v>
      </c>
      <c r="H6" s="278">
        <v>2.20588183</v>
      </c>
      <c r="I6" s="278">
        <v>2.0112324199999998</v>
      </c>
      <c r="J6" s="278">
        <v>1.19234</v>
      </c>
      <c r="K6" s="278">
        <v>1.4217972700000001</v>
      </c>
      <c r="L6" s="278">
        <v>2.0158913699999998</v>
      </c>
      <c r="M6" s="278">
        <v>1.74149836</v>
      </c>
      <c r="N6" s="278">
        <v>1.94379598</v>
      </c>
      <c r="O6" s="278">
        <v>1.2349111100000001</v>
      </c>
      <c r="P6" s="278">
        <v>1.42269651</v>
      </c>
      <c r="Q6" s="278">
        <v>1.2830961900000002</v>
      </c>
      <c r="R6" s="278">
        <v>1.4763987000000003</v>
      </c>
      <c r="S6" s="278">
        <v>3.34410125</v>
      </c>
      <c r="T6" s="278">
        <v>2.6720463400000001</v>
      </c>
      <c r="U6" s="278">
        <v>3.0755012900000001</v>
      </c>
      <c r="V6" s="278">
        <v>3.0049607599999999</v>
      </c>
      <c r="W6" s="278">
        <v>3.4340658199999998</v>
      </c>
      <c r="X6" s="281">
        <v>3.3728793600000007</v>
      </c>
      <c r="Y6" s="277">
        <v>3.5309926200000006</v>
      </c>
      <c r="Z6" s="277">
        <v>2.9408575699999995</v>
      </c>
      <c r="AA6" s="281">
        <v>2.5060581500000003</v>
      </c>
      <c r="AB6" s="281">
        <v>3.2802391800000001</v>
      </c>
      <c r="AC6" s="281">
        <v>3.240407359999999</v>
      </c>
      <c r="AD6" s="281">
        <v>2.5965431299999993</v>
      </c>
      <c r="AE6" s="281">
        <v>2.4073473599999993</v>
      </c>
      <c r="AF6" s="281">
        <v>2.1019423699999993</v>
      </c>
      <c r="AG6" s="281">
        <v>2.0441970899999999</v>
      </c>
      <c r="AH6" s="281">
        <v>3.2212904999999994</v>
      </c>
      <c r="AI6" s="281">
        <v>3.2673260099999992</v>
      </c>
      <c r="AJ6" s="268">
        <v>4.1079634599999997</v>
      </c>
    </row>
    <row r="7" spans="1:44">
      <c r="B7" s="279" t="s">
        <v>330</v>
      </c>
      <c r="C7" s="278">
        <v>0.95291893999999988</v>
      </c>
      <c r="D7" s="278">
        <v>0.68754061</v>
      </c>
      <c r="E7" s="278">
        <v>0.74833451000000006</v>
      </c>
      <c r="F7" s="278">
        <v>0.73924731999999993</v>
      </c>
      <c r="G7" s="278">
        <v>0.63247534999999988</v>
      </c>
      <c r="H7" s="278">
        <v>0.80801606000000004</v>
      </c>
      <c r="I7" s="278">
        <v>0.88370996999999996</v>
      </c>
      <c r="J7" s="278">
        <v>0.83808209</v>
      </c>
      <c r="K7" s="278">
        <v>0.90976892000000009</v>
      </c>
      <c r="L7" s="278">
        <v>0.85060924999999998</v>
      </c>
      <c r="M7" s="278">
        <v>0.70567786999999993</v>
      </c>
      <c r="N7" s="278">
        <v>0.95357281999999999</v>
      </c>
      <c r="O7" s="278">
        <v>0.6412739300000001</v>
      </c>
      <c r="P7" s="278">
        <v>0.76787496</v>
      </c>
      <c r="Q7" s="278">
        <v>0.97932619999999992</v>
      </c>
      <c r="R7" s="278">
        <v>1.1660737900000002</v>
      </c>
      <c r="S7" s="278">
        <v>0.96569338999999998</v>
      </c>
      <c r="T7" s="278">
        <v>1.0624251999999998</v>
      </c>
      <c r="U7" s="278">
        <v>1.1091557299999999</v>
      </c>
      <c r="V7" s="278">
        <v>1.0350053700000001</v>
      </c>
      <c r="W7" s="278">
        <v>1.0882631609999998</v>
      </c>
      <c r="X7" s="281">
        <v>0.9174572900000002</v>
      </c>
      <c r="Y7" s="277">
        <v>1.0199782500000003</v>
      </c>
      <c r="Z7" s="277">
        <v>1.3359195499999998</v>
      </c>
      <c r="AA7" s="281">
        <v>0.88236886000000003</v>
      </c>
      <c r="AB7" s="281">
        <v>1.0293708400000001</v>
      </c>
      <c r="AC7" s="281">
        <v>1.1762567600000002</v>
      </c>
      <c r="AD7" s="281">
        <v>1.25630935</v>
      </c>
      <c r="AE7" s="281">
        <v>0.98690271000000018</v>
      </c>
      <c r="AF7" s="281">
        <v>0.93613126999999985</v>
      </c>
      <c r="AG7" s="281">
        <v>1.00142921</v>
      </c>
      <c r="AH7" s="281">
        <v>1.0530049000000001</v>
      </c>
      <c r="AI7" s="281">
        <v>0.89847285999999993</v>
      </c>
      <c r="AJ7" s="268">
        <v>0.96606085999999991</v>
      </c>
    </row>
    <row r="8" spans="1:44">
      <c r="B8" s="279" t="s">
        <v>1595</v>
      </c>
      <c r="C8" s="276">
        <v>5.6562777941261112E-2</v>
      </c>
      <c r="D8" s="276">
        <v>0.15198309448917541</v>
      </c>
      <c r="E8" s="276">
        <v>0.30378985203701447</v>
      </c>
      <c r="F8" s="276">
        <v>0.1780408511987713</v>
      </c>
      <c r="G8" s="276">
        <v>7.4314575271507782E-2</v>
      </c>
      <c r="H8" s="276">
        <v>0.11075368296146264</v>
      </c>
      <c r="I8" s="276">
        <v>0.15435792477543708</v>
      </c>
      <c r="J8" s="276">
        <v>0.36165154590605803</v>
      </c>
      <c r="K8" s="276">
        <v>0.28965441432356165</v>
      </c>
      <c r="L8" s="276">
        <v>0.3119046652054504</v>
      </c>
      <c r="M8" s="276">
        <v>0.30144235353860432</v>
      </c>
      <c r="N8" s="276">
        <v>0.30158628117321973</v>
      </c>
      <c r="O8" s="276">
        <v>0.36688590410046251</v>
      </c>
      <c r="P8" s="276">
        <v>0.34183252457550317</v>
      </c>
      <c r="Q8" s="276">
        <v>0.32882371344163935</v>
      </c>
      <c r="R8" s="276">
        <v>0.29569027787240049</v>
      </c>
      <c r="S8" s="276">
        <v>0.19036353966850941</v>
      </c>
      <c r="T8" s="276">
        <v>0.2223620210350043</v>
      </c>
      <c r="U8" s="276">
        <v>0.2517421807157626</v>
      </c>
      <c r="V8" s="276">
        <v>0.26837725971865767</v>
      </c>
      <c r="W8" s="276">
        <v>0.23032238874521432</v>
      </c>
      <c r="X8" s="280">
        <v>0.31328039052850021</v>
      </c>
      <c r="Y8" s="276">
        <v>0.30539694818026403</v>
      </c>
      <c r="Z8" s="276">
        <v>0.28894817699609754</v>
      </c>
      <c r="AA8" s="280">
        <v>0.32035191720513823</v>
      </c>
      <c r="AB8" s="280">
        <v>0.29357805410240978</v>
      </c>
      <c r="AC8" s="280">
        <v>0.2809919266617133</v>
      </c>
      <c r="AD8" s="280">
        <v>0.28287611919761585</v>
      </c>
      <c r="AE8" s="280">
        <v>0.29587253127272634</v>
      </c>
      <c r="AF8" s="280">
        <v>0.22142050289509718</v>
      </c>
      <c r="AG8" s="280">
        <v>0.20516078477074448</v>
      </c>
      <c r="AH8" s="280">
        <v>0.17314991724961493</v>
      </c>
      <c r="AI8" s="280">
        <v>0.19480158466042505</v>
      </c>
      <c r="AJ8" s="266">
        <v>0.24335860533323059</v>
      </c>
    </row>
    <row r="9" spans="1:44">
      <c r="B9" s="279" t="s">
        <v>331</v>
      </c>
      <c r="C9" s="278">
        <v>3.4268350000000001</v>
      </c>
      <c r="D9" s="278">
        <v>3.9233850000000001</v>
      </c>
      <c r="E9" s="278">
        <v>0.94545000000000001</v>
      </c>
      <c r="F9" s="278">
        <v>0.42120999999999997</v>
      </c>
      <c r="G9" s="278">
        <v>0.360205</v>
      </c>
      <c r="H9" s="278">
        <v>0.14274999999999999</v>
      </c>
      <c r="I9" s="278">
        <v>1.2034149999999999</v>
      </c>
      <c r="J9" s="278">
        <v>0.76915</v>
      </c>
      <c r="K9" s="278">
        <v>0.61282499999999995</v>
      </c>
      <c r="L9" s="278">
        <v>0.39681499999999997</v>
      </c>
      <c r="M9" s="278">
        <v>0.36775999999999998</v>
      </c>
      <c r="N9" s="278">
        <v>0.42754999999999999</v>
      </c>
      <c r="O9" s="278">
        <v>0.24466499999999999</v>
      </c>
      <c r="P9" s="278">
        <v>0.35099999999999998</v>
      </c>
      <c r="Q9" s="278">
        <v>9.1700000000000004E-2</v>
      </c>
      <c r="R9" s="278">
        <v>0.23419999999999999</v>
      </c>
      <c r="S9" s="278">
        <v>1.0748</v>
      </c>
      <c r="T9" s="278">
        <v>1.3974500000000001</v>
      </c>
      <c r="U9" s="278">
        <v>0.77249999999999996</v>
      </c>
      <c r="V9" s="278">
        <v>7.9000000000000001E-2</v>
      </c>
      <c r="W9" s="278">
        <v>6.0000000000000001E-3</v>
      </c>
      <c r="X9" s="277">
        <v>0.115</v>
      </c>
      <c r="Y9" s="277">
        <v>0</v>
      </c>
      <c r="Z9" s="277">
        <v>7.0999999999999994E-2</v>
      </c>
      <c r="AA9" s="277">
        <v>0</v>
      </c>
      <c r="AB9" s="277">
        <v>0</v>
      </c>
      <c r="AC9" s="277">
        <v>0.53179999999999994</v>
      </c>
      <c r="AD9" s="277">
        <v>3.5999999999999997E-2</v>
      </c>
      <c r="AE9" s="277">
        <v>0.121</v>
      </c>
      <c r="AF9" s="277">
        <v>1.556</v>
      </c>
      <c r="AG9" s="277">
        <v>0.39085000000000003</v>
      </c>
      <c r="AH9" s="277">
        <v>2.359</v>
      </c>
      <c r="AI9" s="277">
        <v>2.5349499999999998</v>
      </c>
      <c r="AJ9" s="277">
        <v>1.5467</v>
      </c>
    </row>
    <row r="10" spans="1:44" ht="38.25">
      <c r="B10" s="264" t="s">
        <v>1588</v>
      </c>
      <c r="C10" s="276">
        <f t="shared" ref="C10:AJ10" si="0">C9/C5</f>
        <v>0.10604316247996923</v>
      </c>
      <c r="D10" s="276">
        <f t="shared" si="0"/>
        <v>0.1720730149497452</v>
      </c>
      <c r="E10" s="276">
        <f t="shared" si="0"/>
        <v>5.8333312293000046E-2</v>
      </c>
      <c r="F10" s="276">
        <f t="shared" si="0"/>
        <v>3.8892377145024422E-2</v>
      </c>
      <c r="G10" s="276">
        <f t="shared" si="0"/>
        <v>2.4366224314292952E-2</v>
      </c>
      <c r="H10" s="276">
        <f t="shared" si="0"/>
        <v>9.0908015031186708E-3</v>
      </c>
      <c r="I10" s="276">
        <f t="shared" si="0"/>
        <v>7.0930842592182061E-2</v>
      </c>
      <c r="J10" s="276">
        <f t="shared" si="0"/>
        <v>4.5692588990726209E-2</v>
      </c>
      <c r="K10" s="276">
        <f t="shared" si="0"/>
        <v>4.4735387520700887E-2</v>
      </c>
      <c r="L10" s="276">
        <f t="shared" si="0"/>
        <v>2.6509736489888525E-2</v>
      </c>
      <c r="M10" s="276">
        <f t="shared" si="0"/>
        <v>1.7423119118566165E-2</v>
      </c>
      <c r="N10" s="276">
        <f t="shared" si="0"/>
        <v>2.2612652773706547E-2</v>
      </c>
      <c r="O10" s="276">
        <f t="shared" si="0"/>
        <v>1.5303947588698239E-2</v>
      </c>
      <c r="P10" s="276">
        <f t="shared" si="0"/>
        <v>1.9973984880547035E-2</v>
      </c>
      <c r="Q10" s="276">
        <f t="shared" si="0"/>
        <v>6.0585575109727945E-3</v>
      </c>
      <c r="R10" s="276">
        <f t="shared" si="0"/>
        <v>1.218507727612639E-2</v>
      </c>
      <c r="S10" s="276">
        <f t="shared" si="0"/>
        <v>4.8160907013615438E-2</v>
      </c>
      <c r="T10" s="276">
        <f t="shared" si="0"/>
        <v>6.6169731172712118E-2</v>
      </c>
      <c r="U10" s="276">
        <f t="shared" si="0"/>
        <v>3.2759980939925028E-2</v>
      </c>
      <c r="V10" s="276">
        <f t="shared" si="0"/>
        <v>3.6671076660717257E-3</v>
      </c>
      <c r="W10" s="276">
        <f t="shared" si="0"/>
        <v>2.9727579628353927E-4</v>
      </c>
      <c r="X10" s="276">
        <f t="shared" si="0"/>
        <v>5.2511863074851282E-3</v>
      </c>
      <c r="Y10" s="276">
        <f t="shared" si="0"/>
        <v>0</v>
      </c>
      <c r="Z10" s="276">
        <f t="shared" si="0"/>
        <v>3.5845180611907448E-3</v>
      </c>
      <c r="AA10" s="276">
        <f t="shared" si="0"/>
        <v>0</v>
      </c>
      <c r="AB10" s="276">
        <f t="shared" si="0"/>
        <v>0</v>
      </c>
      <c r="AC10" s="276">
        <f t="shared" si="0"/>
        <v>2.2530400107237253E-2</v>
      </c>
      <c r="AD10" s="276">
        <f t="shared" si="0"/>
        <v>1.5421596821943368E-3</v>
      </c>
      <c r="AE10" s="276">
        <f t="shared" si="0"/>
        <v>5.6658675090095348E-3</v>
      </c>
      <c r="AF10" s="276">
        <f t="shared" si="0"/>
        <v>8.0749432535698176E-2</v>
      </c>
      <c r="AG10" s="276">
        <f t="shared" si="0"/>
        <v>1.8082818482349723E-2</v>
      </c>
      <c r="AH10" s="276">
        <f t="shared" si="0"/>
        <v>0.10036489612954821</v>
      </c>
      <c r="AI10" s="276">
        <f t="shared" si="0"/>
        <v>0.12122686609821572</v>
      </c>
      <c r="AJ10" s="276">
        <f t="shared" si="0"/>
        <v>4.677950483691791E-2</v>
      </c>
    </row>
    <row r="13" spans="1:44">
      <c r="B13" s="261" t="s">
        <v>917</v>
      </c>
    </row>
    <row r="35" spans="2:3">
      <c r="B35" s="260" t="s">
        <v>1230</v>
      </c>
      <c r="C35" s="275"/>
    </row>
    <row r="36" spans="2:3">
      <c r="B36" s="275"/>
      <c r="C36" s="275"/>
    </row>
    <row r="37" spans="2:3">
      <c r="B37" s="12" t="s">
        <v>293</v>
      </c>
      <c r="C37" s="275"/>
    </row>
  </sheetData>
  <phoneticPr fontId="86" type="noConversion"/>
  <hyperlinks>
    <hyperlink ref="B37" location="Contents!B37" display="to contents"/>
  </hyperlinks>
  <pageMargins left="0.75" right="0.75" top="1" bottom="1" header="0.5" footer="0.5"/>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9"/>
  </sheetPr>
  <dimension ref="A2:AT41"/>
  <sheetViews>
    <sheetView topLeftCell="A13" workbookViewId="0">
      <selection activeCell="B38" sqref="B38"/>
    </sheetView>
  </sheetViews>
  <sheetFormatPr defaultRowHeight="12.75"/>
  <cols>
    <col min="1" max="1" width="9.140625" style="283"/>
    <col min="2" max="2" width="37.7109375" style="283" customWidth="1"/>
    <col min="3" max="22" width="9.140625" style="283"/>
    <col min="23" max="23" width="9.5703125" style="283" bestFit="1" customWidth="1"/>
    <col min="24" max="46" width="9.140625" style="283"/>
  </cols>
  <sheetData>
    <row r="2" spans="1:46">
      <c r="A2" s="283" t="s">
        <v>54</v>
      </c>
      <c r="B2" s="261" t="s">
        <v>919</v>
      </c>
      <c r="AJ2" s="1060" t="s">
        <v>332</v>
      </c>
    </row>
    <row r="3" spans="1:46">
      <c r="B3" s="261"/>
      <c r="AJ3" s="1060"/>
    </row>
    <row r="4" spans="1:46">
      <c r="B4" s="292"/>
      <c r="C4" s="271" t="s">
        <v>1594</v>
      </c>
      <c r="D4" s="271" t="s">
        <v>1184</v>
      </c>
      <c r="E4" s="271" t="s">
        <v>1593</v>
      </c>
      <c r="F4" s="271" t="s">
        <v>1182</v>
      </c>
      <c r="G4" s="271" t="s">
        <v>1181</v>
      </c>
      <c r="H4" s="271" t="s">
        <v>1180</v>
      </c>
      <c r="I4" s="271" t="s">
        <v>1179</v>
      </c>
      <c r="J4" s="271" t="s">
        <v>1178</v>
      </c>
      <c r="K4" s="271" t="s">
        <v>1177</v>
      </c>
      <c r="L4" s="271" t="s">
        <v>1176</v>
      </c>
      <c r="M4" s="271" t="s">
        <v>1175</v>
      </c>
      <c r="N4" s="271" t="s">
        <v>1174</v>
      </c>
      <c r="O4" s="271" t="s">
        <v>1173</v>
      </c>
      <c r="P4" s="271" t="s">
        <v>1172</v>
      </c>
      <c r="Q4" s="271" t="s">
        <v>1171</v>
      </c>
      <c r="R4" s="271" t="s">
        <v>1170</v>
      </c>
      <c r="S4" s="271" t="s">
        <v>1169</v>
      </c>
      <c r="T4" s="271" t="s">
        <v>1168</v>
      </c>
      <c r="U4" s="271" t="s">
        <v>1167</v>
      </c>
      <c r="V4" s="271" t="s">
        <v>1592</v>
      </c>
      <c r="W4" s="271" t="s">
        <v>1165</v>
      </c>
      <c r="X4" s="271" t="s">
        <v>1164</v>
      </c>
      <c r="Y4" s="271" t="s">
        <v>1163</v>
      </c>
      <c r="Z4" s="271" t="s">
        <v>1162</v>
      </c>
      <c r="AA4" s="271" t="s">
        <v>1161</v>
      </c>
      <c r="AB4" s="271" t="s">
        <v>1160</v>
      </c>
      <c r="AC4" s="271" t="s">
        <v>1159</v>
      </c>
      <c r="AD4" s="271" t="s">
        <v>1158</v>
      </c>
      <c r="AE4" s="271" t="s">
        <v>1157</v>
      </c>
      <c r="AF4" s="271" t="s">
        <v>1156</v>
      </c>
      <c r="AG4" s="271" t="s">
        <v>1155</v>
      </c>
      <c r="AH4" s="271" t="s">
        <v>1154</v>
      </c>
      <c r="AI4" s="271" t="s">
        <v>1153</v>
      </c>
      <c r="AJ4" s="270" t="s">
        <v>1152</v>
      </c>
    </row>
    <row r="5" spans="1:46" ht="13.5">
      <c r="B5" s="289" t="s">
        <v>1603</v>
      </c>
      <c r="C5" s="291">
        <v>1.732649745499999</v>
      </c>
      <c r="D5" s="291">
        <v>4.3274325057999956</v>
      </c>
      <c r="E5" s="291">
        <v>1.7281114592999984</v>
      </c>
      <c r="F5" s="291">
        <v>0.90787863669999935</v>
      </c>
      <c r="G5" s="291">
        <v>-4.2456666079999996</v>
      </c>
      <c r="H5" s="291">
        <v>-0.48742376379999952</v>
      </c>
      <c r="I5" s="291">
        <v>0.78362042359999762</v>
      </c>
      <c r="J5" s="291">
        <v>1.2462243400000006</v>
      </c>
      <c r="K5" s="291">
        <v>1.2623324241000009</v>
      </c>
      <c r="L5" s="291">
        <v>1.5526408642999996</v>
      </c>
      <c r="M5" s="291">
        <v>-0.87316240479999763</v>
      </c>
      <c r="N5" s="291">
        <v>1.8545612150999951</v>
      </c>
      <c r="O5" s="291">
        <v>-1.4042117250999999</v>
      </c>
      <c r="P5" s="291">
        <v>-2.393486999999999</v>
      </c>
      <c r="Q5" s="291">
        <v>1.2137629999999973</v>
      </c>
      <c r="R5" s="291">
        <v>-1.0251059999999999</v>
      </c>
      <c r="S5" s="291">
        <v>1.1742226963999964</v>
      </c>
      <c r="T5" s="291">
        <v>2.1732150000000003</v>
      </c>
      <c r="U5" s="291">
        <v>1.3679668499999971</v>
      </c>
      <c r="V5" s="291">
        <v>1.5395935407999968</v>
      </c>
      <c r="W5" s="291">
        <v>-0.63494432550000102</v>
      </c>
      <c r="X5" s="288">
        <v>0.49402331439999397</v>
      </c>
      <c r="Y5" s="288">
        <v>1.4028597816000037</v>
      </c>
      <c r="Z5" s="288">
        <v>0.26284119999998801</v>
      </c>
      <c r="AA5" s="288">
        <v>0.94993875999999</v>
      </c>
      <c r="AB5" s="288">
        <v>1.8260879649999988</v>
      </c>
      <c r="AC5" s="288">
        <v>-1.7174092499999898</v>
      </c>
      <c r="AD5" s="288">
        <v>1.3210482900000025</v>
      </c>
      <c r="AE5" s="288">
        <v>1.2090308400000067</v>
      </c>
      <c r="AF5" s="288">
        <v>1.0245796400000036</v>
      </c>
      <c r="AG5" s="288">
        <v>-0.39183870999999271</v>
      </c>
      <c r="AH5" s="288">
        <v>1.7436710399999937</v>
      </c>
      <c r="AI5" s="288">
        <v>2.3267625999999981</v>
      </c>
      <c r="AJ5" s="288">
        <v>0.30658630999998421</v>
      </c>
    </row>
    <row r="6" spans="1:46">
      <c r="B6" s="289" t="s">
        <v>1603</v>
      </c>
      <c r="C6" s="290">
        <v>2.9203330011999995</v>
      </c>
      <c r="D6" s="290">
        <v>2.9618869997000004</v>
      </c>
      <c r="E6" s="290">
        <v>0.71721100209999988</v>
      </c>
      <c r="F6" s="290">
        <v>-4.0454999499999755E-2</v>
      </c>
      <c r="G6" s="290">
        <v>0.11079000040000006</v>
      </c>
      <c r="H6" s="290">
        <v>-9.8193999900000106E-2</v>
      </c>
      <c r="I6" s="290">
        <v>0.51291900030000037</v>
      </c>
      <c r="J6" s="290">
        <v>0.57961100009999977</v>
      </c>
      <c r="K6" s="290">
        <v>0.58697100020000015</v>
      </c>
      <c r="L6" s="290">
        <v>0.14897900010000012</v>
      </c>
      <c r="M6" s="290">
        <v>-2.8466199999999997</v>
      </c>
      <c r="N6" s="290">
        <v>-0.53637324990000068</v>
      </c>
      <c r="O6" s="290">
        <v>-2.5461041399000002</v>
      </c>
      <c r="P6" s="290">
        <v>-2.780411</v>
      </c>
      <c r="Q6" s="290">
        <v>-1.412795</v>
      </c>
      <c r="R6" s="290">
        <v>-1.6503639999999995</v>
      </c>
      <c r="S6" s="290">
        <v>0.26448990030000097</v>
      </c>
      <c r="T6" s="290">
        <v>1.3042169999999997</v>
      </c>
      <c r="U6" s="290">
        <v>0.61085599999999973</v>
      </c>
      <c r="V6" s="290">
        <v>-0.7777746391999999</v>
      </c>
      <c r="W6" s="290">
        <v>7.7781260000001568E-3</v>
      </c>
      <c r="X6" s="288">
        <v>-7.7274378600000998E-2</v>
      </c>
      <c r="Y6" s="288">
        <v>-0.67566127439999857</v>
      </c>
      <c r="Z6" s="288">
        <v>-0.81799999999999995</v>
      </c>
      <c r="AA6" s="288">
        <v>-1.7798580000000002</v>
      </c>
      <c r="AB6" s="288">
        <v>-2.3189271589999998</v>
      </c>
      <c r="AC6" s="288">
        <v>-1.7622610000000005</v>
      </c>
      <c r="AD6" s="288">
        <v>-0.40485000000000004</v>
      </c>
      <c r="AE6" s="288">
        <v>-0.13815</v>
      </c>
      <c r="AF6" s="288">
        <v>2.0199689999999992</v>
      </c>
      <c r="AG6" s="288">
        <v>0.15841999999999998</v>
      </c>
      <c r="AH6" s="288">
        <v>2.2137500000000001</v>
      </c>
      <c r="AI6" s="288">
        <v>2.6092199999999997</v>
      </c>
      <c r="AJ6" s="288">
        <v>1.3232300000000001</v>
      </c>
    </row>
    <row r="7" spans="1:46">
      <c r="B7" s="289" t="s">
        <v>1602</v>
      </c>
      <c r="C7" s="290">
        <v>1.7383373154999995</v>
      </c>
      <c r="D7" s="290">
        <v>4.553990135799995</v>
      </c>
      <c r="E7" s="290">
        <v>1.8874568192999983</v>
      </c>
      <c r="F7" s="290">
        <v>0.91897447669999943</v>
      </c>
      <c r="G7" s="290">
        <v>-4.1878388580000001</v>
      </c>
      <c r="H7" s="290">
        <v>-0.44716395379999951</v>
      </c>
      <c r="I7" s="290">
        <v>0.63293577359999775</v>
      </c>
      <c r="J7" s="290">
        <v>1.3311246700000006</v>
      </c>
      <c r="K7" s="290">
        <v>1.7544036341000007</v>
      </c>
      <c r="L7" s="290">
        <v>1.8067774542999999</v>
      </c>
      <c r="M7" s="290">
        <v>-0.64372905479999754</v>
      </c>
      <c r="N7" s="290">
        <v>1.8950425250999954</v>
      </c>
      <c r="O7" s="290">
        <v>-1.2608074151000002</v>
      </c>
      <c r="P7" s="290">
        <v>-2.0900212499999999</v>
      </c>
      <c r="Q7" s="290">
        <v>1.327145349999997</v>
      </c>
      <c r="R7" s="290">
        <v>-0.98055500000000029</v>
      </c>
      <c r="S7" s="290">
        <v>1.1001609263999961</v>
      </c>
      <c r="T7" s="290">
        <v>2.4464385600000007</v>
      </c>
      <c r="U7" s="290">
        <v>1.5020245199999964</v>
      </c>
      <c r="V7" s="290">
        <v>1.6734461507999967</v>
      </c>
      <c r="W7" s="290">
        <v>-0.9441374085000005</v>
      </c>
      <c r="X7" s="288">
        <v>1.5232329343999935</v>
      </c>
      <c r="Y7" s="288">
        <v>2.0390058316000035</v>
      </c>
      <c r="Z7" s="288">
        <v>0.44367519999998833</v>
      </c>
      <c r="AA7" s="288">
        <v>0.91276291999998915</v>
      </c>
      <c r="AB7" s="288">
        <v>1.8971904549999989</v>
      </c>
      <c r="AC7" s="288">
        <v>-1.429910929999989</v>
      </c>
      <c r="AD7" s="288">
        <v>1.634200370000003</v>
      </c>
      <c r="AE7" s="288">
        <v>1.5749658700000069</v>
      </c>
      <c r="AF7" s="288">
        <v>1.5575286900000045</v>
      </c>
      <c r="AG7" s="288">
        <v>0.64843851000000718</v>
      </c>
      <c r="AH7" s="288">
        <v>2.4794018399999942</v>
      </c>
      <c r="AI7" s="288">
        <v>2.432333959999998</v>
      </c>
      <c r="AJ7" s="288">
        <v>0.52203751999998471</v>
      </c>
    </row>
    <row r="8" spans="1:46">
      <c r="B8" s="289" t="s">
        <v>1601</v>
      </c>
      <c r="C8" s="290">
        <v>2.9192472511999998</v>
      </c>
      <c r="D8" s="290">
        <v>2.9618684797000001</v>
      </c>
      <c r="E8" s="290">
        <v>0.71754970209999991</v>
      </c>
      <c r="F8" s="290">
        <v>-4.0650159499999762E-2</v>
      </c>
      <c r="G8" s="290">
        <v>0.10912011040000005</v>
      </c>
      <c r="H8" s="290">
        <v>-9.8310119900000104E-2</v>
      </c>
      <c r="I8" s="290">
        <v>0.4860740403000004</v>
      </c>
      <c r="J8" s="290">
        <v>0.57285118009999969</v>
      </c>
      <c r="K8" s="290">
        <v>0.68981930020000015</v>
      </c>
      <c r="L8" s="290">
        <v>0.13675606010000016</v>
      </c>
      <c r="M8" s="290">
        <v>-2.84264699</v>
      </c>
      <c r="N8" s="290">
        <v>-0.4952916199000007</v>
      </c>
      <c r="O8" s="290">
        <v>-2.5279681399</v>
      </c>
      <c r="P8" s="290">
        <v>-2.7492516</v>
      </c>
      <c r="Q8" s="290">
        <v>-1.39032288</v>
      </c>
      <c r="R8" s="290">
        <v>-1.6741900499999998</v>
      </c>
      <c r="S8" s="290">
        <v>0.27624729030000095</v>
      </c>
      <c r="T8" s="290">
        <v>1.3066381399999996</v>
      </c>
      <c r="U8" s="290">
        <v>0.61568957999999974</v>
      </c>
      <c r="V8" s="290">
        <v>-0.7702506992</v>
      </c>
      <c r="W8" s="290">
        <v>1.5868566000000157E-2</v>
      </c>
      <c r="X8" s="288">
        <v>-6.9465358600000998E-2</v>
      </c>
      <c r="Y8" s="288">
        <v>-0.66508846439999858</v>
      </c>
      <c r="Z8" s="288">
        <v>-0.81788508000000004</v>
      </c>
      <c r="AA8" s="288">
        <v>-1.7816398700000002</v>
      </c>
      <c r="AB8" s="288">
        <v>-2.3067929889999994</v>
      </c>
      <c r="AC8" s="288">
        <v>-1.7528179600000002</v>
      </c>
      <c r="AD8" s="288">
        <v>-0.40592051000000001</v>
      </c>
      <c r="AE8" s="288">
        <v>-0.1422033</v>
      </c>
      <c r="AF8" s="288">
        <v>2.0353940899999992</v>
      </c>
      <c r="AG8" s="288">
        <v>0.15632837999999999</v>
      </c>
      <c r="AH8" s="288">
        <v>2.1849196800000006</v>
      </c>
      <c r="AI8" s="288">
        <v>2.6140102899999995</v>
      </c>
      <c r="AJ8" s="288">
        <v>1.3382109900000001</v>
      </c>
    </row>
    <row r="9" spans="1:46">
      <c r="B9" s="289" t="s">
        <v>1600</v>
      </c>
      <c r="C9" s="288">
        <v>121.255</v>
      </c>
      <c r="D9" s="288">
        <v>144.89750000000001</v>
      </c>
      <c r="E9" s="288">
        <v>150.684</v>
      </c>
      <c r="F9" s="288">
        <v>150.762</v>
      </c>
      <c r="G9" s="288">
        <v>150.4144</v>
      </c>
      <c r="H9" s="288">
        <v>150.35087999999999</v>
      </c>
      <c r="I9" s="288">
        <v>150.61200000000002</v>
      </c>
      <c r="J9" s="288">
        <v>150.78</v>
      </c>
      <c r="K9" s="288">
        <v>150.87931818181821</v>
      </c>
      <c r="L9" s="288">
        <v>150.78204545454548</v>
      </c>
      <c r="M9" s="288">
        <v>149.79450000000003</v>
      </c>
      <c r="N9" s="288">
        <v>148.68023809523805</v>
      </c>
      <c r="O9" s="288">
        <v>148.0658333333333</v>
      </c>
      <c r="P9" s="288">
        <v>147.82</v>
      </c>
      <c r="Q9" s="288">
        <v>147.11894736842103</v>
      </c>
      <c r="R9" s="288">
        <v>146.68318181818182</v>
      </c>
      <c r="S9" s="288">
        <v>146.7273684210526</v>
      </c>
      <c r="T9" s="288">
        <v>147.09795454545454</v>
      </c>
      <c r="U9" s="288">
        <v>147.52928571428569</v>
      </c>
      <c r="V9" s="288">
        <v>147.32833333333332</v>
      </c>
      <c r="W9" s="288">
        <v>147.38204545454545</v>
      </c>
      <c r="X9" s="288">
        <v>147.57499999999999</v>
      </c>
      <c r="Y9" s="288">
        <v>147.50857142857143</v>
      </c>
      <c r="Z9" s="288">
        <v>147.40452380952379</v>
      </c>
      <c r="AA9" s="288">
        <v>147.00777777777776</v>
      </c>
      <c r="AB9" s="288">
        <v>146.39850000000001</v>
      </c>
      <c r="AC9" s="288">
        <v>145.74052631578945</v>
      </c>
      <c r="AD9" s="288">
        <v>145.4540476190476</v>
      </c>
      <c r="AE9" s="288">
        <v>145.55000000000001</v>
      </c>
      <c r="AF9" s="288">
        <v>145.79795454545456</v>
      </c>
      <c r="AG9" s="288">
        <v>145.93825000000001</v>
      </c>
      <c r="AH9" s="288">
        <v>146.58500000000001</v>
      </c>
      <c r="AI9" s="288">
        <v>147.29022727272729</v>
      </c>
      <c r="AJ9" s="288">
        <v>147.99</v>
      </c>
    </row>
    <row r="10" spans="1:46">
      <c r="B10" s="289" t="s">
        <v>1599</v>
      </c>
      <c r="C10" s="288">
        <v>3.4268350000000001</v>
      </c>
      <c r="D10" s="288">
        <v>3.9233850000000001</v>
      </c>
      <c r="E10" s="288">
        <v>0.94545000000000001</v>
      </c>
      <c r="F10" s="288">
        <v>0.42120999999999997</v>
      </c>
      <c r="G10" s="288">
        <v>0.360205</v>
      </c>
      <c r="H10" s="288">
        <v>0.14274999999999999</v>
      </c>
      <c r="I10" s="288">
        <v>1.2034149999999999</v>
      </c>
      <c r="J10" s="288">
        <v>0.76915</v>
      </c>
      <c r="K10" s="288">
        <v>0.61282499999999995</v>
      </c>
      <c r="L10" s="288">
        <v>0.39681499999999997</v>
      </c>
      <c r="M10" s="288">
        <v>0.36775999999999998</v>
      </c>
      <c r="N10" s="288">
        <v>0.42754999999999999</v>
      </c>
      <c r="O10" s="288">
        <v>0.24466499999999999</v>
      </c>
      <c r="P10" s="288">
        <v>0.35099999999999998</v>
      </c>
      <c r="Q10" s="288">
        <v>9.1700000000000004E-2</v>
      </c>
      <c r="R10" s="288">
        <v>0.23419999999999999</v>
      </c>
      <c r="S10" s="288">
        <v>1.0748</v>
      </c>
      <c r="T10" s="288">
        <v>1.3974500000000001</v>
      </c>
      <c r="U10" s="288">
        <v>0.77249999999999996</v>
      </c>
      <c r="V10" s="288">
        <v>7.9000000000000001E-2</v>
      </c>
      <c r="W10" s="288">
        <v>6.0000000000000001E-3</v>
      </c>
      <c r="X10" s="288">
        <v>0.115</v>
      </c>
      <c r="Y10" s="288">
        <v>0</v>
      </c>
      <c r="Z10" s="288">
        <v>7.0999999999999994E-2</v>
      </c>
      <c r="AA10" s="288">
        <v>0</v>
      </c>
      <c r="AB10" s="288">
        <v>0</v>
      </c>
      <c r="AC10" s="288">
        <v>0.53179999999999994</v>
      </c>
      <c r="AD10" s="288">
        <v>3.5999999999999997E-2</v>
      </c>
      <c r="AE10" s="288">
        <v>0.121</v>
      </c>
      <c r="AF10" s="288">
        <v>1.556</v>
      </c>
      <c r="AG10" s="288">
        <v>0.39085000000000003</v>
      </c>
      <c r="AH10" s="288">
        <v>2.359</v>
      </c>
      <c r="AI10" s="288">
        <v>2.5349499999999998</v>
      </c>
      <c r="AJ10" s="288">
        <v>1.5467</v>
      </c>
    </row>
    <row r="11" spans="1:46">
      <c r="B11" s="289" t="s">
        <v>1590</v>
      </c>
      <c r="C11" s="288">
        <v>0.74063500000000004</v>
      </c>
      <c r="D11" s="288">
        <v>0.63549999999999995</v>
      </c>
      <c r="E11" s="288">
        <v>0.32991000000000004</v>
      </c>
      <c r="F11" s="288">
        <v>0.57250000000000001</v>
      </c>
      <c r="G11" s="288">
        <v>0.28370999999999996</v>
      </c>
      <c r="H11" s="288">
        <v>0.14645</v>
      </c>
      <c r="I11" s="288">
        <v>4.8000000000000001E-2</v>
      </c>
      <c r="J11" s="288">
        <v>1.52E-2</v>
      </c>
      <c r="K11" s="288">
        <v>2.0999999999999999E-3</v>
      </c>
      <c r="L11" s="288">
        <v>3.9300000000000002E-2</v>
      </c>
      <c r="M11" s="288">
        <v>3.0256150000000002</v>
      </c>
      <c r="N11" s="288">
        <v>0.84640000000000004</v>
      </c>
      <c r="O11" s="288">
        <v>2.2525149999999998</v>
      </c>
      <c r="P11" s="288">
        <v>2.0825550000000002</v>
      </c>
      <c r="Q11" s="288">
        <v>0.62480000000000002</v>
      </c>
      <c r="R11" s="288">
        <v>1.0854999999999999</v>
      </c>
      <c r="S11" s="288">
        <v>0.44590000000000002</v>
      </c>
      <c r="T11" s="288">
        <v>0</v>
      </c>
      <c r="U11" s="288">
        <v>6.9000000000000006E-2</v>
      </c>
      <c r="V11" s="288">
        <v>0.74829999999999997</v>
      </c>
      <c r="W11" s="288">
        <v>5.0500000000000003E-2</v>
      </c>
      <c r="X11" s="288">
        <v>0.1318</v>
      </c>
      <c r="Y11" s="288">
        <v>0.65370000000000006</v>
      </c>
      <c r="Z11" s="288">
        <v>0.91579999999999995</v>
      </c>
      <c r="AA11" s="288">
        <v>1.84</v>
      </c>
      <c r="AB11" s="288">
        <v>2.6509999999999998</v>
      </c>
      <c r="AC11" s="288">
        <v>1.8445</v>
      </c>
      <c r="AD11" s="288">
        <v>0.86899999999999999</v>
      </c>
      <c r="AE11" s="288">
        <v>0.14000000000000001</v>
      </c>
      <c r="AF11" s="288">
        <v>0</v>
      </c>
      <c r="AG11" s="288">
        <v>0.33500000000000002</v>
      </c>
      <c r="AH11" s="288">
        <v>0.3155</v>
      </c>
      <c r="AI11" s="288">
        <v>0</v>
      </c>
      <c r="AJ11" s="288">
        <v>1E-3</v>
      </c>
    </row>
    <row r="12" spans="1:46">
      <c r="B12" s="289" t="s">
        <v>1598</v>
      </c>
      <c r="C12" s="288">
        <f t="shared" ref="C12:AJ12" si="0">C11-C10</f>
        <v>-2.6861999999999999</v>
      </c>
      <c r="D12" s="288">
        <f t="shared" si="0"/>
        <v>-3.2878850000000002</v>
      </c>
      <c r="E12" s="288">
        <f t="shared" si="0"/>
        <v>-0.61553999999999998</v>
      </c>
      <c r="F12" s="288">
        <f t="shared" si="0"/>
        <v>0.15129000000000004</v>
      </c>
      <c r="G12" s="288">
        <f t="shared" si="0"/>
        <v>-7.6495000000000035E-2</v>
      </c>
      <c r="H12" s="288">
        <f t="shared" si="0"/>
        <v>3.7000000000000088E-3</v>
      </c>
      <c r="I12" s="288">
        <f t="shared" si="0"/>
        <v>-1.1554149999999999</v>
      </c>
      <c r="J12" s="288">
        <f t="shared" si="0"/>
        <v>-0.75395000000000001</v>
      </c>
      <c r="K12" s="288">
        <f t="shared" si="0"/>
        <v>-0.61072499999999996</v>
      </c>
      <c r="L12" s="288">
        <f t="shared" si="0"/>
        <v>-0.35751499999999997</v>
      </c>
      <c r="M12" s="288">
        <f t="shared" si="0"/>
        <v>2.6578550000000001</v>
      </c>
      <c r="N12" s="288">
        <f t="shared" si="0"/>
        <v>0.41885000000000006</v>
      </c>
      <c r="O12" s="288">
        <f t="shared" si="0"/>
        <v>2.0078499999999999</v>
      </c>
      <c r="P12" s="288">
        <f t="shared" si="0"/>
        <v>1.7315550000000002</v>
      </c>
      <c r="Q12" s="288">
        <f t="shared" si="0"/>
        <v>0.53310000000000002</v>
      </c>
      <c r="R12" s="288">
        <f t="shared" si="0"/>
        <v>0.85129999999999995</v>
      </c>
      <c r="S12" s="288">
        <f t="shared" si="0"/>
        <v>-0.62890000000000001</v>
      </c>
      <c r="T12" s="288">
        <f t="shared" si="0"/>
        <v>-1.3974500000000001</v>
      </c>
      <c r="U12" s="288">
        <f t="shared" si="0"/>
        <v>-0.70350000000000001</v>
      </c>
      <c r="V12" s="288">
        <f t="shared" si="0"/>
        <v>0.66930000000000001</v>
      </c>
      <c r="W12" s="288">
        <f t="shared" si="0"/>
        <v>4.4500000000000005E-2</v>
      </c>
      <c r="X12" s="288">
        <f t="shared" si="0"/>
        <v>1.6799999999999995E-2</v>
      </c>
      <c r="Y12" s="288">
        <f t="shared" si="0"/>
        <v>0.65370000000000006</v>
      </c>
      <c r="Z12" s="288">
        <f t="shared" si="0"/>
        <v>0.8448</v>
      </c>
      <c r="AA12" s="288">
        <f t="shared" si="0"/>
        <v>1.84</v>
      </c>
      <c r="AB12" s="288">
        <f t="shared" si="0"/>
        <v>2.6509999999999998</v>
      </c>
      <c r="AC12" s="288">
        <f t="shared" si="0"/>
        <v>1.3127</v>
      </c>
      <c r="AD12" s="288">
        <f t="shared" si="0"/>
        <v>0.83299999999999996</v>
      </c>
      <c r="AE12" s="288">
        <f t="shared" si="0"/>
        <v>1.9000000000000017E-2</v>
      </c>
      <c r="AF12" s="288">
        <f t="shared" si="0"/>
        <v>-1.556</v>
      </c>
      <c r="AG12" s="288">
        <f t="shared" si="0"/>
        <v>-5.5850000000000011E-2</v>
      </c>
      <c r="AH12" s="288">
        <f t="shared" si="0"/>
        <v>-2.0434999999999999</v>
      </c>
      <c r="AI12" s="288">
        <f t="shared" si="0"/>
        <v>-2.5349499999999998</v>
      </c>
      <c r="AJ12" s="268">
        <f t="shared" si="0"/>
        <v>-1.5457000000000001</v>
      </c>
    </row>
    <row r="13" spans="1:46">
      <c r="W13" s="287"/>
      <c r="X13" s="287"/>
      <c r="Y13" s="287"/>
      <c r="Z13" s="287"/>
      <c r="AA13" s="287"/>
      <c r="AB13" s="287"/>
      <c r="AC13" s="287"/>
      <c r="AD13" s="287"/>
      <c r="AE13" s="287"/>
      <c r="AF13" s="287"/>
      <c r="AG13" s="287"/>
      <c r="AH13" s="287"/>
      <c r="AI13" s="287"/>
    </row>
    <row r="14" spans="1:46">
      <c r="AN14" s="273"/>
      <c r="AO14" s="273"/>
      <c r="AP14" s="273"/>
      <c r="AQ14" s="273"/>
      <c r="AR14" s="273"/>
      <c r="AS14" s="273"/>
      <c r="AT14" s="273"/>
    </row>
    <row r="15" spans="1:46">
      <c r="B15" s="261" t="s">
        <v>919</v>
      </c>
      <c r="AM15" s="286"/>
      <c r="AN15" s="286"/>
      <c r="AO15" s="286"/>
      <c r="AP15" s="285"/>
      <c r="AQ15" s="285"/>
      <c r="AR15" s="285"/>
      <c r="AS15" s="285"/>
      <c r="AT15" s="285"/>
    </row>
    <row r="16" spans="1:46">
      <c r="AM16" s="286"/>
      <c r="AN16" s="286"/>
      <c r="AO16" s="286"/>
      <c r="AP16" s="285"/>
      <c r="AQ16" s="285"/>
      <c r="AR16" s="285"/>
      <c r="AS16" s="285"/>
      <c r="AT16" s="285"/>
    </row>
    <row r="36" spans="2:3">
      <c r="B36" s="260" t="s">
        <v>1306</v>
      </c>
    </row>
    <row r="38" spans="2:3">
      <c r="B38" s="12" t="s">
        <v>293</v>
      </c>
    </row>
    <row r="41" spans="2:3">
      <c r="B41" s="12"/>
      <c r="C41" s="284"/>
    </row>
  </sheetData>
  <phoneticPr fontId="86" type="noConversion"/>
  <hyperlinks>
    <hyperlink ref="B38" location="Contents!B38" display="to contents"/>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9"/>
  </sheetPr>
  <dimension ref="A2:T668"/>
  <sheetViews>
    <sheetView workbookViewId="0">
      <selection activeCell="C5" sqref="C5"/>
    </sheetView>
  </sheetViews>
  <sheetFormatPr defaultRowHeight="12.75"/>
  <cols>
    <col min="1" max="1" width="8.42578125" style="293" bestFit="1" customWidth="1"/>
    <col min="2" max="2" width="14.28515625" style="293" customWidth="1"/>
    <col min="3" max="3" width="15.7109375" style="293" customWidth="1"/>
    <col min="4" max="4" width="15.140625" style="293" customWidth="1"/>
    <col min="5" max="5" width="11.5703125" style="293" customWidth="1"/>
    <col min="6" max="6" width="12.140625" style="293" customWidth="1"/>
    <col min="7" max="20" width="9.140625" style="293"/>
  </cols>
  <sheetData>
    <row r="2" spans="1:8">
      <c r="A2" s="293" t="s">
        <v>54</v>
      </c>
      <c r="B2" s="313" t="s">
        <v>921</v>
      </c>
      <c r="H2" s="313" t="s">
        <v>921</v>
      </c>
    </row>
    <row r="3" spans="1:8" ht="13.5" thickBot="1">
      <c r="B3" s="313"/>
      <c r="H3" s="313"/>
    </row>
    <row r="4" spans="1:8" ht="13.5" thickBot="1">
      <c r="B4" s="312"/>
      <c r="C4" s="311"/>
      <c r="D4" s="310"/>
    </row>
    <row r="5" spans="1:8" ht="26.25" thickBot="1">
      <c r="B5" s="309" t="s">
        <v>1250</v>
      </c>
      <c r="C5" s="308" t="s">
        <v>1606</v>
      </c>
      <c r="D5" s="307" t="s">
        <v>1605</v>
      </c>
    </row>
    <row r="6" spans="1:8">
      <c r="B6" s="306">
        <v>39818</v>
      </c>
      <c r="C6" s="305">
        <v>-0.41400510153930081</v>
      </c>
      <c r="D6" s="304">
        <v>120.925</v>
      </c>
    </row>
    <row r="7" spans="1:8">
      <c r="B7" s="300">
        <v>39819</v>
      </c>
      <c r="C7" s="294">
        <v>0.1164551149880217</v>
      </c>
      <c r="D7" s="302">
        <v>120.95</v>
      </c>
    </row>
    <row r="8" spans="1:8">
      <c r="B8" s="300">
        <v>39821</v>
      </c>
      <c r="C8" s="294">
        <v>-0.45632034432312812</v>
      </c>
      <c r="D8" s="302">
        <v>121</v>
      </c>
    </row>
    <row r="9" spans="1:8">
      <c r="B9" s="300">
        <v>39822</v>
      </c>
      <c r="C9" s="294">
        <v>4.265192636135659E-3</v>
      </c>
      <c r="D9" s="302">
        <v>120.995</v>
      </c>
    </row>
    <row r="10" spans="1:8">
      <c r="B10" s="300">
        <v>39825</v>
      </c>
      <c r="C10" s="294">
        <v>-0.21390890925801151</v>
      </c>
      <c r="D10" s="302">
        <v>121.08</v>
      </c>
    </row>
    <row r="11" spans="1:8">
      <c r="B11" s="300">
        <v>39826</v>
      </c>
      <c r="C11" s="294">
        <v>-0.24901551177022441</v>
      </c>
      <c r="D11" s="302">
        <v>121.14</v>
      </c>
    </row>
    <row r="12" spans="1:8">
      <c r="B12" s="300">
        <v>39827</v>
      </c>
      <c r="C12" s="294">
        <v>-0.52309673241545296</v>
      </c>
      <c r="D12" s="302">
        <v>121.265</v>
      </c>
    </row>
    <row r="13" spans="1:8">
      <c r="B13" s="300">
        <v>39828</v>
      </c>
      <c r="C13" s="294">
        <v>-0.11948712957362273</v>
      </c>
      <c r="D13" s="302">
        <v>121.395</v>
      </c>
    </row>
    <row r="14" spans="1:8">
      <c r="B14" s="300">
        <v>39829</v>
      </c>
      <c r="C14" s="294">
        <v>-0.76644843569357546</v>
      </c>
      <c r="D14" s="302">
        <v>121.30500000000001</v>
      </c>
    </row>
    <row r="15" spans="1:8">
      <c r="B15" s="300">
        <v>39833</v>
      </c>
      <c r="C15" s="294">
        <v>-0.34752969728585337</v>
      </c>
      <c r="D15" s="302">
        <v>121.33</v>
      </c>
    </row>
    <row r="16" spans="1:8">
      <c r="B16" s="300">
        <v>39834</v>
      </c>
      <c r="C16" s="294">
        <v>-0.39778330841733234</v>
      </c>
      <c r="D16" s="302">
        <v>121.31</v>
      </c>
    </row>
    <row r="17" spans="2:8">
      <c r="B17" s="300">
        <v>39835</v>
      </c>
      <c r="C17" s="294">
        <v>-0.46558645431403567</v>
      </c>
      <c r="D17" s="302">
        <v>121.375</v>
      </c>
    </row>
    <row r="18" spans="2:8">
      <c r="B18" s="300">
        <v>39836</v>
      </c>
      <c r="C18" s="294">
        <v>-3.1325321519015565</v>
      </c>
      <c r="D18" s="302">
        <v>121.575</v>
      </c>
    </row>
    <row r="19" spans="2:8">
      <c r="B19" s="300">
        <v>39839</v>
      </c>
      <c r="C19" s="294">
        <v>-0.42694915807458556</v>
      </c>
      <c r="D19" s="302">
        <v>121.69</v>
      </c>
    </row>
    <row r="20" spans="2:8">
      <c r="B20" s="300">
        <v>39840</v>
      </c>
      <c r="C20" s="294">
        <v>-0.84796272838670017</v>
      </c>
      <c r="D20" s="302">
        <v>121.715</v>
      </c>
      <c r="H20" s="303" t="s">
        <v>1604</v>
      </c>
    </row>
    <row r="21" spans="2:8">
      <c r="B21" s="300">
        <v>39841</v>
      </c>
      <c r="C21" s="294">
        <v>-0.14893861889628798</v>
      </c>
      <c r="D21" s="302">
        <v>121.705</v>
      </c>
    </row>
    <row r="22" spans="2:8">
      <c r="B22" s="300">
        <v>39842</v>
      </c>
      <c r="C22" s="294">
        <v>-0.61347884181915946</v>
      </c>
      <c r="D22" s="302">
        <v>121.45</v>
      </c>
      <c r="H22" s="12" t="s">
        <v>293</v>
      </c>
    </row>
    <row r="23" spans="2:8">
      <c r="B23" s="300">
        <v>39843</v>
      </c>
      <c r="C23" s="294">
        <v>0.13917552441182079</v>
      </c>
      <c r="D23" s="302">
        <v>121.55</v>
      </c>
    </row>
    <row r="24" spans="2:8">
      <c r="B24" s="300">
        <v>39846</v>
      </c>
      <c r="C24" s="294">
        <v>-1.2166914286024582</v>
      </c>
      <c r="D24" s="302">
        <v>121.94499999999999</v>
      </c>
    </row>
    <row r="25" spans="2:8">
      <c r="B25" s="300">
        <v>39847</v>
      </c>
      <c r="C25" s="294">
        <v>-3.9347768525867099</v>
      </c>
      <c r="D25" s="302">
        <v>122.855</v>
      </c>
    </row>
    <row r="26" spans="2:8">
      <c r="B26" s="300">
        <v>39848</v>
      </c>
      <c r="C26" s="294">
        <v>-24.431428922906051</v>
      </c>
      <c r="D26" s="302">
        <v>147.01</v>
      </c>
    </row>
    <row r="27" spans="2:8">
      <c r="B27" s="300">
        <v>39849</v>
      </c>
      <c r="C27" s="294">
        <v>-3.7583165300482078</v>
      </c>
      <c r="D27" s="302">
        <v>149.99</v>
      </c>
    </row>
    <row r="28" spans="2:8">
      <c r="B28" s="300">
        <v>39850</v>
      </c>
      <c r="C28" s="294">
        <v>-4.1788207991094639</v>
      </c>
      <c r="D28" s="302">
        <v>149.16999999999999</v>
      </c>
    </row>
    <row r="29" spans="2:8">
      <c r="B29" s="300">
        <v>39853</v>
      </c>
      <c r="C29" s="294">
        <v>-0.72680075258758658</v>
      </c>
      <c r="D29" s="302">
        <v>148.53</v>
      </c>
    </row>
    <row r="30" spans="2:8">
      <c r="B30" s="300">
        <v>39854</v>
      </c>
      <c r="C30" s="294">
        <v>-2.4784993502667603</v>
      </c>
      <c r="D30" s="302">
        <v>148.26499999999999</v>
      </c>
    </row>
    <row r="31" spans="2:8">
      <c r="B31" s="300">
        <v>39855</v>
      </c>
      <c r="C31" s="294">
        <v>-0.11506713420551674</v>
      </c>
      <c r="D31" s="302">
        <v>148.11000000000001</v>
      </c>
    </row>
    <row r="32" spans="2:8">
      <c r="B32" s="300">
        <v>39856</v>
      </c>
      <c r="C32" s="294">
        <v>-0.34941831999941159</v>
      </c>
      <c r="D32" s="302">
        <v>148.44999999999999</v>
      </c>
    </row>
    <row r="33" spans="2:4">
      <c r="B33" s="300">
        <v>39857</v>
      </c>
      <c r="C33" s="294">
        <v>-1.0313306020596296</v>
      </c>
      <c r="D33" s="302">
        <v>148.9</v>
      </c>
    </row>
    <row r="34" spans="2:4">
      <c r="B34" s="300">
        <v>39861</v>
      </c>
      <c r="C34" s="294">
        <v>-0.40583125993979152</v>
      </c>
      <c r="D34" s="302">
        <v>149.28</v>
      </c>
    </row>
    <row r="35" spans="2:4">
      <c r="B35" s="300">
        <v>39862</v>
      </c>
      <c r="C35" s="294">
        <v>-7.8291988801426224E-2</v>
      </c>
      <c r="D35" s="302">
        <v>149.4</v>
      </c>
    </row>
    <row r="36" spans="2:4">
      <c r="B36" s="300">
        <v>39863</v>
      </c>
      <c r="C36" s="294">
        <v>-0.43199291815198249</v>
      </c>
      <c r="D36" s="302">
        <v>148.96</v>
      </c>
    </row>
    <row r="37" spans="2:4">
      <c r="B37" s="300">
        <v>39864</v>
      </c>
      <c r="C37" s="294">
        <v>-0.77090807400752048</v>
      </c>
      <c r="D37" s="302">
        <v>149.595</v>
      </c>
    </row>
    <row r="38" spans="2:4">
      <c r="B38" s="300">
        <v>39867</v>
      </c>
      <c r="C38" s="294">
        <v>-0.33278498272977464</v>
      </c>
      <c r="D38" s="302">
        <v>150.07</v>
      </c>
    </row>
    <row r="39" spans="2:4">
      <c r="B39" s="300">
        <v>39868</v>
      </c>
      <c r="C39" s="294">
        <v>-3.002133667608752</v>
      </c>
      <c r="D39" s="302">
        <v>150.11500000000001</v>
      </c>
    </row>
    <row r="40" spans="2:4">
      <c r="B40" s="300">
        <v>39869</v>
      </c>
      <c r="C40" s="294">
        <v>-1.9574784220005235</v>
      </c>
      <c r="D40" s="302">
        <v>150.09</v>
      </c>
    </row>
    <row r="41" spans="2:4">
      <c r="B41" s="300">
        <v>39870</v>
      </c>
      <c r="C41" s="294">
        <v>-1.3266061429788163</v>
      </c>
      <c r="D41" s="302">
        <v>150.29499999999999</v>
      </c>
    </row>
    <row r="42" spans="2:4">
      <c r="B42" s="300">
        <v>39871</v>
      </c>
      <c r="C42" s="294">
        <v>-0.76043251360914321</v>
      </c>
      <c r="D42" s="302">
        <v>150.47</v>
      </c>
    </row>
    <row r="43" spans="2:4">
      <c r="B43" s="300">
        <v>39874</v>
      </c>
      <c r="C43" s="294">
        <v>-0.8889992219599514</v>
      </c>
      <c r="D43" s="302">
        <v>150.61000000000001</v>
      </c>
    </row>
    <row r="44" spans="2:4">
      <c r="B44" s="300">
        <v>39875</v>
      </c>
      <c r="C44" s="294">
        <v>-0.7761780524075621</v>
      </c>
      <c r="D44" s="302">
        <v>150.535</v>
      </c>
    </row>
    <row r="45" spans="2:4">
      <c r="B45" s="300">
        <v>39876</v>
      </c>
      <c r="C45" s="294">
        <v>-0.52448010688601376</v>
      </c>
      <c r="D45" s="302">
        <v>150.44499999999999</v>
      </c>
    </row>
    <row r="46" spans="2:4">
      <c r="B46" s="300">
        <v>39877</v>
      </c>
      <c r="C46" s="294">
        <v>-0.62633324487063502</v>
      </c>
      <c r="D46" s="302">
        <v>150.33500000000001</v>
      </c>
    </row>
    <row r="47" spans="2:4">
      <c r="B47" s="300">
        <v>39878</v>
      </c>
      <c r="C47" s="294">
        <v>-0.78525568730506379</v>
      </c>
      <c r="D47" s="302">
        <v>150.52000000000001</v>
      </c>
    </row>
    <row r="48" spans="2:4">
      <c r="B48" s="300">
        <v>39882</v>
      </c>
      <c r="C48" s="294">
        <v>-0.44473905551326265</v>
      </c>
      <c r="D48" s="302">
        <v>150.53</v>
      </c>
    </row>
    <row r="49" spans="2:4">
      <c r="B49" s="300">
        <v>39883</v>
      </c>
      <c r="C49" s="294">
        <v>-0.39565538867785122</v>
      </c>
      <c r="D49" s="302">
        <v>150.495</v>
      </c>
    </row>
    <row r="50" spans="2:4">
      <c r="B50" s="300">
        <v>39884</v>
      </c>
      <c r="C50" s="294">
        <v>-0.18907788241387408</v>
      </c>
      <c r="D50" s="302">
        <v>150.465</v>
      </c>
    </row>
    <row r="51" spans="2:4">
      <c r="B51" s="300">
        <v>39885</v>
      </c>
      <c r="C51" s="294">
        <v>-0.35253409313876216</v>
      </c>
      <c r="D51" s="302">
        <v>150.24</v>
      </c>
    </row>
    <row r="52" spans="2:4">
      <c r="B52" s="300">
        <v>39888</v>
      </c>
      <c r="C52" s="294">
        <v>-5.6825499574697194E-2</v>
      </c>
      <c r="D52" s="302">
        <v>150.30500000000001</v>
      </c>
    </row>
    <row r="53" spans="2:4">
      <c r="B53" s="300">
        <v>39889</v>
      </c>
      <c r="C53" s="294">
        <v>-0.11398919723428283</v>
      </c>
      <c r="D53" s="302">
        <v>150.39500000000001</v>
      </c>
    </row>
    <row r="54" spans="2:4">
      <c r="B54" s="300">
        <v>39890</v>
      </c>
      <c r="C54" s="294">
        <v>-0.65922507254407026</v>
      </c>
      <c r="D54" s="302">
        <v>150.51</v>
      </c>
    </row>
    <row r="55" spans="2:4">
      <c r="B55" s="300">
        <v>39891</v>
      </c>
      <c r="C55" s="294">
        <v>-1.3291670609951323</v>
      </c>
      <c r="D55" s="302">
        <v>150.94999999999999</v>
      </c>
    </row>
    <row r="56" spans="2:4">
      <c r="B56" s="300">
        <v>39892</v>
      </c>
      <c r="C56" s="294">
        <v>-0.55285446754624989</v>
      </c>
      <c r="D56" s="302">
        <v>151.17500000000001</v>
      </c>
    </row>
    <row r="57" spans="2:4">
      <c r="B57" s="300">
        <v>39896</v>
      </c>
      <c r="C57" s="294">
        <v>-0.15159008434817778</v>
      </c>
      <c r="D57" s="302">
        <v>151.36000000000001</v>
      </c>
    </row>
    <row r="58" spans="2:4">
      <c r="B58" s="300">
        <v>39897</v>
      </c>
      <c r="C58" s="294">
        <v>-0.48607417262581382</v>
      </c>
      <c r="D58" s="302">
        <v>151.37</v>
      </c>
    </row>
    <row r="59" spans="2:4">
      <c r="B59" s="300">
        <v>39898</v>
      </c>
      <c r="C59" s="294">
        <v>-1.8088581280737745E-2</v>
      </c>
      <c r="D59" s="302">
        <v>151.35</v>
      </c>
    </row>
    <row r="60" spans="2:4">
      <c r="B60" s="300">
        <v>39899</v>
      </c>
      <c r="C60" s="294">
        <v>-0.2885170176922659</v>
      </c>
      <c r="D60" s="302">
        <v>151.41999999999999</v>
      </c>
    </row>
    <row r="61" spans="2:4">
      <c r="B61" s="300">
        <v>39902</v>
      </c>
      <c r="C61" s="294">
        <v>-0.11286125239152896</v>
      </c>
      <c r="D61" s="302">
        <v>151.4</v>
      </c>
    </row>
    <row r="62" spans="2:4">
      <c r="B62" s="300">
        <v>39903</v>
      </c>
      <c r="C62" s="294">
        <v>-0.87909670762177028</v>
      </c>
      <c r="D62" s="302">
        <v>150.97999999999999</v>
      </c>
    </row>
    <row r="63" spans="2:4">
      <c r="B63" s="300">
        <v>39904</v>
      </c>
      <c r="C63" s="294">
        <v>-0.24811034854062924</v>
      </c>
      <c r="D63" s="302">
        <v>151.01499999999999</v>
      </c>
    </row>
    <row r="64" spans="2:4">
      <c r="B64" s="300">
        <v>39905</v>
      </c>
      <c r="C64" s="294">
        <v>-0.17650291669938306</v>
      </c>
      <c r="D64" s="302">
        <v>150.97499999999999</v>
      </c>
    </row>
    <row r="65" spans="2:4">
      <c r="B65" s="300">
        <v>39906</v>
      </c>
      <c r="C65" s="294">
        <v>-0.11650566911617191</v>
      </c>
      <c r="D65" s="302">
        <v>150.99</v>
      </c>
    </row>
    <row r="66" spans="2:4">
      <c r="B66" s="300">
        <v>39909</v>
      </c>
      <c r="C66" s="294">
        <v>0.1148018473938999</v>
      </c>
      <c r="D66" s="302">
        <v>151.11000000000001</v>
      </c>
    </row>
    <row r="67" spans="2:4">
      <c r="B67" s="300">
        <v>39910</v>
      </c>
      <c r="C67" s="294">
        <v>-0.25135918521229467</v>
      </c>
      <c r="D67" s="302">
        <v>151.04</v>
      </c>
    </row>
    <row r="68" spans="2:4">
      <c r="B68" s="300">
        <v>39911</v>
      </c>
      <c r="C68" s="294">
        <v>-0.22771268263369579</v>
      </c>
      <c r="D68" s="302">
        <v>150.96</v>
      </c>
    </row>
    <row r="69" spans="2:4">
      <c r="B69" s="300">
        <v>39912</v>
      </c>
      <c r="C69" s="294">
        <v>1.7770764945579345E-2</v>
      </c>
      <c r="D69" s="302">
        <v>150.75</v>
      </c>
    </row>
    <row r="70" spans="2:4">
      <c r="B70" s="300">
        <v>39913</v>
      </c>
      <c r="C70" s="294">
        <v>4.0227489912742762E-2</v>
      </c>
      <c r="D70" s="302">
        <v>150.87</v>
      </c>
    </row>
    <row r="71" spans="2:4">
      <c r="B71" s="300">
        <v>39916</v>
      </c>
      <c r="C71" s="294">
        <v>-0.13253001346212914</v>
      </c>
      <c r="D71" s="302">
        <v>150.77000000000001</v>
      </c>
    </row>
    <row r="72" spans="2:4">
      <c r="B72" s="300">
        <v>39917</v>
      </c>
      <c r="C72" s="294">
        <v>-0.45183451021422261</v>
      </c>
      <c r="D72" s="302">
        <v>150.595</v>
      </c>
    </row>
    <row r="73" spans="2:4">
      <c r="B73" s="300">
        <v>39918</v>
      </c>
      <c r="C73" s="294">
        <v>-0.50137217120015842</v>
      </c>
      <c r="D73" s="302">
        <v>150.24</v>
      </c>
    </row>
    <row r="74" spans="2:4">
      <c r="B74" s="300">
        <v>39919</v>
      </c>
      <c r="C74" s="294">
        <v>7.2215463635827648E-2</v>
      </c>
      <c r="D74" s="302">
        <v>150.13999999999999</v>
      </c>
    </row>
    <row r="75" spans="2:4">
      <c r="B75" s="300">
        <v>39920</v>
      </c>
      <c r="C75" s="294">
        <v>0.10722988641017345</v>
      </c>
      <c r="D75" s="302">
        <v>150.215</v>
      </c>
    </row>
    <row r="76" spans="2:4">
      <c r="B76" s="300">
        <v>39923</v>
      </c>
      <c r="C76" s="294">
        <v>0.29083487245548229</v>
      </c>
      <c r="D76" s="302">
        <v>150.36000000000001</v>
      </c>
    </row>
    <row r="77" spans="2:4">
      <c r="B77" s="300">
        <v>39924</v>
      </c>
      <c r="C77" s="294">
        <v>0.21071121485402969</v>
      </c>
      <c r="D77" s="302">
        <v>150.57499999999999</v>
      </c>
    </row>
    <row r="78" spans="2:4">
      <c r="B78" s="300">
        <v>39925</v>
      </c>
      <c r="C78" s="294">
        <v>-0.29875155094076677</v>
      </c>
      <c r="D78" s="302">
        <v>150.73500000000001</v>
      </c>
    </row>
    <row r="79" spans="2:4">
      <c r="B79" s="300">
        <v>39926</v>
      </c>
      <c r="C79" s="294">
        <v>-0.33285400069365023</v>
      </c>
      <c r="D79" s="302">
        <v>150.54499999999999</v>
      </c>
    </row>
    <row r="80" spans="2:4">
      <c r="B80" s="300">
        <v>39927</v>
      </c>
      <c r="C80" s="294">
        <v>0.42524366410982589</v>
      </c>
      <c r="D80" s="302">
        <v>150.63499999999999</v>
      </c>
    </row>
    <row r="81" spans="2:4">
      <c r="B81" s="300">
        <v>39930</v>
      </c>
      <c r="C81" s="294">
        <v>0.1129920257095697</v>
      </c>
      <c r="D81" s="302">
        <v>150.63999999999999</v>
      </c>
    </row>
    <row r="82" spans="2:4">
      <c r="B82" s="300">
        <v>39931</v>
      </c>
      <c r="C82" s="294">
        <v>0.24011152170447275</v>
      </c>
      <c r="D82" s="302">
        <v>150.67500000000001</v>
      </c>
    </row>
    <row r="83" spans="2:4">
      <c r="B83" s="300">
        <v>39932</v>
      </c>
      <c r="C83" s="294">
        <v>8.1638746746961061E-2</v>
      </c>
      <c r="D83" s="302">
        <v>150.70500000000001</v>
      </c>
    </row>
    <row r="84" spans="2:4">
      <c r="B84" s="300">
        <v>39933</v>
      </c>
      <c r="C84" s="294">
        <v>1.5280663909430364E-2</v>
      </c>
      <c r="D84" s="302">
        <v>150.69999999999999</v>
      </c>
    </row>
    <row r="85" spans="2:4">
      <c r="B85" s="300">
        <v>39937</v>
      </c>
      <c r="C85" s="294">
        <v>-6.9619750093701083E-2</v>
      </c>
      <c r="D85" s="302">
        <v>150.66</v>
      </c>
    </row>
    <row r="86" spans="2:4">
      <c r="B86" s="300">
        <v>39938</v>
      </c>
      <c r="C86" s="294">
        <v>9.6159774952887078E-2</v>
      </c>
      <c r="D86" s="302">
        <v>150.625</v>
      </c>
    </row>
    <row r="87" spans="2:4">
      <c r="B87" s="300">
        <v>39939</v>
      </c>
      <c r="C87" s="294">
        <v>0.11066546087552248</v>
      </c>
      <c r="D87" s="302">
        <v>150.58500000000001</v>
      </c>
    </row>
    <row r="88" spans="2:4">
      <c r="B88" s="300">
        <v>39940</v>
      </c>
      <c r="C88" s="294">
        <v>0.18118611102044951</v>
      </c>
      <c r="D88" s="302">
        <v>150.46</v>
      </c>
    </row>
    <row r="89" spans="2:4">
      <c r="B89" s="300">
        <v>39941</v>
      </c>
      <c r="C89" s="294">
        <v>0.18455195316680345</v>
      </c>
      <c r="D89" s="302">
        <v>150.47</v>
      </c>
    </row>
    <row r="90" spans="2:4">
      <c r="B90" s="300">
        <v>39945</v>
      </c>
      <c r="C90" s="294">
        <v>-0.31139127881631146</v>
      </c>
      <c r="D90" s="302">
        <v>150.22</v>
      </c>
    </row>
    <row r="91" spans="2:4">
      <c r="B91" s="300">
        <v>39946</v>
      </c>
      <c r="C91" s="294">
        <v>-6.6866022775265377E-2</v>
      </c>
      <c r="D91" s="302">
        <v>149.99</v>
      </c>
    </row>
    <row r="92" spans="2:4">
      <c r="B92" s="300">
        <v>39947</v>
      </c>
      <c r="C92" s="294">
        <v>0.43228956109642991</v>
      </c>
      <c r="D92" s="302">
        <v>149.94499999999999</v>
      </c>
    </row>
    <row r="93" spans="2:4">
      <c r="B93" s="300">
        <v>39948</v>
      </c>
      <c r="C93" s="294">
        <v>0.12180602103840865</v>
      </c>
      <c r="D93" s="302">
        <v>150.19999999999999</v>
      </c>
    </row>
    <row r="94" spans="2:4">
      <c r="B94" s="300">
        <v>39951</v>
      </c>
      <c r="C94" s="294">
        <v>0.39535944664132583</v>
      </c>
      <c r="D94" s="302">
        <v>150.30500000000001</v>
      </c>
    </row>
    <row r="95" spans="2:4">
      <c r="B95" s="300">
        <v>39952</v>
      </c>
      <c r="C95" s="294">
        <v>0.30317773579557783</v>
      </c>
      <c r="D95" s="302">
        <v>150.43</v>
      </c>
    </row>
    <row r="96" spans="2:4">
      <c r="B96" s="300">
        <v>39953</v>
      </c>
      <c r="C96" s="294">
        <v>8.746786006173872E-2</v>
      </c>
      <c r="D96" s="302">
        <v>150.55000000000001</v>
      </c>
    </row>
    <row r="97" spans="2:4">
      <c r="B97" s="300">
        <v>39954</v>
      </c>
      <c r="C97" s="294">
        <v>-0.21234369132684267</v>
      </c>
      <c r="D97" s="302">
        <v>150.47999999999999</v>
      </c>
    </row>
    <row r="98" spans="2:4">
      <c r="B98" s="300">
        <v>39955</v>
      </c>
      <c r="C98" s="294">
        <v>7.8517390537824444E-2</v>
      </c>
      <c r="D98" s="302">
        <v>150.30000000000001</v>
      </c>
    </row>
    <row r="99" spans="2:4">
      <c r="B99" s="300">
        <v>39959</v>
      </c>
      <c r="C99" s="294">
        <v>0.3635009156534999</v>
      </c>
      <c r="D99" s="302">
        <v>149.95500000000001</v>
      </c>
    </row>
    <row r="100" spans="2:4">
      <c r="B100" s="300">
        <v>39960</v>
      </c>
      <c r="C100" s="294">
        <v>0.47431612691667635</v>
      </c>
      <c r="D100" s="302">
        <v>150.19499999999999</v>
      </c>
    </row>
    <row r="101" spans="2:4">
      <c r="B101" s="300">
        <v>39961</v>
      </c>
      <c r="C101" s="294">
        <v>0.16306456082975418</v>
      </c>
      <c r="D101" s="302">
        <v>150.41</v>
      </c>
    </row>
    <row r="102" spans="2:4">
      <c r="B102" s="300">
        <v>39962</v>
      </c>
      <c r="C102" s="294">
        <v>0.22198130722770448</v>
      </c>
      <c r="D102" s="302">
        <v>150.46</v>
      </c>
    </row>
    <row r="103" spans="2:4">
      <c r="B103" s="300">
        <v>39965</v>
      </c>
      <c r="C103" s="294">
        <v>-0.38726022918986669</v>
      </c>
      <c r="D103" s="302">
        <v>150.22999999999999</v>
      </c>
    </row>
    <row r="104" spans="2:4">
      <c r="B104" s="300">
        <v>39966</v>
      </c>
      <c r="C104" s="294">
        <v>0.49254833383254459</v>
      </c>
      <c r="D104" s="302">
        <v>150.345</v>
      </c>
    </row>
    <row r="105" spans="2:4">
      <c r="B105" s="300">
        <v>39967</v>
      </c>
      <c r="C105" s="294">
        <v>-7.9684286017093209E-2</v>
      </c>
      <c r="D105" s="302">
        <v>150.25</v>
      </c>
    </row>
    <row r="106" spans="2:4">
      <c r="B106" s="300">
        <v>39968</v>
      </c>
      <c r="C106" s="294">
        <v>0.26305073489244785</v>
      </c>
      <c r="D106" s="302">
        <v>150.255</v>
      </c>
    </row>
    <row r="107" spans="2:4">
      <c r="B107" s="300">
        <v>39969</v>
      </c>
      <c r="C107" s="294">
        <v>0.23348422889885267</v>
      </c>
      <c r="D107" s="302">
        <v>150.32</v>
      </c>
    </row>
    <row r="108" spans="2:4">
      <c r="B108" s="300">
        <v>39972</v>
      </c>
      <c r="C108" s="294">
        <v>0.23413829959702698</v>
      </c>
      <c r="D108" s="302">
        <v>150.41</v>
      </c>
    </row>
    <row r="109" spans="2:4">
      <c r="B109" s="300">
        <v>39973</v>
      </c>
      <c r="C109" s="294">
        <v>9.3639129484772321E-2</v>
      </c>
      <c r="D109" s="302">
        <v>150.31</v>
      </c>
    </row>
    <row r="110" spans="2:4">
      <c r="B110" s="300">
        <v>39974</v>
      </c>
      <c r="C110" s="294">
        <v>0.2626559237448115</v>
      </c>
      <c r="D110" s="302">
        <v>150.35499999999999</v>
      </c>
    </row>
    <row r="111" spans="2:4">
      <c r="B111" s="300">
        <v>39975</v>
      </c>
      <c r="C111" s="294">
        <v>0.14522900075703549</v>
      </c>
      <c r="D111" s="302">
        <v>150.4</v>
      </c>
    </row>
    <row r="112" spans="2:4">
      <c r="B112" s="300">
        <v>39976</v>
      </c>
      <c r="C112" s="294">
        <v>-7.0447503645919896E-2</v>
      </c>
      <c r="D112" s="302">
        <v>150.33000000000001</v>
      </c>
    </row>
    <row r="113" spans="2:4">
      <c r="B113" s="300">
        <v>39979</v>
      </c>
      <c r="C113" s="294">
        <v>0.31125654190223195</v>
      </c>
      <c r="D113" s="302">
        <v>150.18</v>
      </c>
    </row>
    <row r="114" spans="2:4">
      <c r="B114" s="300">
        <v>39980</v>
      </c>
      <c r="C114" s="294">
        <v>0.10203475012135738</v>
      </c>
      <c r="D114" s="302">
        <v>150.26499999999999</v>
      </c>
    </row>
    <row r="115" spans="2:4">
      <c r="B115" s="300">
        <v>39981</v>
      </c>
      <c r="C115" s="294">
        <v>0.29541774971766793</v>
      </c>
      <c r="D115" s="302">
        <v>150.285</v>
      </c>
    </row>
    <row r="116" spans="2:4">
      <c r="B116" s="300">
        <v>39982</v>
      </c>
      <c r="C116" s="294">
        <v>0.19729282602495657</v>
      </c>
      <c r="D116" s="302">
        <v>150.30500000000001</v>
      </c>
    </row>
    <row r="117" spans="2:4">
      <c r="B117" s="300">
        <v>39983</v>
      </c>
      <c r="C117" s="294">
        <v>0.17040366290611375</v>
      </c>
      <c r="D117" s="302">
        <v>150.30500000000001</v>
      </c>
    </row>
    <row r="118" spans="2:4">
      <c r="B118" s="300">
        <v>39986</v>
      </c>
      <c r="C118" s="294">
        <v>8.0718863186657025E-2</v>
      </c>
      <c r="D118" s="302">
        <v>150.44499999999999</v>
      </c>
    </row>
    <row r="119" spans="2:4">
      <c r="B119" s="300">
        <v>39987</v>
      </c>
      <c r="C119" s="294">
        <v>3.8510890696629281E-2</v>
      </c>
      <c r="D119" s="302">
        <v>150.45500000000001</v>
      </c>
    </row>
    <row r="120" spans="2:4">
      <c r="B120" s="300">
        <v>39988</v>
      </c>
      <c r="C120" s="294">
        <v>8.5806235169532827E-2</v>
      </c>
      <c r="D120" s="302">
        <v>150.535</v>
      </c>
    </row>
    <row r="121" spans="2:4">
      <c r="B121" s="300">
        <v>39989</v>
      </c>
      <c r="C121" s="294">
        <v>5.482167087188547E-2</v>
      </c>
      <c r="D121" s="302">
        <v>150.39500000000001</v>
      </c>
    </row>
    <row r="122" spans="2:4">
      <c r="B122" s="300">
        <v>39990</v>
      </c>
      <c r="C122" s="294">
        <v>-0.17579589681396945</v>
      </c>
      <c r="D122" s="302">
        <v>150.43</v>
      </c>
    </row>
    <row r="123" spans="2:4">
      <c r="B123" s="300">
        <v>39993</v>
      </c>
      <c r="C123" s="294">
        <v>-6.4528439131466317E-2</v>
      </c>
      <c r="D123" s="302">
        <v>150.43</v>
      </c>
    </row>
    <row r="124" spans="2:4">
      <c r="B124" s="300">
        <v>39994</v>
      </c>
      <c r="C124" s="294">
        <v>-0.55015855980788098</v>
      </c>
      <c r="D124" s="302">
        <v>150.44999999999999</v>
      </c>
    </row>
    <row r="125" spans="2:4">
      <c r="B125" s="300">
        <v>39995</v>
      </c>
      <c r="C125" s="294">
        <v>-4.9467320589794583E-2</v>
      </c>
      <c r="D125" s="302">
        <v>150.38</v>
      </c>
    </row>
    <row r="126" spans="2:4">
      <c r="B126" s="300">
        <v>39996</v>
      </c>
      <c r="C126" s="294">
        <v>-0.27102907366438378</v>
      </c>
      <c r="D126" s="302">
        <v>150.31</v>
      </c>
    </row>
    <row r="127" spans="2:4">
      <c r="B127" s="300">
        <v>39997</v>
      </c>
      <c r="C127" s="294">
        <v>-4.6068336305161883E-2</v>
      </c>
      <c r="D127" s="302">
        <v>150.33000000000001</v>
      </c>
    </row>
    <row r="128" spans="2:4">
      <c r="B128" s="300">
        <v>40001</v>
      </c>
      <c r="C128" s="294">
        <v>0.34038853623397586</v>
      </c>
      <c r="D128" s="302">
        <v>150.5</v>
      </c>
    </row>
    <row r="129" spans="2:4">
      <c r="B129" s="300">
        <v>40002</v>
      </c>
      <c r="C129" s="294">
        <v>-0.10831269513426969</v>
      </c>
      <c r="D129" s="302">
        <v>150.63499999999999</v>
      </c>
    </row>
    <row r="130" spans="2:4">
      <c r="B130" s="300">
        <v>40003</v>
      </c>
      <c r="C130" s="294">
        <v>0.16844505903259721</v>
      </c>
      <c r="D130" s="302">
        <v>150.57499999999999</v>
      </c>
    </row>
    <row r="131" spans="2:4">
      <c r="B131" s="300">
        <v>40004</v>
      </c>
      <c r="C131" s="294">
        <v>1.3433813260091687E-2</v>
      </c>
      <c r="D131" s="302">
        <v>150.565</v>
      </c>
    </row>
    <row r="132" spans="2:4">
      <c r="B132" s="300">
        <v>40007</v>
      </c>
      <c r="C132" s="294">
        <v>-0.22520933492211936</v>
      </c>
      <c r="D132" s="302">
        <v>150.44</v>
      </c>
    </row>
    <row r="133" spans="2:4">
      <c r="B133" s="300">
        <v>40008</v>
      </c>
      <c r="C133" s="294">
        <v>3.3833316690395562E-2</v>
      </c>
      <c r="D133" s="302">
        <v>150.68</v>
      </c>
    </row>
    <row r="134" spans="2:4">
      <c r="B134" s="300">
        <v>40009</v>
      </c>
      <c r="C134" s="294">
        <v>-0.62622061632642478</v>
      </c>
      <c r="D134" s="302">
        <v>150.73500000000001</v>
      </c>
    </row>
    <row r="135" spans="2:4">
      <c r="B135" s="300">
        <v>40010</v>
      </c>
      <c r="C135" s="294">
        <v>-0.16442325301867367</v>
      </c>
      <c r="D135" s="302">
        <v>150.75</v>
      </c>
    </row>
    <row r="136" spans="2:4">
      <c r="B136" s="300">
        <v>40011</v>
      </c>
      <c r="C136" s="294">
        <v>-0.1024033232457715</v>
      </c>
      <c r="D136" s="302">
        <v>150.755</v>
      </c>
    </row>
    <row r="137" spans="2:4">
      <c r="B137" s="300">
        <v>40014</v>
      </c>
      <c r="C137" s="294">
        <v>-0.13200176848084316</v>
      </c>
      <c r="D137" s="302">
        <v>150.80000000000001</v>
      </c>
    </row>
    <row r="138" spans="2:4">
      <c r="B138" s="300">
        <v>40015</v>
      </c>
      <c r="C138" s="294">
        <v>-9.7133344855933307E-2</v>
      </c>
      <c r="D138" s="302">
        <v>150.86500000000001</v>
      </c>
    </row>
    <row r="139" spans="2:4">
      <c r="B139" s="300">
        <v>40016</v>
      </c>
      <c r="C139" s="294">
        <v>-0.15862603597738278</v>
      </c>
      <c r="D139" s="302">
        <v>150.745</v>
      </c>
    </row>
    <row r="140" spans="2:4">
      <c r="B140" s="300">
        <v>40017</v>
      </c>
      <c r="C140" s="294">
        <v>-0.35683663005597988</v>
      </c>
      <c r="D140" s="302">
        <v>150.685</v>
      </c>
    </row>
    <row r="141" spans="2:4">
      <c r="B141" s="300">
        <v>40018</v>
      </c>
      <c r="C141" s="294">
        <v>-2.0224834803857512E-2</v>
      </c>
      <c r="D141" s="302">
        <v>150.72499999999999</v>
      </c>
    </row>
    <row r="142" spans="2:4">
      <c r="B142" s="300">
        <v>40021</v>
      </c>
      <c r="C142" s="294">
        <v>-2.3893158527833108E-2</v>
      </c>
      <c r="D142" s="302">
        <v>150.78</v>
      </c>
    </row>
    <row r="143" spans="2:4">
      <c r="B143" s="300">
        <v>40022</v>
      </c>
      <c r="C143" s="294">
        <v>-2.0255808598393266E-2</v>
      </c>
      <c r="D143" s="302">
        <v>150.76499999999999</v>
      </c>
    </row>
    <row r="144" spans="2:4">
      <c r="B144" s="300">
        <v>40023</v>
      </c>
      <c r="C144" s="294">
        <v>-0.34976683139920955</v>
      </c>
      <c r="D144" s="302">
        <v>150.70500000000001</v>
      </c>
    </row>
    <row r="145" spans="2:4">
      <c r="B145" s="300">
        <v>40024</v>
      </c>
      <c r="C145" s="294">
        <v>-0.23774368400018353</v>
      </c>
      <c r="D145" s="302">
        <v>150.72999999999999</v>
      </c>
    </row>
    <row r="146" spans="2:4">
      <c r="B146" s="300">
        <v>40025</v>
      </c>
      <c r="C146" s="294">
        <v>-5.5188461998680466E-2</v>
      </c>
      <c r="D146" s="302">
        <v>150.70500000000001</v>
      </c>
    </row>
    <row r="147" spans="2:4">
      <c r="B147" s="300">
        <v>40028</v>
      </c>
      <c r="C147" s="294">
        <v>-2.1347261173432792E-3</v>
      </c>
      <c r="D147" s="302">
        <v>150.77000000000001</v>
      </c>
    </row>
    <row r="148" spans="2:4">
      <c r="B148" s="300">
        <v>40029</v>
      </c>
      <c r="C148" s="294">
        <v>-0.47690636553934712</v>
      </c>
      <c r="D148" s="302">
        <v>150.80000000000001</v>
      </c>
    </row>
    <row r="149" spans="2:4">
      <c r="B149" s="300">
        <v>40030</v>
      </c>
      <c r="C149" s="294">
        <v>-0.5900014826471045</v>
      </c>
      <c r="D149" s="302">
        <v>150.81</v>
      </c>
    </row>
    <row r="150" spans="2:4">
      <c r="B150" s="300">
        <v>40031</v>
      </c>
      <c r="C150" s="294">
        <v>-0.32269783428246934</v>
      </c>
      <c r="D150" s="302">
        <v>150.79499999999999</v>
      </c>
    </row>
    <row r="151" spans="2:4">
      <c r="B151" s="300">
        <v>40032</v>
      </c>
      <c r="C151" s="294">
        <v>-0.30709497945046915</v>
      </c>
      <c r="D151" s="302">
        <v>150.72499999999999</v>
      </c>
    </row>
    <row r="152" spans="2:4">
      <c r="B152" s="300">
        <v>40035</v>
      </c>
      <c r="C152" s="294">
        <v>-9.3920785383126287E-2</v>
      </c>
      <c r="D152" s="302">
        <v>150.75</v>
      </c>
    </row>
    <row r="153" spans="2:4">
      <c r="B153" s="300">
        <v>40036</v>
      </c>
      <c r="C153" s="294">
        <v>-0.31225881379433618</v>
      </c>
      <c r="D153" s="302">
        <v>150.715</v>
      </c>
    </row>
    <row r="154" spans="2:4">
      <c r="B154" s="300">
        <v>40037</v>
      </c>
      <c r="C154" s="294">
        <v>-0.2947986303627298</v>
      </c>
      <c r="D154" s="302">
        <v>150.78</v>
      </c>
    </row>
    <row r="155" spans="2:4">
      <c r="B155" s="300">
        <v>40038</v>
      </c>
      <c r="C155" s="294">
        <v>-0.32922113481651372</v>
      </c>
      <c r="D155" s="302">
        <v>150.76499999999999</v>
      </c>
    </row>
    <row r="156" spans="2:4">
      <c r="B156" s="300">
        <v>40039</v>
      </c>
      <c r="C156" s="294">
        <v>-0.5031649744789225</v>
      </c>
      <c r="D156" s="302">
        <v>150.78</v>
      </c>
    </row>
    <row r="157" spans="2:4">
      <c r="B157" s="300">
        <v>40042</v>
      </c>
      <c r="C157" s="294">
        <v>-0.3530835994142183</v>
      </c>
      <c r="D157" s="302">
        <v>150.80500000000001</v>
      </c>
    </row>
    <row r="158" spans="2:4">
      <c r="B158" s="300">
        <v>40043</v>
      </c>
      <c r="C158" s="294">
        <v>-0.26514250286404112</v>
      </c>
      <c r="D158" s="302">
        <v>150.84</v>
      </c>
    </row>
    <row r="159" spans="2:4">
      <c r="B159" s="300">
        <v>40044</v>
      </c>
      <c r="C159" s="294">
        <v>-0.42854709858846846</v>
      </c>
      <c r="D159" s="302">
        <v>150.86000000000001</v>
      </c>
    </row>
    <row r="160" spans="2:4">
      <c r="B160" s="300">
        <v>40045</v>
      </c>
      <c r="C160" s="294">
        <v>-0.37673001731325811</v>
      </c>
      <c r="D160" s="302">
        <v>150.82499999999999</v>
      </c>
    </row>
    <row r="161" spans="2:4">
      <c r="B161" s="300">
        <v>40046</v>
      </c>
      <c r="C161" s="294">
        <v>-0.42856934769417954</v>
      </c>
      <c r="D161" s="302">
        <v>150.82499999999999</v>
      </c>
    </row>
    <row r="162" spans="2:4">
      <c r="B162" s="300">
        <v>40049</v>
      </c>
      <c r="C162" s="294">
        <v>-0.57533204634038781</v>
      </c>
      <c r="D162" s="302">
        <v>150.76</v>
      </c>
    </row>
    <row r="163" spans="2:4">
      <c r="B163" s="300">
        <v>40050</v>
      </c>
      <c r="C163" s="294">
        <v>-0.55318957761206011</v>
      </c>
      <c r="D163" s="302">
        <v>150.68</v>
      </c>
    </row>
    <row r="164" spans="2:4">
      <c r="B164" s="300">
        <v>40051</v>
      </c>
      <c r="C164" s="294">
        <v>-0.74559447751513963</v>
      </c>
      <c r="D164" s="302">
        <v>150.755</v>
      </c>
    </row>
    <row r="165" spans="2:4">
      <c r="B165" s="300">
        <v>40052</v>
      </c>
      <c r="C165" s="294">
        <v>-0.53959580240765026</v>
      </c>
      <c r="D165" s="302">
        <v>150.77500000000001</v>
      </c>
    </row>
    <row r="166" spans="2:4">
      <c r="B166" s="300">
        <v>40053</v>
      </c>
      <c r="C166" s="294">
        <v>-0.24733597922580047</v>
      </c>
      <c r="D166" s="302">
        <v>150.79499999999999</v>
      </c>
    </row>
    <row r="167" spans="2:4">
      <c r="B167" s="300">
        <v>40057</v>
      </c>
      <c r="C167" s="294">
        <v>-0.18633387764128334</v>
      </c>
      <c r="D167" s="302">
        <v>150.75</v>
      </c>
    </row>
    <row r="168" spans="2:4">
      <c r="B168" s="300">
        <v>40058</v>
      </c>
      <c r="C168" s="294">
        <v>-0.14412305571450501</v>
      </c>
      <c r="D168" s="302">
        <v>150.72499999999999</v>
      </c>
    </row>
    <row r="169" spans="2:4">
      <c r="B169" s="300">
        <v>40059</v>
      </c>
      <c r="C169" s="294">
        <v>-0.14891542001140073</v>
      </c>
      <c r="D169" s="302">
        <v>150.76499999999999</v>
      </c>
    </row>
    <row r="170" spans="2:4">
      <c r="B170" s="300">
        <v>40060</v>
      </c>
      <c r="C170" s="294">
        <v>-0.10989130214121486</v>
      </c>
      <c r="D170" s="302">
        <v>150.79499999999999</v>
      </c>
    </row>
    <row r="171" spans="2:4">
      <c r="B171" s="300">
        <v>40064</v>
      </c>
      <c r="C171" s="294">
        <v>0.22155823384738096</v>
      </c>
      <c r="D171" s="302">
        <v>150.85499999999999</v>
      </c>
    </row>
    <row r="172" spans="2:4">
      <c r="B172" s="300">
        <v>40065</v>
      </c>
      <c r="C172" s="294">
        <v>0.16683261265961946</v>
      </c>
      <c r="D172" s="302">
        <v>150.82499999999999</v>
      </c>
    </row>
    <row r="173" spans="2:4">
      <c r="B173" s="300">
        <v>40066</v>
      </c>
      <c r="C173" s="294">
        <v>0.13200764581883762</v>
      </c>
      <c r="D173" s="302">
        <v>150.86000000000001</v>
      </c>
    </row>
    <row r="174" spans="2:4">
      <c r="B174" s="300">
        <v>40067</v>
      </c>
      <c r="C174" s="294">
        <v>0.20028630380737558</v>
      </c>
      <c r="D174" s="302">
        <v>150.89500000000001</v>
      </c>
    </row>
    <row r="175" spans="2:4">
      <c r="B175" s="300">
        <v>40070</v>
      </c>
      <c r="C175" s="294">
        <v>0.23422697825907662</v>
      </c>
      <c r="D175" s="302">
        <v>150.91999999999999</v>
      </c>
    </row>
    <row r="176" spans="2:4">
      <c r="B176" s="300">
        <v>40071</v>
      </c>
      <c r="C176" s="294">
        <v>0.20228802495202597</v>
      </c>
      <c r="D176" s="302">
        <v>150.935</v>
      </c>
    </row>
    <row r="177" spans="2:4">
      <c r="B177" s="300">
        <v>40072</v>
      </c>
      <c r="C177" s="294">
        <v>-7.3133864327900269E-2</v>
      </c>
      <c r="D177" s="302">
        <v>150.92500000000001</v>
      </c>
    </row>
    <row r="178" spans="2:4">
      <c r="B178" s="300">
        <v>40073</v>
      </c>
      <c r="C178" s="294">
        <v>0.19303753321413675</v>
      </c>
      <c r="D178" s="302">
        <v>150.91</v>
      </c>
    </row>
    <row r="179" spans="2:4">
      <c r="B179" s="300">
        <v>40074</v>
      </c>
      <c r="C179" s="294">
        <v>3.2901938768699429E-2</v>
      </c>
      <c r="D179" s="302">
        <v>150.9</v>
      </c>
    </row>
    <row r="180" spans="2:4">
      <c r="B180" s="300">
        <v>40077</v>
      </c>
      <c r="C180" s="294">
        <v>-9.0545770037313858E-2</v>
      </c>
      <c r="D180" s="302">
        <v>150.875</v>
      </c>
    </row>
    <row r="181" spans="2:4">
      <c r="B181" s="300">
        <v>40078</v>
      </c>
      <c r="C181" s="294">
        <v>4.1796459045683604E-3</v>
      </c>
      <c r="D181" s="302">
        <v>150.9</v>
      </c>
    </row>
    <row r="182" spans="2:4">
      <c r="B182" s="300">
        <v>40079</v>
      </c>
      <c r="C182" s="294">
        <v>-1.7510508031234051E-2</v>
      </c>
      <c r="D182" s="302">
        <v>150.92500000000001</v>
      </c>
    </row>
    <row r="183" spans="2:4">
      <c r="B183" s="300">
        <v>40080</v>
      </c>
      <c r="C183" s="294">
        <v>-1.8363995222745677E-2</v>
      </c>
      <c r="D183" s="302">
        <v>150.935</v>
      </c>
    </row>
    <row r="184" spans="2:4">
      <c r="B184" s="300">
        <v>40081</v>
      </c>
      <c r="C184" s="294">
        <v>0.16001821194912252</v>
      </c>
      <c r="D184" s="302">
        <v>150.96</v>
      </c>
    </row>
    <row r="185" spans="2:4">
      <c r="B185" s="300">
        <v>40084</v>
      </c>
      <c r="C185" s="294">
        <v>6.5093650311488907E-2</v>
      </c>
      <c r="D185" s="302">
        <v>150.94999999999999</v>
      </c>
    </row>
    <row r="186" spans="2:4">
      <c r="B186" s="300">
        <v>40085</v>
      </c>
      <c r="C186" s="294">
        <v>9.1656259809896043E-2</v>
      </c>
      <c r="D186" s="302">
        <v>150.95500000000001</v>
      </c>
    </row>
    <row r="187" spans="2:4">
      <c r="B187" s="300">
        <v>40086</v>
      </c>
      <c r="C187" s="294">
        <v>0.16403074446165372</v>
      </c>
      <c r="D187" s="302">
        <v>150.95500000000001</v>
      </c>
    </row>
    <row r="188" spans="2:4">
      <c r="B188" s="300">
        <v>40087</v>
      </c>
      <c r="C188" s="294">
        <v>8.6291843188982739E-2</v>
      </c>
      <c r="D188" s="55">
        <v>150.95500000000001</v>
      </c>
    </row>
    <row r="189" spans="2:4">
      <c r="B189" s="300">
        <v>40088</v>
      </c>
      <c r="C189" s="294">
        <v>0.20320571603350762</v>
      </c>
      <c r="D189" s="55">
        <v>150.97999999999999</v>
      </c>
    </row>
    <row r="190" spans="2:4">
      <c r="B190" s="300">
        <v>40091</v>
      </c>
      <c r="C190" s="294">
        <v>9.6234696721301721E-2</v>
      </c>
      <c r="D190" s="55">
        <v>150.97499999999999</v>
      </c>
    </row>
    <row r="191" spans="2:4">
      <c r="B191" s="300">
        <v>40093</v>
      </c>
      <c r="C191" s="294">
        <v>0.22808988271987604</v>
      </c>
      <c r="D191" s="55">
        <v>150.935</v>
      </c>
    </row>
    <row r="192" spans="2:4">
      <c r="B192" s="300">
        <v>40094</v>
      </c>
      <c r="C192" s="294">
        <v>4.5921179546285107E-2</v>
      </c>
      <c r="D192" s="55">
        <v>150.84</v>
      </c>
    </row>
    <row r="193" spans="2:4">
      <c r="B193" s="300">
        <v>40095</v>
      </c>
      <c r="C193" s="294">
        <v>-0.1141452193024603</v>
      </c>
      <c r="D193" s="55">
        <v>150.74</v>
      </c>
    </row>
    <row r="194" spans="2:4">
      <c r="B194" s="300">
        <v>40099</v>
      </c>
      <c r="C194" s="294">
        <v>0.16360652336462109</v>
      </c>
      <c r="D194" s="55">
        <v>150.75</v>
      </c>
    </row>
    <row r="195" spans="2:4">
      <c r="B195" s="300">
        <v>40100</v>
      </c>
      <c r="C195" s="294">
        <v>6.0945697623650805E-2</v>
      </c>
      <c r="D195" s="55">
        <v>150.755</v>
      </c>
    </row>
    <row r="196" spans="2:4">
      <c r="B196" s="300">
        <v>40101</v>
      </c>
      <c r="C196" s="294">
        <v>0.18283327755453097</v>
      </c>
      <c r="D196" s="55">
        <v>150.75</v>
      </c>
    </row>
    <row r="197" spans="2:4">
      <c r="B197" s="300">
        <v>40102</v>
      </c>
      <c r="C197" s="294">
        <v>8.8105115099194387E-2</v>
      </c>
      <c r="D197" s="55">
        <v>150.71</v>
      </c>
    </row>
    <row r="198" spans="2:4">
      <c r="B198" s="300">
        <v>40105</v>
      </c>
      <c r="C198" s="294">
        <v>0.18504451212626929</v>
      </c>
      <c r="D198" s="55">
        <v>150.755</v>
      </c>
    </row>
    <row r="199" spans="2:4">
      <c r="B199" s="300">
        <v>40106</v>
      </c>
      <c r="C199" s="294">
        <v>5.4128292300811301E-2</v>
      </c>
      <c r="D199" s="55">
        <v>150.77500000000001</v>
      </c>
    </row>
    <row r="200" spans="2:4">
      <c r="B200" s="300">
        <v>40107</v>
      </c>
      <c r="C200" s="294">
        <v>0.17917193306553217</v>
      </c>
      <c r="D200" s="55">
        <v>150.755</v>
      </c>
    </row>
    <row r="201" spans="2:4">
      <c r="B201" s="300">
        <v>40108</v>
      </c>
      <c r="C201" s="294">
        <v>3.5976482146294148E-2</v>
      </c>
      <c r="D201" s="55">
        <v>150.63999999999999</v>
      </c>
    </row>
    <row r="202" spans="2:4">
      <c r="B202" s="300">
        <v>40109</v>
      </c>
      <c r="C202" s="294">
        <v>0.13992590396700705</v>
      </c>
      <c r="D202" s="55">
        <v>150.64500000000001</v>
      </c>
    </row>
    <row r="203" spans="2:4">
      <c r="B203" s="300">
        <v>40112</v>
      </c>
      <c r="C203" s="294">
        <v>7.3635996546630986E-2</v>
      </c>
      <c r="D203" s="55">
        <v>150.66999999999999</v>
      </c>
    </row>
    <row r="204" spans="2:4">
      <c r="B204" s="300">
        <v>40113</v>
      </c>
      <c r="C204" s="294">
        <v>-7.5644671479820347E-3</v>
      </c>
      <c r="D204" s="55">
        <v>150.70500000000001</v>
      </c>
    </row>
    <row r="205" spans="2:4">
      <c r="B205" s="300">
        <v>40114</v>
      </c>
      <c r="C205" s="294">
        <v>0.18941531966898564</v>
      </c>
      <c r="D205" s="55">
        <v>150.715</v>
      </c>
    </row>
    <row r="206" spans="2:4">
      <c r="B206" s="300">
        <v>40115</v>
      </c>
      <c r="C206" s="294">
        <v>0.14189672704739009</v>
      </c>
      <c r="D206" s="55">
        <v>150.755</v>
      </c>
    </row>
    <row r="207" spans="2:4">
      <c r="B207" s="300">
        <v>40116</v>
      </c>
      <c r="C207" s="294">
        <v>-7.3476280370253721E-2</v>
      </c>
      <c r="D207" s="55">
        <v>150.74</v>
      </c>
    </row>
    <row r="208" spans="2:4">
      <c r="B208" s="300">
        <v>40119</v>
      </c>
      <c r="C208" s="294">
        <v>8.6904119088517348E-2</v>
      </c>
      <c r="D208" s="55">
        <v>150.77000000000001</v>
      </c>
    </row>
    <row r="209" spans="2:4">
      <c r="B209" s="300">
        <v>40120</v>
      </c>
      <c r="C209" s="294">
        <v>1.1324466688858226E-2</v>
      </c>
      <c r="D209" s="55">
        <v>150.84</v>
      </c>
    </row>
    <row r="210" spans="2:4">
      <c r="B210" s="300">
        <v>40121</v>
      </c>
      <c r="C210" s="294">
        <v>9.8722950965728876E-2</v>
      </c>
      <c r="D210" s="55">
        <v>150.81</v>
      </c>
    </row>
    <row r="211" spans="2:4">
      <c r="B211" s="300">
        <v>40122</v>
      </c>
      <c r="C211" s="294">
        <v>0.20220769689731363</v>
      </c>
      <c r="D211" s="55">
        <v>150.82</v>
      </c>
    </row>
    <row r="212" spans="2:4">
      <c r="B212" s="300">
        <v>40123</v>
      </c>
      <c r="C212" s="294">
        <v>1.7278017917236543E-2</v>
      </c>
      <c r="D212" s="55">
        <v>150.80500000000001</v>
      </c>
    </row>
    <row r="213" spans="2:4">
      <c r="B213" s="300">
        <v>40126</v>
      </c>
      <c r="C213" s="294">
        <v>-0.12715194177301714</v>
      </c>
      <c r="D213" s="55">
        <v>150.89500000000001</v>
      </c>
    </row>
    <row r="214" spans="2:4">
      <c r="B214" s="300">
        <v>40127</v>
      </c>
      <c r="C214" s="294">
        <v>-1.1829530647707864E-2</v>
      </c>
      <c r="D214" s="55">
        <v>150.80000000000001</v>
      </c>
    </row>
    <row r="215" spans="2:4">
      <c r="B215" s="300">
        <v>40129</v>
      </c>
      <c r="C215" s="294">
        <v>-0.55897155624607731</v>
      </c>
      <c r="D215" s="55">
        <v>150.28</v>
      </c>
    </row>
    <row r="216" spans="2:4">
      <c r="B216" s="300">
        <v>40130</v>
      </c>
      <c r="C216" s="294">
        <v>-0.61702982212469215</v>
      </c>
      <c r="D216" s="55">
        <v>149.89500000000001</v>
      </c>
    </row>
    <row r="217" spans="2:4">
      <c r="B217" s="300">
        <v>40133</v>
      </c>
      <c r="C217" s="294">
        <v>-1.130893981511838</v>
      </c>
      <c r="D217" s="55">
        <v>149.435</v>
      </c>
    </row>
    <row r="218" spans="2:4">
      <c r="B218" s="300">
        <v>40134</v>
      </c>
      <c r="C218" s="294">
        <v>-0.57602831702613444</v>
      </c>
      <c r="D218" s="55">
        <v>149.155</v>
      </c>
    </row>
    <row r="219" spans="2:4">
      <c r="B219" s="300">
        <v>40135</v>
      </c>
      <c r="C219" s="294">
        <v>-0.84278297782758371</v>
      </c>
      <c r="D219" s="55">
        <v>149.07499999999999</v>
      </c>
    </row>
    <row r="220" spans="2:4">
      <c r="B220" s="300">
        <v>40136</v>
      </c>
      <c r="C220" s="294">
        <v>-0.1257055822788356</v>
      </c>
      <c r="D220" s="55">
        <v>148.93</v>
      </c>
    </row>
    <row r="221" spans="2:4">
      <c r="B221" s="300">
        <v>40137</v>
      </c>
      <c r="C221" s="294">
        <v>-0.55445099077271598</v>
      </c>
      <c r="D221" s="55">
        <v>148.86500000000001</v>
      </c>
    </row>
    <row r="222" spans="2:4">
      <c r="B222" s="300">
        <v>40140</v>
      </c>
      <c r="C222" s="294">
        <v>-0.53507647384796275</v>
      </c>
      <c r="D222" s="55">
        <v>148.78</v>
      </c>
    </row>
    <row r="223" spans="2:4">
      <c r="B223" s="300">
        <v>40141</v>
      </c>
      <c r="C223" s="294">
        <v>-0.28633201937189068</v>
      </c>
      <c r="D223" s="55">
        <v>148.77500000000001</v>
      </c>
    </row>
    <row r="224" spans="2:4">
      <c r="B224" s="300">
        <v>40142</v>
      </c>
      <c r="C224" s="294">
        <v>-5.8733621025956917E-2</v>
      </c>
      <c r="D224" s="55">
        <v>148.9</v>
      </c>
    </row>
    <row r="225" spans="2:4">
      <c r="B225" s="300">
        <v>40147</v>
      </c>
      <c r="C225" s="294">
        <v>0.18216551822057739</v>
      </c>
      <c r="D225" s="55">
        <v>148.69999999999999</v>
      </c>
    </row>
    <row r="226" spans="2:4">
      <c r="B226" s="300">
        <v>40148</v>
      </c>
      <c r="C226" s="294">
        <v>-5.4986577201151798E-3</v>
      </c>
      <c r="D226" s="55">
        <v>148.66499999999999</v>
      </c>
    </row>
    <row r="227" spans="2:4">
      <c r="B227" s="300">
        <v>40149</v>
      </c>
      <c r="C227" s="294">
        <v>0.17651761061780574</v>
      </c>
      <c r="D227" s="55">
        <v>148.685</v>
      </c>
    </row>
    <row r="228" spans="2:4">
      <c r="B228" s="300">
        <v>40150</v>
      </c>
      <c r="C228" s="294">
        <v>0.15478178417109187</v>
      </c>
      <c r="D228" s="55">
        <v>148.82</v>
      </c>
    </row>
    <row r="229" spans="2:4">
      <c r="B229" s="300">
        <v>40151</v>
      </c>
      <c r="C229" s="294">
        <v>0.21824749495163503</v>
      </c>
      <c r="D229" s="55">
        <v>148.755</v>
      </c>
    </row>
    <row r="230" spans="2:4">
      <c r="B230" s="300">
        <v>40154</v>
      </c>
      <c r="C230" s="294">
        <v>-3.0891158079065076E-2</v>
      </c>
      <c r="D230" s="55">
        <v>148.95500000000001</v>
      </c>
    </row>
    <row r="231" spans="2:4">
      <c r="B231" s="300">
        <v>40155</v>
      </c>
      <c r="C231" s="294">
        <v>-0.20158475162661704</v>
      </c>
      <c r="D231" s="55">
        <v>149.03</v>
      </c>
    </row>
    <row r="232" spans="2:4">
      <c r="B232" s="300">
        <v>40156</v>
      </c>
      <c r="C232" s="294">
        <v>-4.8313327185095636E-2</v>
      </c>
      <c r="D232" s="55">
        <v>149.06</v>
      </c>
    </row>
    <row r="233" spans="2:4">
      <c r="B233" s="300">
        <v>40157</v>
      </c>
      <c r="C233" s="294">
        <v>8.46327885644612E-2</v>
      </c>
      <c r="D233" s="55">
        <v>149.11000000000001</v>
      </c>
    </row>
    <row r="234" spans="2:4">
      <c r="B234" s="300">
        <v>40158</v>
      </c>
      <c r="C234" s="294">
        <v>8.9500830561923192E-2</v>
      </c>
      <c r="D234" s="55">
        <v>149.14500000000001</v>
      </c>
    </row>
    <row r="235" spans="2:4">
      <c r="B235" s="300">
        <v>40161</v>
      </c>
      <c r="C235" s="294">
        <v>0.12555004634749106</v>
      </c>
      <c r="D235" s="55">
        <v>148.80000000000001</v>
      </c>
    </row>
    <row r="236" spans="2:4">
      <c r="B236" s="300">
        <v>40162</v>
      </c>
      <c r="C236" s="294">
        <v>9.1630754720621932E-2</v>
      </c>
      <c r="D236" s="55">
        <v>148.75</v>
      </c>
    </row>
    <row r="237" spans="2:4">
      <c r="B237" s="300">
        <v>40168</v>
      </c>
      <c r="C237" s="294">
        <v>-0.15184376100941835</v>
      </c>
      <c r="D237" s="55">
        <v>148.58500000000001</v>
      </c>
    </row>
    <row r="238" spans="2:4">
      <c r="B238" s="300">
        <v>40169</v>
      </c>
      <c r="C238" s="294">
        <v>-0.16607024567378051</v>
      </c>
      <c r="D238" s="55">
        <v>148.465</v>
      </c>
    </row>
    <row r="239" spans="2:4">
      <c r="B239" s="300">
        <v>40170</v>
      </c>
      <c r="C239" s="294">
        <v>0.32335373195346084</v>
      </c>
      <c r="D239" s="55">
        <v>148.44499999999999</v>
      </c>
    </row>
    <row r="240" spans="2:4">
      <c r="B240" s="300">
        <v>40171</v>
      </c>
      <c r="C240" s="294">
        <v>-8.9062144964316595E-2</v>
      </c>
      <c r="D240" s="55">
        <v>148.375</v>
      </c>
    </row>
    <row r="241" spans="2:4">
      <c r="B241" s="300">
        <v>40175</v>
      </c>
      <c r="C241" s="294">
        <v>7.7889023082387238E-2</v>
      </c>
      <c r="D241" s="55">
        <v>148.44999999999999</v>
      </c>
    </row>
    <row r="242" spans="2:4">
      <c r="B242" s="300">
        <v>40176</v>
      </c>
      <c r="C242" s="294">
        <v>-0.44430431397479575</v>
      </c>
      <c r="D242" s="55">
        <v>148.35</v>
      </c>
    </row>
    <row r="243" spans="2:4">
      <c r="B243" s="300">
        <v>40177</v>
      </c>
      <c r="C243" s="294">
        <v>-0.11608142545910752</v>
      </c>
      <c r="D243" s="55">
        <v>148.345</v>
      </c>
    </row>
    <row r="244" spans="2:4">
      <c r="B244" s="300">
        <v>40178</v>
      </c>
      <c r="C244" s="294">
        <v>-0.20895858233204775</v>
      </c>
      <c r="D244" s="55">
        <v>148.51499999999999</v>
      </c>
    </row>
    <row r="245" spans="2:4">
      <c r="B245" s="300">
        <v>40183</v>
      </c>
      <c r="C245" s="294">
        <v>-0.27943119554078577</v>
      </c>
      <c r="D245" s="55">
        <v>148.33500000000001</v>
      </c>
    </row>
    <row r="246" spans="2:4">
      <c r="B246" s="300">
        <v>40184</v>
      </c>
      <c r="C246" s="294">
        <v>-0.65349657916366177</v>
      </c>
      <c r="D246" s="55">
        <v>148.19999999999999</v>
      </c>
    </row>
    <row r="247" spans="2:4">
      <c r="B247" s="300">
        <v>40189</v>
      </c>
      <c r="C247" s="294">
        <v>-9.4055016415455051E-2</v>
      </c>
      <c r="D247" s="55">
        <v>148.13999999999999</v>
      </c>
    </row>
    <row r="248" spans="2:4">
      <c r="B248" s="300">
        <v>40190</v>
      </c>
      <c r="C248" s="294">
        <v>2.4311551660869124E-3</v>
      </c>
      <c r="D248" s="55">
        <v>148.1</v>
      </c>
    </row>
    <row r="249" spans="2:4">
      <c r="B249" s="300">
        <v>40191</v>
      </c>
      <c r="C249" s="294">
        <v>7.4031609806305826E-3</v>
      </c>
      <c r="D249" s="55">
        <v>148.07499999999999</v>
      </c>
    </row>
    <row r="250" spans="2:4">
      <c r="B250" s="300">
        <v>40192</v>
      </c>
      <c r="C250" s="294">
        <v>9.073582829241604E-2</v>
      </c>
      <c r="D250" s="55">
        <v>148.07499999999999</v>
      </c>
    </row>
    <row r="251" spans="2:4">
      <c r="B251" s="300">
        <v>40193</v>
      </c>
      <c r="C251" s="294">
        <v>-0.47409016644554691</v>
      </c>
      <c r="D251" s="55">
        <v>148.02500000000001</v>
      </c>
    </row>
    <row r="252" spans="2:4">
      <c r="B252" s="300">
        <v>40197</v>
      </c>
      <c r="C252" s="294">
        <v>-0.43301908304637232</v>
      </c>
      <c r="D252" s="55">
        <v>147.95500000000001</v>
      </c>
    </row>
    <row r="253" spans="2:4">
      <c r="B253" s="300">
        <v>40198</v>
      </c>
      <c r="C253" s="294">
        <v>-0.28177618979038932</v>
      </c>
      <c r="D253" s="55">
        <v>147.94</v>
      </c>
    </row>
    <row r="254" spans="2:4">
      <c r="B254" s="300">
        <v>40199</v>
      </c>
      <c r="C254" s="294">
        <v>-0.14688739473365509</v>
      </c>
      <c r="D254" s="55">
        <v>147.905</v>
      </c>
    </row>
    <row r="255" spans="2:4">
      <c r="B255" s="300">
        <v>40200</v>
      </c>
      <c r="C255" s="294">
        <v>-6.9214643873133183E-2</v>
      </c>
      <c r="D255" s="55">
        <v>147.875</v>
      </c>
    </row>
    <row r="256" spans="2:4">
      <c r="B256" s="300">
        <v>40203</v>
      </c>
      <c r="C256" s="294">
        <v>0.11789946748931839</v>
      </c>
      <c r="D256" s="55">
        <v>147.99</v>
      </c>
    </row>
    <row r="257" spans="2:4">
      <c r="B257" s="300">
        <v>40204</v>
      </c>
      <c r="C257" s="294">
        <v>3.7795325126607451E-2</v>
      </c>
      <c r="D257" s="55">
        <v>148.01</v>
      </c>
    </row>
    <row r="258" spans="2:4">
      <c r="B258" s="300">
        <v>40205</v>
      </c>
      <c r="C258" s="294">
        <v>0.17670209507911749</v>
      </c>
      <c r="D258" s="55">
        <v>148.10499999999999</v>
      </c>
    </row>
    <row r="259" spans="2:4">
      <c r="B259" s="300">
        <v>40206</v>
      </c>
      <c r="C259" s="294">
        <v>-3.9473879312100876E-2</v>
      </c>
      <c r="D259" s="55">
        <v>148.19999999999999</v>
      </c>
    </row>
    <row r="260" spans="2:4">
      <c r="B260" s="300">
        <v>40207</v>
      </c>
      <c r="C260" s="294">
        <v>-0.22093390473663141</v>
      </c>
      <c r="D260" s="55">
        <v>148.095</v>
      </c>
    </row>
    <row r="261" spans="2:4">
      <c r="B261" s="300">
        <v>40210</v>
      </c>
      <c r="C261" s="294">
        <v>0.20010759801216008</v>
      </c>
      <c r="D261" s="55">
        <v>147.995</v>
      </c>
    </row>
    <row r="262" spans="2:4">
      <c r="B262" s="300">
        <v>40211</v>
      </c>
      <c r="C262" s="294">
        <v>-4.1138306838304772E-3</v>
      </c>
      <c r="D262" s="55">
        <v>147.97</v>
      </c>
    </row>
    <row r="263" spans="2:4">
      <c r="B263" s="300">
        <v>40212</v>
      </c>
      <c r="C263" s="294">
        <v>2.3203180155233538E-2</v>
      </c>
      <c r="D263" s="55">
        <v>147.89500000000001</v>
      </c>
    </row>
    <row r="264" spans="2:4">
      <c r="B264" s="300">
        <v>40213</v>
      </c>
      <c r="C264" s="294">
        <v>-0.19757839548767031</v>
      </c>
      <c r="D264" s="55">
        <v>147.84</v>
      </c>
    </row>
    <row r="265" spans="2:4">
      <c r="B265" s="300">
        <v>40214</v>
      </c>
      <c r="C265" s="294">
        <v>9.1376460485801614E-2</v>
      </c>
      <c r="D265" s="55">
        <v>147.82499999999999</v>
      </c>
    </row>
    <row r="266" spans="2:4">
      <c r="B266" s="300">
        <v>40217</v>
      </c>
      <c r="C266" s="294">
        <v>0.2369902904240358</v>
      </c>
      <c r="D266" s="55">
        <v>147.97499999999999</v>
      </c>
    </row>
    <row r="267" spans="2:4">
      <c r="B267" s="300">
        <v>40218</v>
      </c>
      <c r="C267" s="294">
        <v>-0.21452176834666248</v>
      </c>
      <c r="D267" s="55">
        <v>148.15</v>
      </c>
    </row>
    <row r="268" spans="2:4">
      <c r="B268" s="300">
        <v>40219</v>
      </c>
      <c r="C268" s="294">
        <v>0.10603785728493383</v>
      </c>
      <c r="D268" s="55">
        <v>148.21</v>
      </c>
    </row>
    <row r="269" spans="2:4">
      <c r="B269" s="300">
        <v>40220</v>
      </c>
      <c r="C269" s="294">
        <v>-0.26486354941246915</v>
      </c>
      <c r="D269" s="55">
        <v>147.94999999999999</v>
      </c>
    </row>
    <row r="270" spans="2:4">
      <c r="B270" s="300">
        <v>40221</v>
      </c>
      <c r="C270" s="294">
        <v>3.2456261987433288E-4</v>
      </c>
      <c r="D270" s="55">
        <v>147.9</v>
      </c>
    </row>
    <row r="271" spans="2:4">
      <c r="B271" s="300">
        <v>40225</v>
      </c>
      <c r="C271" s="294">
        <v>4.4529191633955884E-2</v>
      </c>
      <c r="D271" s="55">
        <v>148.155</v>
      </c>
    </row>
    <row r="272" spans="2:4">
      <c r="B272" s="300">
        <v>40226</v>
      </c>
      <c r="C272" s="294">
        <v>-0.25617985926955777</v>
      </c>
      <c r="D272" s="55">
        <v>147.83500000000001</v>
      </c>
    </row>
    <row r="273" spans="2:7">
      <c r="B273" s="300">
        <v>40227</v>
      </c>
      <c r="C273" s="294">
        <v>-0.19524434277125607</v>
      </c>
      <c r="D273" s="55">
        <v>147.76499999999999</v>
      </c>
    </row>
    <row r="274" spans="2:7">
      <c r="B274" s="300">
        <v>40228</v>
      </c>
      <c r="C274" s="294">
        <v>0.17935651880470158</v>
      </c>
      <c r="D274" s="55">
        <v>147.76</v>
      </c>
    </row>
    <row r="275" spans="2:7">
      <c r="B275" s="300">
        <v>40231</v>
      </c>
      <c r="C275" s="294">
        <v>-0.23609392722914815</v>
      </c>
      <c r="D275" s="55">
        <v>147.65</v>
      </c>
    </row>
    <row r="276" spans="2:7">
      <c r="B276" s="300">
        <v>40232</v>
      </c>
      <c r="C276" s="294">
        <v>-0.52573811263183068</v>
      </c>
      <c r="D276" s="55">
        <v>147.47</v>
      </c>
    </row>
    <row r="277" spans="2:7">
      <c r="B277" s="300">
        <v>40233</v>
      </c>
      <c r="C277" s="294">
        <v>-0.7618630028910981</v>
      </c>
      <c r="D277" s="55">
        <v>147.32</v>
      </c>
    </row>
    <row r="278" spans="2:7">
      <c r="B278" s="300">
        <v>40234</v>
      </c>
      <c r="C278" s="294">
        <v>-4.6320611487346827E-2</v>
      </c>
      <c r="D278" s="55">
        <v>147.34</v>
      </c>
    </row>
    <row r="279" spans="2:7">
      <c r="B279" s="300">
        <v>40235</v>
      </c>
      <c r="C279" s="294">
        <v>2.7162367261012593E-3</v>
      </c>
      <c r="D279" s="55">
        <v>147.32</v>
      </c>
    </row>
    <row r="280" spans="2:7">
      <c r="B280" s="300">
        <v>40238</v>
      </c>
      <c r="C280" s="294">
        <v>-8.1079999909408659E-2</v>
      </c>
      <c r="D280" s="55">
        <v>147.22</v>
      </c>
    </row>
    <row r="281" spans="2:7">
      <c r="B281" s="300">
        <v>40239</v>
      </c>
      <c r="C281" s="294">
        <v>0.19560278288140207</v>
      </c>
      <c r="D281" s="55">
        <v>147.36500000000001</v>
      </c>
    </row>
    <row r="282" spans="2:7">
      <c r="B282" s="300">
        <v>40240</v>
      </c>
      <c r="C282" s="294">
        <v>-1.6492541494308038E-2</v>
      </c>
      <c r="D282" s="55">
        <v>147.41499999999999</v>
      </c>
    </row>
    <row r="283" spans="2:7">
      <c r="B283" s="300">
        <v>40241</v>
      </c>
      <c r="C283" s="294">
        <v>0.15019696659093812</v>
      </c>
      <c r="D283" s="55">
        <v>147.28</v>
      </c>
      <c r="G283" s="301"/>
    </row>
    <row r="284" spans="2:7">
      <c r="B284" s="300">
        <v>40242</v>
      </c>
      <c r="C284" s="294">
        <v>3.8117353777287082E-2</v>
      </c>
      <c r="D284" s="55">
        <v>147.22499999999999</v>
      </c>
      <c r="G284" s="301"/>
    </row>
    <row r="285" spans="2:7">
      <c r="B285" s="300">
        <v>40246</v>
      </c>
      <c r="C285" s="294">
        <v>-3.1080041569482214E-2</v>
      </c>
      <c r="D285" s="55">
        <v>147.23500000000001</v>
      </c>
      <c r="G285" s="205"/>
    </row>
    <row r="286" spans="2:7">
      <c r="B286" s="300">
        <v>40247</v>
      </c>
      <c r="C286" s="294">
        <v>7.4376407060999003E-2</v>
      </c>
      <c r="D286" s="55">
        <v>147.285</v>
      </c>
      <c r="G286" s="205"/>
    </row>
    <row r="287" spans="2:7">
      <c r="B287" s="300">
        <v>40248</v>
      </c>
      <c r="C287" s="294">
        <v>0.12427636641464297</v>
      </c>
      <c r="D287" s="55">
        <v>147.14500000000001</v>
      </c>
      <c r="G287" s="205"/>
    </row>
    <row r="288" spans="2:7">
      <c r="B288" s="300">
        <v>40249</v>
      </c>
      <c r="C288" s="294">
        <v>0.10699320982017853</v>
      </c>
      <c r="D288" s="55">
        <v>147.11000000000001</v>
      </c>
      <c r="G288" s="205"/>
    </row>
    <row r="289" spans="2:7">
      <c r="B289" s="300">
        <v>40252</v>
      </c>
      <c r="C289" s="294">
        <v>0.13576688324817515</v>
      </c>
      <c r="D289" s="55">
        <v>147.1</v>
      </c>
      <c r="G289" s="205"/>
    </row>
    <row r="290" spans="2:7">
      <c r="B290" s="300">
        <v>40253</v>
      </c>
      <c r="C290" s="294">
        <v>0.3028690103701302</v>
      </c>
      <c r="D290" s="55">
        <v>147.05000000000001</v>
      </c>
      <c r="G290" s="205"/>
    </row>
    <row r="291" spans="2:7">
      <c r="B291" s="300">
        <v>40254</v>
      </c>
      <c r="C291" s="294">
        <v>8.2907003239525365E-2</v>
      </c>
      <c r="D291" s="55">
        <v>147.01</v>
      </c>
      <c r="G291" s="205"/>
    </row>
    <row r="292" spans="2:7">
      <c r="B292" s="300">
        <v>40255</v>
      </c>
      <c r="C292" s="294">
        <v>0.20669348602770915</v>
      </c>
      <c r="D292" s="55">
        <v>147.04499999999999</v>
      </c>
      <c r="G292" s="205"/>
    </row>
    <row r="293" spans="2:7">
      <c r="B293" s="300">
        <v>40256</v>
      </c>
      <c r="C293" s="294">
        <v>0.10462669597272974</v>
      </c>
      <c r="D293" s="55">
        <v>146.94999999999999</v>
      </c>
      <c r="G293" s="205"/>
    </row>
    <row r="294" spans="2:7">
      <c r="B294" s="300">
        <v>40262</v>
      </c>
      <c r="C294" s="294">
        <v>-0.24467804273780946</v>
      </c>
      <c r="D294" s="55">
        <v>146.89500000000001</v>
      </c>
      <c r="G294" s="205"/>
    </row>
    <row r="295" spans="2:7">
      <c r="B295" s="300">
        <v>40263</v>
      </c>
      <c r="C295" s="294">
        <v>-7.3781355629884984E-2</v>
      </c>
      <c r="D295" s="55">
        <v>146.89500000000001</v>
      </c>
      <c r="G295" s="205"/>
    </row>
    <row r="296" spans="2:7">
      <c r="B296" s="300">
        <v>40266</v>
      </c>
      <c r="C296" s="294">
        <v>0.14310870251698452</v>
      </c>
      <c r="D296" s="55">
        <v>146.97999999999999</v>
      </c>
      <c r="G296" s="301"/>
    </row>
    <row r="297" spans="2:7">
      <c r="B297" s="300">
        <v>40267</v>
      </c>
      <c r="C297" s="294">
        <v>-0.10554281623990397</v>
      </c>
      <c r="D297" s="55">
        <v>147.08500000000001</v>
      </c>
    </row>
    <row r="298" spans="2:7">
      <c r="B298" s="300">
        <v>40268</v>
      </c>
      <c r="C298" s="294">
        <v>0.16494473946521432</v>
      </c>
      <c r="D298" s="55">
        <v>146.97</v>
      </c>
    </row>
    <row r="299" spans="2:7">
      <c r="B299" s="300">
        <v>40269</v>
      </c>
      <c r="C299" s="294">
        <v>-0.14585708810839199</v>
      </c>
      <c r="D299" s="55">
        <v>147.065</v>
      </c>
    </row>
    <row r="300" spans="2:7">
      <c r="B300" s="300">
        <v>40270</v>
      </c>
      <c r="C300" s="294">
        <v>-2.7560377006463938E-2</v>
      </c>
      <c r="D300" s="55">
        <v>146.97999999999999</v>
      </c>
    </row>
    <row r="301" spans="2:7">
      <c r="B301" s="300">
        <v>40273</v>
      </c>
      <c r="C301" s="294">
        <v>5.8696876212798496E-2</v>
      </c>
      <c r="D301" s="55">
        <v>146.88</v>
      </c>
    </row>
    <row r="302" spans="2:7">
      <c r="B302" s="300">
        <v>40274</v>
      </c>
      <c r="C302" s="294">
        <v>1.9757175045097469E-2</v>
      </c>
      <c r="D302" s="55">
        <v>146.905</v>
      </c>
    </row>
    <row r="303" spans="2:7">
      <c r="B303" s="300">
        <v>40275</v>
      </c>
      <c r="C303" s="294">
        <v>3.598508104820114E-2</v>
      </c>
      <c r="D303" s="55">
        <v>146.9</v>
      </c>
    </row>
    <row r="304" spans="2:7">
      <c r="B304" s="300">
        <v>40276</v>
      </c>
      <c r="C304" s="294">
        <v>0.20400675395023635</v>
      </c>
      <c r="D304" s="55">
        <v>146.84</v>
      </c>
    </row>
    <row r="305" spans="2:4">
      <c r="B305" s="300">
        <v>40277</v>
      </c>
      <c r="C305" s="294">
        <v>0.36802076020219499</v>
      </c>
      <c r="D305" s="55">
        <v>146.785</v>
      </c>
    </row>
    <row r="306" spans="2:4">
      <c r="B306" s="300">
        <v>40280</v>
      </c>
      <c r="C306" s="294">
        <v>5.3967533523281472E-2</v>
      </c>
      <c r="D306" s="55">
        <v>146.755</v>
      </c>
    </row>
    <row r="307" spans="2:4">
      <c r="B307" s="300">
        <v>40281</v>
      </c>
      <c r="C307" s="294">
        <v>0.50207319698758368</v>
      </c>
      <c r="D307" s="55">
        <v>146.68</v>
      </c>
    </row>
    <row r="308" spans="2:4">
      <c r="B308" s="300">
        <v>40282</v>
      </c>
      <c r="C308" s="294">
        <v>0.87079080293812583</v>
      </c>
      <c r="D308" s="55">
        <v>146.63499999999999</v>
      </c>
    </row>
    <row r="309" spans="2:4">
      <c r="B309" s="300">
        <v>40283</v>
      </c>
      <c r="C309" s="294">
        <v>0.46885096424712913</v>
      </c>
      <c r="D309" s="55">
        <v>146.57499999999999</v>
      </c>
    </row>
    <row r="310" spans="2:4">
      <c r="B310" s="300">
        <v>40284</v>
      </c>
      <c r="C310" s="294">
        <v>-0.21440867561786497</v>
      </c>
      <c r="D310" s="55">
        <v>146.49</v>
      </c>
    </row>
    <row r="311" spans="2:4">
      <c r="B311" s="300">
        <v>40287</v>
      </c>
      <c r="C311" s="294">
        <v>0.74410477817462062</v>
      </c>
      <c r="D311" s="55">
        <v>146.625</v>
      </c>
    </row>
    <row r="312" spans="2:4">
      <c r="B312" s="300">
        <v>40288</v>
      </c>
      <c r="C312" s="294">
        <v>-0.23384387253247746</v>
      </c>
      <c r="D312" s="55">
        <v>146.63499999999999</v>
      </c>
    </row>
    <row r="313" spans="2:4">
      <c r="B313" s="300">
        <v>40289</v>
      </c>
      <c r="C313" s="294">
        <v>-0.20547661097655162</v>
      </c>
      <c r="D313" s="55">
        <v>146.46</v>
      </c>
    </row>
    <row r="314" spans="2:4">
      <c r="B314" s="300">
        <v>40290</v>
      </c>
      <c r="C314" s="294">
        <v>9.6129520955697739E-2</v>
      </c>
      <c r="D314" s="55">
        <v>146.61000000000001</v>
      </c>
    </row>
    <row r="315" spans="2:4">
      <c r="B315" s="300">
        <v>40291</v>
      </c>
      <c r="C315" s="294">
        <v>-7.2291497436143007E-2</v>
      </c>
      <c r="D315" s="55">
        <v>146.495</v>
      </c>
    </row>
    <row r="316" spans="2:4">
      <c r="B316" s="300">
        <v>40294</v>
      </c>
      <c r="C316" s="294">
        <v>6.4254466087618811E-2</v>
      </c>
      <c r="D316" s="55">
        <v>146.52000000000001</v>
      </c>
    </row>
    <row r="317" spans="2:4">
      <c r="B317" s="300">
        <v>40295</v>
      </c>
      <c r="C317" s="294">
        <v>-4.3785195403038504E-2</v>
      </c>
      <c r="D317" s="55">
        <v>146.405</v>
      </c>
    </row>
    <row r="318" spans="2:4">
      <c r="B318" s="300">
        <v>40296</v>
      </c>
      <c r="C318" s="294">
        <v>0.22067021891483446</v>
      </c>
      <c r="D318" s="55">
        <v>146.62</v>
      </c>
    </row>
    <row r="319" spans="2:4">
      <c r="B319" s="300">
        <v>40297</v>
      </c>
      <c r="C319" s="294">
        <v>4.4807086413756213E-2</v>
      </c>
      <c r="D319" s="55">
        <v>146.73500000000001</v>
      </c>
    </row>
    <row r="320" spans="2:4">
      <c r="B320" s="300">
        <v>40298</v>
      </c>
      <c r="C320" s="294">
        <v>-0.15268257032439742</v>
      </c>
      <c r="D320" s="55">
        <v>146.435</v>
      </c>
    </row>
    <row r="321" spans="2:4">
      <c r="B321" s="300">
        <v>40302</v>
      </c>
      <c r="C321" s="294">
        <v>0.29234521965521126</v>
      </c>
      <c r="D321" s="55">
        <v>146.52500000000001</v>
      </c>
    </row>
    <row r="322" spans="2:4">
      <c r="B322" s="300">
        <v>40303</v>
      </c>
      <c r="C322" s="294">
        <v>-3.7519572074653576E-2</v>
      </c>
      <c r="D322" s="55">
        <v>146.73500000000001</v>
      </c>
    </row>
    <row r="323" spans="2:4">
      <c r="B323" s="300">
        <v>40304</v>
      </c>
      <c r="C323" s="294">
        <v>-0.37027127485178551</v>
      </c>
      <c r="D323" s="55">
        <v>146.9</v>
      </c>
    </row>
    <row r="324" spans="2:4">
      <c r="B324" s="300">
        <v>40305</v>
      </c>
      <c r="C324" s="294">
        <v>-0.51633419618983922</v>
      </c>
      <c r="D324" s="55">
        <v>147.065</v>
      </c>
    </row>
    <row r="325" spans="2:4">
      <c r="B325" s="300">
        <v>40309</v>
      </c>
      <c r="C325" s="294">
        <v>-0.1203078204599449</v>
      </c>
      <c r="D325" s="55">
        <v>147.16999999999999</v>
      </c>
    </row>
    <row r="326" spans="2:4">
      <c r="B326" s="300">
        <v>40310</v>
      </c>
      <c r="C326" s="294">
        <v>-0.52895457058994377</v>
      </c>
      <c r="D326" s="55">
        <v>147.17500000000001</v>
      </c>
    </row>
    <row r="327" spans="2:4">
      <c r="B327" s="300">
        <v>40311</v>
      </c>
      <c r="C327" s="294">
        <v>-0.14833003160835873</v>
      </c>
      <c r="D327" s="55">
        <v>146.54</v>
      </c>
    </row>
    <row r="328" spans="2:4">
      <c r="B328" s="300">
        <v>40312</v>
      </c>
      <c r="C328" s="294">
        <v>-0.16077776603560429</v>
      </c>
      <c r="D328" s="55">
        <v>146.47499999999999</v>
      </c>
    </row>
    <row r="329" spans="2:4">
      <c r="B329" s="300">
        <v>40315</v>
      </c>
      <c r="C329" s="294">
        <v>-1.3698438720527305E-2</v>
      </c>
      <c r="D329" s="55">
        <v>146.72999999999999</v>
      </c>
    </row>
    <row r="330" spans="2:4">
      <c r="B330" s="300">
        <v>40316</v>
      </c>
      <c r="C330" s="294">
        <v>-0.22767675557491368</v>
      </c>
      <c r="D330" s="55">
        <v>146.69499999999999</v>
      </c>
    </row>
    <row r="331" spans="2:4">
      <c r="B331" s="300">
        <v>40317</v>
      </c>
      <c r="C331" s="294">
        <v>-3.1210636663542388E-2</v>
      </c>
      <c r="D331" s="55">
        <v>146.56</v>
      </c>
    </row>
    <row r="332" spans="2:4">
      <c r="B332" s="300">
        <v>40318</v>
      </c>
      <c r="C332" s="294">
        <v>-0.14412772366400761</v>
      </c>
      <c r="D332" s="55">
        <v>146.54</v>
      </c>
    </row>
    <row r="333" spans="2:4">
      <c r="B333" s="300">
        <v>40319</v>
      </c>
      <c r="C333" s="294">
        <v>-0.40049179013195918</v>
      </c>
      <c r="D333" s="55">
        <v>146.935</v>
      </c>
    </row>
    <row r="334" spans="2:4">
      <c r="B334" s="300">
        <v>40322</v>
      </c>
      <c r="C334" s="294">
        <v>-0.68164429182586495</v>
      </c>
      <c r="D334" s="55">
        <v>146.45500000000001</v>
      </c>
    </row>
    <row r="335" spans="2:4">
      <c r="B335" s="300">
        <v>40323</v>
      </c>
      <c r="C335" s="294">
        <v>-8.1504321339205821E-3</v>
      </c>
      <c r="D335" s="55">
        <v>146.655</v>
      </c>
    </row>
    <row r="336" spans="2:4">
      <c r="B336" s="300">
        <v>40324</v>
      </c>
      <c r="C336" s="294">
        <v>-7.1650665796402252E-2</v>
      </c>
      <c r="D336" s="55">
        <v>146.83500000000001</v>
      </c>
    </row>
    <row r="337" spans="2:4">
      <c r="B337" s="300">
        <v>40325</v>
      </c>
      <c r="C337" s="294">
        <v>0.25629820790080932</v>
      </c>
      <c r="D337" s="55">
        <v>146.625</v>
      </c>
    </row>
    <row r="338" spans="2:4">
      <c r="B338" s="300">
        <v>40326</v>
      </c>
      <c r="C338" s="294">
        <v>1.3567021510989458E-2</v>
      </c>
      <c r="D338" s="55">
        <v>146.505</v>
      </c>
    </row>
    <row r="339" spans="2:4">
      <c r="B339" s="300">
        <v>40330</v>
      </c>
      <c r="C339" s="294">
        <v>3.4785769754403173E-2</v>
      </c>
      <c r="D339" s="55">
        <v>146.88999999999999</v>
      </c>
    </row>
    <row r="340" spans="2:4">
      <c r="B340" s="300">
        <v>40331</v>
      </c>
      <c r="C340" s="294">
        <v>0.39318072206459775</v>
      </c>
      <c r="D340" s="55">
        <v>146.83500000000001</v>
      </c>
    </row>
    <row r="341" spans="2:4">
      <c r="B341" s="300">
        <v>40332</v>
      </c>
      <c r="C341" s="294">
        <v>4.6556073738025616E-2</v>
      </c>
      <c r="D341" s="55">
        <v>146.64500000000001</v>
      </c>
    </row>
    <row r="342" spans="2:4">
      <c r="B342" s="300">
        <v>40333</v>
      </c>
      <c r="C342" s="294">
        <v>0.2312064089542584</v>
      </c>
      <c r="D342" s="55">
        <v>146.77000000000001</v>
      </c>
    </row>
    <row r="343" spans="2:4">
      <c r="B343" s="300">
        <v>40336</v>
      </c>
      <c r="C343" s="294">
        <v>-0.20773712906885375</v>
      </c>
      <c r="D343" s="55">
        <v>147.08000000000001</v>
      </c>
    </row>
    <row r="344" spans="2:4">
      <c r="B344" s="300">
        <v>40337</v>
      </c>
      <c r="C344" s="294">
        <v>4.201213353346863E-2</v>
      </c>
      <c r="D344" s="55">
        <v>147.19</v>
      </c>
    </row>
    <row r="345" spans="2:4">
      <c r="B345" s="300">
        <v>40338</v>
      </c>
      <c r="C345" s="294">
        <v>-0.39447079043676636</v>
      </c>
      <c r="D345" s="55">
        <v>147.23500000000001</v>
      </c>
    </row>
    <row r="346" spans="2:4">
      <c r="B346" s="300">
        <v>40339</v>
      </c>
      <c r="C346" s="294">
        <v>0.12987070818515994</v>
      </c>
      <c r="D346" s="55">
        <v>146.95500000000001</v>
      </c>
    </row>
    <row r="347" spans="2:4">
      <c r="B347" s="300">
        <v>40340</v>
      </c>
      <c r="C347" s="294">
        <v>-0.27323071352770129</v>
      </c>
      <c r="D347" s="55">
        <v>147.04</v>
      </c>
    </row>
    <row r="348" spans="2:4">
      <c r="B348" s="300">
        <v>40343</v>
      </c>
      <c r="C348" s="294">
        <v>-0.2236609976355593</v>
      </c>
      <c r="D348" s="55">
        <v>147.08500000000001</v>
      </c>
    </row>
    <row r="349" spans="2:4">
      <c r="B349" s="300">
        <v>40344</v>
      </c>
      <c r="C349" s="294">
        <v>1.5871779824536719E-2</v>
      </c>
      <c r="D349" s="55">
        <v>147.26</v>
      </c>
    </row>
    <row r="350" spans="2:4">
      <c r="B350" s="300">
        <v>40345</v>
      </c>
      <c r="C350" s="294">
        <v>-0.12189367953004325</v>
      </c>
      <c r="D350" s="55">
        <v>147.08500000000001</v>
      </c>
    </row>
    <row r="351" spans="2:4">
      <c r="B351" s="300">
        <v>40346</v>
      </c>
      <c r="C351" s="294">
        <v>-0.48020796131092625</v>
      </c>
      <c r="D351" s="55">
        <v>147.06</v>
      </c>
    </row>
    <row r="352" spans="2:4">
      <c r="B352" s="300">
        <v>40347</v>
      </c>
      <c r="C352" s="294">
        <v>4.6508940876577268E-2</v>
      </c>
      <c r="D352" s="55">
        <v>147</v>
      </c>
    </row>
    <row r="353" spans="2:4">
      <c r="B353" s="300">
        <v>40350</v>
      </c>
      <c r="C353" s="294">
        <v>5.6199814904528633E-2</v>
      </c>
      <c r="D353" s="55">
        <v>146.94499999999999</v>
      </c>
    </row>
    <row r="354" spans="2:4">
      <c r="B354" s="300">
        <v>40351</v>
      </c>
      <c r="C354" s="294">
        <v>-0.10288847065708807</v>
      </c>
      <c r="D354" s="55">
        <v>146.99</v>
      </c>
    </row>
    <row r="355" spans="2:4">
      <c r="B355" s="300">
        <v>40352</v>
      </c>
      <c r="C355" s="294">
        <v>1.1463901441992324</v>
      </c>
      <c r="D355" s="55">
        <v>147.13499999999999</v>
      </c>
    </row>
    <row r="356" spans="2:4">
      <c r="B356" s="300">
        <v>40353</v>
      </c>
      <c r="C356" s="294">
        <v>0.3137938109515902</v>
      </c>
      <c r="D356" s="55">
        <v>147.19999999999999</v>
      </c>
    </row>
    <row r="357" spans="2:4">
      <c r="B357" s="300">
        <v>40354</v>
      </c>
      <c r="C357" s="294">
        <v>-0.13439420643967945</v>
      </c>
      <c r="D357" s="55">
        <v>147.32499999999999</v>
      </c>
    </row>
    <row r="358" spans="2:4">
      <c r="B358" s="300">
        <v>40357</v>
      </c>
      <c r="C358" s="294">
        <v>-0.21853810917718314</v>
      </c>
      <c r="D358" s="55">
        <v>147.41999999999999</v>
      </c>
    </row>
    <row r="359" spans="2:4">
      <c r="B359" s="300">
        <v>40358</v>
      </c>
      <c r="C359" s="294">
        <v>0.35528572526229707</v>
      </c>
      <c r="D359" s="55">
        <v>147.47499999999999</v>
      </c>
    </row>
    <row r="360" spans="2:4">
      <c r="B360" s="300">
        <v>40359</v>
      </c>
      <c r="C360" s="294">
        <v>-0.10367255795659189</v>
      </c>
      <c r="D360" s="55">
        <v>147.535</v>
      </c>
    </row>
    <row r="361" spans="2:4">
      <c r="B361" s="300">
        <v>40360</v>
      </c>
      <c r="C361" s="294">
        <v>1.3808494920637834E-2</v>
      </c>
      <c r="D361" s="55">
        <v>147.47499999999999</v>
      </c>
    </row>
    <row r="362" spans="2:4">
      <c r="B362" s="300">
        <v>40361</v>
      </c>
      <c r="C362" s="294">
        <v>-0.2892572173603693</v>
      </c>
      <c r="D362" s="55">
        <v>147.46</v>
      </c>
    </row>
    <row r="363" spans="2:4">
      <c r="B363" s="300">
        <v>40366</v>
      </c>
      <c r="C363" s="294">
        <v>-0.40126978138023323</v>
      </c>
      <c r="D363" s="55">
        <v>147.35499999999999</v>
      </c>
    </row>
    <row r="364" spans="2:4">
      <c r="B364" s="300">
        <v>40367</v>
      </c>
      <c r="C364" s="294">
        <v>-8.2110567760537975E-2</v>
      </c>
      <c r="D364" s="55">
        <v>147.505</v>
      </c>
    </row>
    <row r="365" spans="2:4">
      <c r="B365" s="300">
        <v>40368</v>
      </c>
      <c r="C365" s="294">
        <v>-0.35688771801972169</v>
      </c>
      <c r="D365" s="55">
        <v>147.535</v>
      </c>
    </row>
    <row r="366" spans="2:4">
      <c r="B366" s="300">
        <v>40371</v>
      </c>
      <c r="C366" s="294">
        <v>0.53104423099865417</v>
      </c>
      <c r="D366" s="55">
        <v>147.61500000000001</v>
      </c>
    </row>
    <row r="367" spans="2:4">
      <c r="B367" s="300">
        <v>40372</v>
      </c>
      <c r="C367" s="294">
        <v>-0.35694189058311138</v>
      </c>
      <c r="D367" s="55">
        <v>147.715</v>
      </c>
    </row>
    <row r="368" spans="2:4">
      <c r="B368" s="300">
        <v>40373</v>
      </c>
      <c r="C368" s="294">
        <v>-0.35814584474959565</v>
      </c>
      <c r="D368" s="55">
        <v>147.72499999999999</v>
      </c>
    </row>
    <row r="369" spans="2:4">
      <c r="B369" s="300">
        <v>40374</v>
      </c>
      <c r="C369" s="294">
        <v>-0.56091060032450435</v>
      </c>
      <c r="D369" s="55">
        <v>147.565</v>
      </c>
    </row>
    <row r="370" spans="2:4">
      <c r="B370" s="300">
        <v>40375</v>
      </c>
      <c r="C370" s="294">
        <v>-0.11792264967425972</v>
      </c>
      <c r="D370" s="55">
        <v>147.54</v>
      </c>
    </row>
    <row r="371" spans="2:4">
      <c r="B371" s="300">
        <v>40378</v>
      </c>
      <c r="C371" s="294">
        <v>-0.30089555675808505</v>
      </c>
      <c r="D371" s="55">
        <v>147.47</v>
      </c>
    </row>
    <row r="372" spans="2:4">
      <c r="B372" s="300">
        <v>40379</v>
      </c>
      <c r="C372" s="294">
        <v>-0.13138962364681775</v>
      </c>
      <c r="D372" s="55">
        <v>147.54</v>
      </c>
    </row>
    <row r="373" spans="2:4">
      <c r="B373" s="300">
        <v>40380</v>
      </c>
      <c r="C373" s="294">
        <v>0.18858175443987241</v>
      </c>
      <c r="D373" s="55">
        <v>147.56</v>
      </c>
    </row>
    <row r="374" spans="2:4">
      <c r="B374" s="300">
        <v>40381</v>
      </c>
      <c r="C374" s="294">
        <v>0.17377983985656448</v>
      </c>
      <c r="D374" s="55">
        <v>147.63499999999999</v>
      </c>
    </row>
    <row r="375" spans="2:4">
      <c r="B375" s="300">
        <v>40382</v>
      </c>
      <c r="C375" s="294">
        <v>-0.1764756453404277</v>
      </c>
      <c r="D375" s="55">
        <v>147.435</v>
      </c>
    </row>
    <row r="376" spans="2:4">
      <c r="B376" s="300">
        <v>40385</v>
      </c>
      <c r="C376" s="294">
        <v>0.28640638799023016</v>
      </c>
      <c r="D376" s="55">
        <v>147.315</v>
      </c>
    </row>
    <row r="377" spans="2:4">
      <c r="B377" s="300">
        <v>40386</v>
      </c>
      <c r="C377" s="294">
        <v>0.27009251927561118</v>
      </c>
      <c r="D377" s="55">
        <v>147.43</v>
      </c>
    </row>
    <row r="378" spans="2:4">
      <c r="B378" s="300">
        <v>40387</v>
      </c>
      <c r="C378" s="294">
        <v>0.26359641696723746</v>
      </c>
      <c r="D378" s="55">
        <v>147.56</v>
      </c>
    </row>
    <row r="379" spans="2:4">
      <c r="B379" s="300">
        <v>40388</v>
      </c>
      <c r="C379" s="294">
        <v>-0.1860117558137013</v>
      </c>
      <c r="D379" s="55">
        <v>147.6</v>
      </c>
    </row>
    <row r="380" spans="2:4">
      <c r="B380" s="300">
        <v>40389</v>
      </c>
      <c r="C380" s="294">
        <v>-0.24193599770657137</v>
      </c>
      <c r="D380" s="55">
        <v>147.72</v>
      </c>
    </row>
    <row r="381" spans="2:4">
      <c r="B381" s="300">
        <v>40392</v>
      </c>
      <c r="C381" s="294">
        <v>-0.31810253787587173</v>
      </c>
      <c r="D381" s="55">
        <v>147.78</v>
      </c>
    </row>
    <row r="382" spans="2:4">
      <c r="B382" s="300">
        <v>40393</v>
      </c>
      <c r="C382" s="294">
        <v>-0.26482929963351265</v>
      </c>
      <c r="D382" s="55">
        <v>147.655</v>
      </c>
    </row>
    <row r="383" spans="2:4">
      <c r="B383" s="300">
        <v>40394</v>
      </c>
      <c r="C383" s="294">
        <v>-0.32778364539000443</v>
      </c>
      <c r="D383" s="55">
        <v>147.465</v>
      </c>
    </row>
    <row r="384" spans="2:4">
      <c r="B384" s="300">
        <v>40395</v>
      </c>
      <c r="C384" s="294">
        <v>-0.40250283267731835</v>
      </c>
      <c r="D384" s="55">
        <v>147.375</v>
      </c>
    </row>
    <row r="385" spans="2:4">
      <c r="B385" s="300">
        <v>40396</v>
      </c>
      <c r="C385" s="294">
        <v>-0.11174741636557425</v>
      </c>
      <c r="D385" s="55">
        <v>147.27500000000001</v>
      </c>
    </row>
    <row r="386" spans="2:4">
      <c r="B386" s="300">
        <v>40399</v>
      </c>
      <c r="C386" s="294">
        <v>-9.0335652376468664E-2</v>
      </c>
      <c r="D386" s="55">
        <v>147.25</v>
      </c>
    </row>
    <row r="387" spans="2:4">
      <c r="B387" s="300">
        <v>40400</v>
      </c>
      <c r="C387" s="294">
        <v>-0.1937317916872236</v>
      </c>
      <c r="D387" s="55">
        <v>147.36500000000001</v>
      </c>
    </row>
    <row r="388" spans="2:4">
      <c r="B388" s="300">
        <v>40401</v>
      </c>
      <c r="C388" s="294">
        <v>-0.55516827732160889</v>
      </c>
      <c r="D388" s="55">
        <v>147.33500000000001</v>
      </c>
    </row>
    <row r="389" spans="2:4">
      <c r="B389" s="300">
        <v>40402</v>
      </c>
      <c r="C389" s="294">
        <v>-0.24515585297426823</v>
      </c>
      <c r="D389" s="55">
        <v>147.67500000000001</v>
      </c>
    </row>
    <row r="390" spans="2:4">
      <c r="B390" s="300">
        <v>40403</v>
      </c>
      <c r="C390" s="294">
        <v>-0.13449050555260356</v>
      </c>
      <c r="D390" s="55">
        <v>147.36500000000001</v>
      </c>
    </row>
    <row r="391" spans="2:4">
      <c r="B391" s="300">
        <v>40406</v>
      </c>
      <c r="C391" s="294">
        <v>8.4081600099968526E-2</v>
      </c>
      <c r="D391" s="55">
        <v>147.37</v>
      </c>
    </row>
    <row r="392" spans="2:4">
      <c r="B392" s="300">
        <v>40407</v>
      </c>
      <c r="C392" s="294">
        <v>-0.41072516482535915</v>
      </c>
      <c r="D392" s="55">
        <v>147.255</v>
      </c>
    </row>
    <row r="393" spans="2:4">
      <c r="B393" s="300">
        <v>40408</v>
      </c>
      <c r="C393" s="294">
        <v>-0.75866658375930429</v>
      </c>
      <c r="D393" s="55">
        <v>147.16999999999999</v>
      </c>
    </row>
    <row r="394" spans="2:4">
      <c r="B394" s="300">
        <v>40409</v>
      </c>
      <c r="C394" s="294">
        <v>-0.12480001500921187</v>
      </c>
      <c r="D394" s="55">
        <v>147.16499999999999</v>
      </c>
    </row>
    <row r="395" spans="2:4">
      <c r="B395" s="300">
        <v>40410</v>
      </c>
      <c r="C395" s="294">
        <v>-0.70094001401782591</v>
      </c>
      <c r="D395" s="55">
        <v>147.11500000000001</v>
      </c>
    </row>
    <row r="396" spans="2:4">
      <c r="B396" s="300">
        <v>40413</v>
      </c>
      <c r="C396" s="294">
        <v>4.3681503948731354E-3</v>
      </c>
      <c r="D396" s="55">
        <v>147.21</v>
      </c>
    </row>
    <row r="397" spans="2:4">
      <c r="B397" s="300">
        <v>40414</v>
      </c>
      <c r="C397" s="294">
        <v>-0.31825326651769364</v>
      </c>
      <c r="D397" s="55">
        <v>147.16499999999999</v>
      </c>
    </row>
    <row r="398" spans="2:4">
      <c r="B398" s="300">
        <v>40415</v>
      </c>
      <c r="C398" s="294">
        <v>-0.17069472394467075</v>
      </c>
      <c r="D398" s="55">
        <v>147.26</v>
      </c>
    </row>
    <row r="399" spans="2:4">
      <c r="B399" s="300">
        <v>40416</v>
      </c>
      <c r="C399" s="294">
        <v>-7.0490954464192054E-2</v>
      </c>
      <c r="D399" s="55">
        <v>147.16</v>
      </c>
    </row>
    <row r="400" spans="2:4">
      <c r="B400" s="300">
        <v>40417</v>
      </c>
      <c r="C400" s="294">
        <v>0.11577438330208183</v>
      </c>
      <c r="D400" s="55">
        <v>147.14500000000001</v>
      </c>
    </row>
    <row r="401" spans="2:4">
      <c r="B401" s="300">
        <v>40421</v>
      </c>
      <c r="C401" s="294">
        <v>0.26234220093548988</v>
      </c>
      <c r="D401" s="55">
        <v>147.34</v>
      </c>
    </row>
    <row r="402" spans="2:4">
      <c r="B402" s="300">
        <v>40422</v>
      </c>
      <c r="C402" s="294">
        <v>-0.39450806373273761</v>
      </c>
      <c r="D402" s="55">
        <v>147.23500000000001</v>
      </c>
    </row>
    <row r="403" spans="2:4">
      <c r="B403" s="300">
        <v>40423</v>
      </c>
      <c r="C403" s="294">
        <v>-2.3167521210365569E-2</v>
      </c>
      <c r="D403" s="55">
        <v>147.27000000000001</v>
      </c>
    </row>
    <row r="404" spans="2:4">
      <c r="B404" s="300">
        <v>40424</v>
      </c>
      <c r="C404" s="294">
        <v>3.1233965536599718E-2</v>
      </c>
      <c r="D404" s="55">
        <v>147.285</v>
      </c>
    </row>
    <row r="405" spans="2:4">
      <c r="B405" s="300">
        <v>40428</v>
      </c>
      <c r="C405" s="294">
        <v>-1.2491728336415018</v>
      </c>
      <c r="D405" s="55">
        <v>147.35499999999999</v>
      </c>
    </row>
    <row r="406" spans="2:4">
      <c r="B406" s="300">
        <v>40429</v>
      </c>
      <c r="C406" s="294">
        <v>-0.37023514822965486</v>
      </c>
      <c r="D406" s="55">
        <v>147.47999999999999</v>
      </c>
    </row>
    <row r="407" spans="2:4">
      <c r="B407" s="300">
        <v>40430</v>
      </c>
      <c r="C407" s="294">
        <v>-1.2569422589309995</v>
      </c>
      <c r="D407" s="55">
        <v>147.47</v>
      </c>
    </row>
    <row r="408" spans="2:4">
      <c r="B408" s="300">
        <v>40431</v>
      </c>
      <c r="C408" s="294">
        <v>-0.23268210561284663</v>
      </c>
      <c r="D408" s="55">
        <v>147.38</v>
      </c>
    </row>
    <row r="409" spans="2:4">
      <c r="B409" s="300">
        <v>40434</v>
      </c>
      <c r="C409" s="294">
        <v>-1.7927551174127949</v>
      </c>
      <c r="D409" s="55">
        <v>147.245</v>
      </c>
    </row>
    <row r="410" spans="2:4">
      <c r="B410" s="300">
        <v>40435</v>
      </c>
      <c r="C410" s="294">
        <v>-7.5020492386980275E-2</v>
      </c>
      <c r="D410" s="55">
        <v>147.19999999999999</v>
      </c>
    </row>
    <row r="411" spans="2:4">
      <c r="B411" s="300">
        <v>40436</v>
      </c>
      <c r="C411" s="294">
        <v>-0.63824446134050805</v>
      </c>
      <c r="D411" s="55">
        <v>147.16499999999999</v>
      </c>
    </row>
    <row r="412" spans="2:4">
      <c r="B412" s="300">
        <v>40437</v>
      </c>
      <c r="C412" s="294">
        <v>0.13617872268811643</v>
      </c>
      <c r="D412" s="55">
        <v>147.29499999999999</v>
      </c>
    </row>
    <row r="413" spans="2:4">
      <c r="B413" s="300">
        <v>40438</v>
      </c>
      <c r="C413" s="294">
        <v>0.15498406369063533</v>
      </c>
      <c r="D413" s="55">
        <v>147.39500000000001</v>
      </c>
    </row>
    <row r="414" spans="2:4">
      <c r="B414" s="300">
        <v>40441</v>
      </c>
      <c r="C414" s="294">
        <v>-0.38494703606932501</v>
      </c>
      <c r="D414" s="55">
        <v>147.44999999999999</v>
      </c>
    </row>
    <row r="415" spans="2:4">
      <c r="B415" s="300">
        <v>40442</v>
      </c>
      <c r="C415" s="294">
        <v>0.28651487687232419</v>
      </c>
      <c r="D415" s="55">
        <v>147.47999999999999</v>
      </c>
    </row>
    <row r="416" spans="2:4">
      <c r="B416" s="300">
        <v>40443</v>
      </c>
      <c r="C416" s="294">
        <v>-0.14529266921817496</v>
      </c>
      <c r="D416" s="55">
        <v>147.32</v>
      </c>
    </row>
    <row r="417" spans="1:4">
      <c r="B417" s="300">
        <v>40444</v>
      </c>
      <c r="C417" s="294">
        <v>0.20215536095373449</v>
      </c>
      <c r="D417" s="55">
        <v>147.48500000000001</v>
      </c>
    </row>
    <row r="418" spans="1:4">
      <c r="B418" s="295">
        <v>40445</v>
      </c>
      <c r="C418" s="294">
        <v>0.15486678715249286</v>
      </c>
      <c r="D418" s="55">
        <v>147.535</v>
      </c>
    </row>
    <row r="419" spans="1:4">
      <c r="B419" s="295">
        <v>40448</v>
      </c>
      <c r="C419" s="294">
        <v>0.20349650462322727</v>
      </c>
      <c r="D419" s="55">
        <v>147.54</v>
      </c>
    </row>
    <row r="420" spans="1:4">
      <c r="B420" s="295">
        <v>40449</v>
      </c>
      <c r="C420" s="294">
        <v>-3.4365786215749691E-2</v>
      </c>
      <c r="D420" s="55">
        <v>147.42500000000001</v>
      </c>
    </row>
    <row r="421" spans="1:4">
      <c r="B421" s="295">
        <v>40450</v>
      </c>
      <c r="C421" s="294">
        <v>0.12634396768038542</v>
      </c>
      <c r="D421" s="299">
        <v>147.49</v>
      </c>
    </row>
    <row r="422" spans="1:4">
      <c r="B422" s="295">
        <v>40451</v>
      </c>
      <c r="C422" s="294">
        <v>0.10259984651853886</v>
      </c>
      <c r="D422" s="55">
        <v>147.62</v>
      </c>
    </row>
    <row r="423" spans="1:4">
      <c r="A423" s="298"/>
      <c r="B423" s="295">
        <v>40452</v>
      </c>
      <c r="C423" s="294">
        <v>3.0563069807219512E-2</v>
      </c>
      <c r="D423" s="55">
        <v>147.61000000000001</v>
      </c>
    </row>
    <row r="424" spans="1:4">
      <c r="A424" s="298"/>
      <c r="B424" s="295">
        <v>40455</v>
      </c>
      <c r="C424" s="294">
        <v>7.1803655430031949E-2</v>
      </c>
      <c r="D424" s="55">
        <v>147.51</v>
      </c>
    </row>
    <row r="425" spans="1:4">
      <c r="A425" s="296"/>
      <c r="B425" s="295">
        <v>40456</v>
      </c>
      <c r="C425" s="294">
        <v>0.79355053167617295</v>
      </c>
      <c r="D425" s="55">
        <v>147.535</v>
      </c>
    </row>
    <row r="426" spans="1:4">
      <c r="A426" s="296"/>
      <c r="B426" s="295">
        <v>40457</v>
      </c>
      <c r="C426" s="294">
        <v>0.87747172808779061</v>
      </c>
      <c r="D426" s="55">
        <v>147.44</v>
      </c>
    </row>
    <row r="427" spans="1:4">
      <c r="A427" s="296"/>
      <c r="B427" s="295">
        <v>40458</v>
      </c>
      <c r="C427" s="294">
        <v>1.1946545558081436</v>
      </c>
      <c r="D427" s="55">
        <v>147.47</v>
      </c>
    </row>
    <row r="428" spans="1:4">
      <c r="A428" s="296"/>
      <c r="B428" s="295">
        <v>40459</v>
      </c>
      <c r="C428" s="294">
        <v>3.6233854910436153E-2</v>
      </c>
      <c r="D428" s="55">
        <v>147.56</v>
      </c>
    </row>
    <row r="429" spans="1:4">
      <c r="B429" s="295">
        <v>40462</v>
      </c>
      <c r="C429" s="294">
        <v>-6.4872884065130004E-2</v>
      </c>
      <c r="D429" s="55">
        <v>147.60499999999999</v>
      </c>
    </row>
    <row r="430" spans="1:4">
      <c r="A430" s="296"/>
      <c r="B430" s="295">
        <v>40463</v>
      </c>
      <c r="C430" s="294">
        <v>-9.3917957274453498E-2</v>
      </c>
      <c r="D430" s="55">
        <v>147.755</v>
      </c>
    </row>
    <row r="431" spans="1:4">
      <c r="A431" s="296"/>
      <c r="B431" s="295">
        <v>40464</v>
      </c>
      <c r="C431" s="294">
        <v>-7.7384662181306796E-3</v>
      </c>
      <c r="D431" s="55">
        <v>147.76</v>
      </c>
    </row>
    <row r="432" spans="1:4">
      <c r="A432" s="296"/>
      <c r="B432" s="295">
        <v>40465</v>
      </c>
      <c r="C432" s="294">
        <v>-0.25587905927621801</v>
      </c>
      <c r="D432" s="55">
        <v>147.59</v>
      </c>
    </row>
    <row r="433" spans="1:4">
      <c r="A433" s="296"/>
      <c r="B433" s="295">
        <v>40466</v>
      </c>
      <c r="C433" s="294">
        <v>0.36103434279455504</v>
      </c>
      <c r="D433" s="55">
        <v>147.465</v>
      </c>
    </row>
    <row r="434" spans="1:4">
      <c r="A434" s="296"/>
      <c r="B434" s="295">
        <v>40469</v>
      </c>
      <c r="C434" s="294">
        <v>-5.6655957932822847E-2</v>
      </c>
      <c r="D434" s="55">
        <v>147.565</v>
      </c>
    </row>
    <row r="435" spans="1:4">
      <c r="A435" s="296"/>
      <c r="B435" s="295">
        <v>40470</v>
      </c>
      <c r="C435" s="294">
        <v>0.78299274215054848</v>
      </c>
      <c r="D435" s="55">
        <v>147.58000000000001</v>
      </c>
    </row>
    <row r="436" spans="1:4">
      <c r="A436" s="296"/>
      <c r="B436" s="295">
        <v>40471</v>
      </c>
      <c r="C436" s="294">
        <v>0.35116350688789766</v>
      </c>
      <c r="D436" s="55">
        <v>147.58500000000001</v>
      </c>
    </row>
    <row r="437" spans="1:4">
      <c r="A437" s="296"/>
      <c r="B437" s="295">
        <v>40472</v>
      </c>
      <c r="C437" s="294">
        <v>-0.3158497285774613</v>
      </c>
      <c r="D437" s="55">
        <v>147.68</v>
      </c>
    </row>
    <row r="438" spans="1:4">
      <c r="A438" s="296"/>
      <c r="B438" s="295">
        <v>40473</v>
      </c>
      <c r="C438" s="294">
        <v>-0.19582877781425159</v>
      </c>
      <c r="D438" s="55">
        <v>147.52000000000001</v>
      </c>
    </row>
    <row r="439" spans="1:4">
      <c r="A439" s="296"/>
      <c r="B439" s="295">
        <v>40476</v>
      </c>
      <c r="C439" s="294">
        <v>0.75968071573069296</v>
      </c>
      <c r="D439" s="55">
        <v>147.58000000000001</v>
      </c>
    </row>
    <row r="440" spans="1:4">
      <c r="A440" s="296"/>
      <c r="B440" s="295">
        <v>40477</v>
      </c>
      <c r="C440" s="294">
        <v>-0.26054780314144788</v>
      </c>
      <c r="D440" s="55">
        <v>147.625</v>
      </c>
    </row>
    <row r="441" spans="1:4">
      <c r="A441" s="296"/>
      <c r="B441" s="295">
        <v>40478</v>
      </c>
      <c r="C441" s="294">
        <v>-7.5858840630300295E-2</v>
      </c>
      <c r="D441" s="55">
        <v>147.54499999999999</v>
      </c>
    </row>
    <row r="442" spans="1:4">
      <c r="A442" s="296"/>
      <c r="B442" s="295">
        <v>40479</v>
      </c>
      <c r="C442" s="294">
        <v>0.31325253527100172</v>
      </c>
      <c r="D442" s="55">
        <v>147.57499999999999</v>
      </c>
    </row>
    <row r="443" spans="1:4">
      <c r="A443" s="296"/>
      <c r="B443" s="295">
        <v>40480</v>
      </c>
      <c r="C443" s="294">
        <v>0.11185193612155606</v>
      </c>
      <c r="D443" s="55">
        <v>147.52000000000001</v>
      </c>
    </row>
    <row r="444" spans="1:4">
      <c r="A444" s="296"/>
      <c r="B444" s="295">
        <v>40483</v>
      </c>
      <c r="C444" s="294">
        <v>0.30463453817522967</v>
      </c>
      <c r="D444" s="55">
        <v>147.55000000000001</v>
      </c>
    </row>
    <row r="445" spans="1:4">
      <c r="A445" s="296"/>
      <c r="B445" s="295">
        <v>40484</v>
      </c>
      <c r="C445" s="294">
        <v>0.4244369820437322</v>
      </c>
      <c r="D445" s="55">
        <v>147.55000000000001</v>
      </c>
    </row>
    <row r="446" spans="1:4">
      <c r="A446" s="296"/>
      <c r="B446" s="295">
        <v>40485</v>
      </c>
      <c r="C446" s="294">
        <v>0.68728086068931971</v>
      </c>
      <c r="D446" s="55">
        <v>147.59</v>
      </c>
    </row>
    <row r="447" spans="1:4">
      <c r="A447" s="296"/>
      <c r="B447" s="295">
        <v>40486</v>
      </c>
      <c r="C447" s="294">
        <v>-0.25867808522106284</v>
      </c>
      <c r="D447" s="55">
        <v>147.51499999999999</v>
      </c>
    </row>
    <row r="448" spans="1:4">
      <c r="A448" s="296"/>
      <c r="B448" s="295">
        <v>40487</v>
      </c>
      <c r="C448" s="294">
        <v>-0.30897969363737149</v>
      </c>
      <c r="D448" s="55">
        <v>147.5</v>
      </c>
    </row>
    <row r="449" spans="1:4">
      <c r="A449" s="296"/>
      <c r="B449" s="295">
        <v>40490</v>
      </c>
      <c r="C449" s="294">
        <v>0.36158368926096085</v>
      </c>
      <c r="D449" s="55">
        <v>147.60499999999999</v>
      </c>
    </row>
    <row r="450" spans="1:4">
      <c r="A450" s="296"/>
      <c r="B450" s="295">
        <v>40491</v>
      </c>
      <c r="C450" s="294">
        <v>-0.19729564745759301</v>
      </c>
      <c r="D450" s="55">
        <v>147.63499999999999</v>
      </c>
    </row>
    <row r="451" spans="1:4">
      <c r="A451" s="296"/>
      <c r="B451" s="295">
        <v>40492</v>
      </c>
      <c r="C451" s="294">
        <v>0.44403744738754425</v>
      </c>
      <c r="D451" s="55">
        <v>147.62</v>
      </c>
    </row>
    <row r="452" spans="1:4">
      <c r="B452" s="295">
        <v>40493</v>
      </c>
      <c r="C452" s="294">
        <v>0.34875453387522998</v>
      </c>
      <c r="D452" s="55">
        <v>147.62</v>
      </c>
    </row>
    <row r="453" spans="1:4">
      <c r="A453" s="296"/>
      <c r="B453" s="295">
        <v>40494</v>
      </c>
      <c r="C453" s="294">
        <v>0.30236380775207705</v>
      </c>
      <c r="D453" s="55">
        <v>147.55000000000001</v>
      </c>
    </row>
    <row r="454" spans="1:4">
      <c r="A454" s="296"/>
      <c r="B454" s="295">
        <v>40497</v>
      </c>
      <c r="C454" s="294">
        <v>-0.37413911234890523</v>
      </c>
      <c r="D454" s="55">
        <v>147.58000000000001</v>
      </c>
    </row>
    <row r="455" spans="1:4">
      <c r="A455" s="296"/>
      <c r="B455" s="295">
        <v>40499</v>
      </c>
      <c r="C455" s="294">
        <v>-0.15443257879645336</v>
      </c>
      <c r="D455" s="55">
        <v>147.55000000000001</v>
      </c>
    </row>
    <row r="456" spans="1:4">
      <c r="A456" s="296"/>
      <c r="B456" s="295">
        <v>40500</v>
      </c>
      <c r="C456" s="294">
        <v>0.21353008307374174</v>
      </c>
      <c r="D456" s="55">
        <v>147.52000000000001</v>
      </c>
    </row>
    <row r="457" spans="1:4">
      <c r="A457" s="296"/>
      <c r="B457" s="295">
        <v>40501</v>
      </c>
      <c r="C457" s="294">
        <v>1.3173655011498333E-2</v>
      </c>
      <c r="D457" s="55">
        <v>147.535</v>
      </c>
    </row>
    <row r="458" spans="1:4">
      <c r="A458" s="296"/>
      <c r="B458" s="295">
        <v>40504</v>
      </c>
      <c r="C458" s="294">
        <v>-0.17010619793174064</v>
      </c>
      <c r="D458" s="55">
        <v>147.44999999999999</v>
      </c>
    </row>
    <row r="459" spans="1:4">
      <c r="A459" s="296"/>
      <c r="B459" s="295">
        <v>40505</v>
      </c>
      <c r="C459" s="294">
        <v>-0.63823982902541632</v>
      </c>
      <c r="D459" s="55">
        <v>147.47</v>
      </c>
    </row>
    <row r="460" spans="1:4">
      <c r="A460" s="296"/>
      <c r="B460" s="295">
        <v>40506</v>
      </c>
      <c r="C460" s="294">
        <v>-0.2765100607264005</v>
      </c>
      <c r="D460" s="55">
        <v>147.44499999999999</v>
      </c>
    </row>
    <row r="461" spans="1:4">
      <c r="B461" s="295">
        <v>40507</v>
      </c>
      <c r="C461" s="294">
        <v>0.34751535767837699</v>
      </c>
      <c r="D461" s="55">
        <v>147.46</v>
      </c>
    </row>
    <row r="462" spans="1:4">
      <c r="A462" s="296"/>
      <c r="B462" s="295">
        <v>40508</v>
      </c>
      <c r="C462" s="294">
        <v>0.13868018602104976</v>
      </c>
      <c r="D462" s="55">
        <v>147.49</v>
      </c>
    </row>
    <row r="463" spans="1:4">
      <c r="A463" s="296"/>
      <c r="B463" s="295">
        <v>40511</v>
      </c>
      <c r="C463" s="294">
        <v>0.55241345878870918</v>
      </c>
      <c r="D463" s="55">
        <v>147.51</v>
      </c>
    </row>
    <row r="464" spans="1:4">
      <c r="A464" s="296"/>
      <c r="B464" s="295">
        <v>40512</v>
      </c>
      <c r="C464" s="294">
        <v>9.6504702211737126E-3</v>
      </c>
      <c r="D464" s="55">
        <v>147.59</v>
      </c>
    </row>
    <row r="465" spans="1:4">
      <c r="A465" s="296"/>
      <c r="B465" s="295">
        <v>40513</v>
      </c>
      <c r="C465" s="294">
        <v>0.29718798616668629</v>
      </c>
      <c r="D465" s="297">
        <v>147.61000000000001</v>
      </c>
    </row>
    <row r="466" spans="1:4">
      <c r="A466" s="296"/>
      <c r="B466" s="295">
        <v>40514</v>
      </c>
      <c r="C466" s="294">
        <v>0.25469107941190128</v>
      </c>
      <c r="D466" s="55">
        <v>147.6</v>
      </c>
    </row>
    <row r="467" spans="1:4">
      <c r="A467" s="296"/>
      <c r="B467" s="295">
        <v>40515</v>
      </c>
      <c r="C467" s="294">
        <v>0.54129474354647311</v>
      </c>
      <c r="D467" s="55">
        <v>147.565</v>
      </c>
    </row>
    <row r="468" spans="1:4">
      <c r="A468" s="296"/>
      <c r="B468" s="295">
        <v>40518</v>
      </c>
      <c r="C468" s="294">
        <v>-0.4584661866532671</v>
      </c>
      <c r="D468" s="55">
        <v>147.5</v>
      </c>
    </row>
    <row r="469" spans="1:4">
      <c r="A469" s="296"/>
      <c r="B469" s="295">
        <v>40519</v>
      </c>
      <c r="C469" s="294">
        <v>0.35269295461141381</v>
      </c>
      <c r="D469" s="55">
        <v>147.495</v>
      </c>
    </row>
    <row r="470" spans="1:4">
      <c r="A470" s="296"/>
      <c r="B470" s="295">
        <v>40520</v>
      </c>
      <c r="C470" s="294">
        <v>7.6325357398377786E-2</v>
      </c>
      <c r="D470" s="55">
        <v>147.48500000000001</v>
      </c>
    </row>
    <row r="471" spans="1:4">
      <c r="A471" s="296"/>
      <c r="B471" s="295">
        <v>40521</v>
      </c>
      <c r="C471" s="294">
        <v>0.6063570724733065</v>
      </c>
      <c r="D471" s="55">
        <v>147.495</v>
      </c>
    </row>
    <row r="472" spans="1:4">
      <c r="A472" s="296"/>
      <c r="B472" s="295">
        <v>40522</v>
      </c>
      <c r="C472" s="294">
        <v>-2.9128652595353216E-2</v>
      </c>
      <c r="D472" s="55">
        <v>147.58500000000001</v>
      </c>
    </row>
    <row r="473" spans="1:4">
      <c r="A473" s="296"/>
      <c r="B473" s="295">
        <v>40525</v>
      </c>
      <c r="C473" s="294">
        <v>-0.34654108686141055</v>
      </c>
      <c r="D473" s="55">
        <v>147.51499999999999</v>
      </c>
    </row>
    <row r="474" spans="1:4">
      <c r="A474" s="296"/>
      <c r="B474" s="295">
        <v>40526</v>
      </c>
      <c r="C474" s="294">
        <v>0.9230139307814369</v>
      </c>
      <c r="D474" s="55">
        <v>147.44</v>
      </c>
    </row>
    <row r="475" spans="1:4">
      <c r="A475" s="296"/>
      <c r="B475" s="295">
        <v>40527</v>
      </c>
      <c r="C475" s="294">
        <v>0.1565607196001424</v>
      </c>
      <c r="D475" s="55">
        <v>147.44499999999999</v>
      </c>
    </row>
    <row r="476" spans="1:4">
      <c r="A476" s="296"/>
      <c r="B476" s="295">
        <v>40532</v>
      </c>
      <c r="C476" s="294">
        <v>-0.40041692732732775</v>
      </c>
      <c r="D476" s="55">
        <v>147.45500000000001</v>
      </c>
    </row>
    <row r="477" spans="1:4">
      <c r="A477" s="296"/>
      <c r="B477" s="295">
        <v>40533</v>
      </c>
      <c r="C477" s="294">
        <v>-0.37726469644207927</v>
      </c>
      <c r="D477" s="55">
        <v>147.41999999999999</v>
      </c>
    </row>
    <row r="478" spans="1:4">
      <c r="A478" s="296"/>
      <c r="B478" s="295">
        <v>40534</v>
      </c>
      <c r="C478" s="294">
        <v>-0.62962573317302828</v>
      </c>
      <c r="D478" s="55">
        <v>147.41</v>
      </c>
    </row>
    <row r="479" spans="1:4">
      <c r="A479" s="296"/>
      <c r="B479" s="295">
        <v>40535</v>
      </c>
      <c r="C479" s="294">
        <v>-1.2946865488723458</v>
      </c>
      <c r="D479" s="55">
        <v>147.4</v>
      </c>
    </row>
    <row r="480" spans="1:4">
      <c r="A480" s="296"/>
      <c r="B480" s="295">
        <v>40536</v>
      </c>
      <c r="C480" s="294">
        <v>0.44742062952387629</v>
      </c>
      <c r="D480" s="55">
        <v>147.33000000000001</v>
      </c>
    </row>
    <row r="481" spans="1:4">
      <c r="A481" s="296"/>
      <c r="B481" s="295">
        <v>40539</v>
      </c>
      <c r="C481" s="294">
        <v>0.13115942284737681</v>
      </c>
      <c r="D481" s="55">
        <v>147.49</v>
      </c>
    </row>
    <row r="482" spans="1:4">
      <c r="A482" s="296"/>
      <c r="B482" s="295">
        <v>40540</v>
      </c>
      <c r="C482" s="294">
        <v>0.30534852996495998</v>
      </c>
      <c r="D482" s="55">
        <v>147.51499999999999</v>
      </c>
    </row>
    <row r="483" spans="1:4">
      <c r="A483" s="296"/>
      <c r="B483" s="295">
        <v>40541</v>
      </c>
      <c r="C483" s="294">
        <v>-8.6828539680885761E-2</v>
      </c>
      <c r="D483" s="55">
        <v>147.5</v>
      </c>
    </row>
    <row r="484" spans="1:4">
      <c r="A484" s="296"/>
      <c r="B484" s="295">
        <v>40542</v>
      </c>
      <c r="C484" s="294">
        <v>-0.27104766157718418</v>
      </c>
      <c r="D484" s="55">
        <v>147.49</v>
      </c>
    </row>
    <row r="485" spans="1:4">
      <c r="A485" s="296"/>
      <c r="B485" s="295">
        <v>40543</v>
      </c>
      <c r="C485" s="294">
        <v>-0.23849424095062771</v>
      </c>
      <c r="D485" s="55">
        <v>147.51499999999999</v>
      </c>
    </row>
    <row r="486" spans="1:4">
      <c r="A486" s="296"/>
      <c r="B486" s="295">
        <v>40548</v>
      </c>
      <c r="C486" s="294">
        <v>-0.57265447712764916</v>
      </c>
      <c r="D486" s="55">
        <v>147.13499999999999</v>
      </c>
    </row>
    <row r="487" spans="1:4">
      <c r="A487" s="296"/>
      <c r="B487" s="295">
        <v>40549</v>
      </c>
      <c r="C487" s="294">
        <v>-3.9491673428341249E-2</v>
      </c>
      <c r="D487" s="55">
        <v>147.125</v>
      </c>
    </row>
    <row r="488" spans="1:4">
      <c r="A488" s="296"/>
      <c r="B488" s="295">
        <v>40553</v>
      </c>
      <c r="C488" s="294">
        <v>0.31913943750539348</v>
      </c>
      <c r="D488" s="55">
        <v>147.32499999999999</v>
      </c>
    </row>
    <row r="489" spans="1:4">
      <c r="A489" s="296"/>
      <c r="B489" s="295">
        <v>40554</v>
      </c>
      <c r="C489" s="294">
        <v>0.40052056819488285</v>
      </c>
      <c r="D489" s="55">
        <v>147.27500000000001</v>
      </c>
    </row>
    <row r="490" spans="1:4">
      <c r="A490" s="296"/>
      <c r="B490" s="295">
        <v>40555</v>
      </c>
      <c r="C490" s="294">
        <v>0.82074426916211807</v>
      </c>
      <c r="D490" s="55">
        <v>147.35</v>
      </c>
    </row>
    <row r="491" spans="1:4">
      <c r="A491" s="296"/>
      <c r="B491" s="295">
        <v>40556</v>
      </c>
      <c r="C491" s="294">
        <v>-0.90065433486072732</v>
      </c>
      <c r="D491" s="55">
        <v>147.1</v>
      </c>
    </row>
    <row r="492" spans="1:4">
      <c r="A492" s="296"/>
      <c r="B492" s="295">
        <v>40557</v>
      </c>
      <c r="C492" s="294">
        <v>4.8782694415826042E-2</v>
      </c>
      <c r="D492" s="55">
        <v>147.04499999999999</v>
      </c>
    </row>
    <row r="493" spans="1:4">
      <c r="B493" s="295">
        <v>40560</v>
      </c>
      <c r="C493" s="294">
        <v>3.71872359873337E-2</v>
      </c>
      <c r="D493" s="55">
        <v>146.995</v>
      </c>
    </row>
    <row r="494" spans="1:4">
      <c r="A494" s="296"/>
      <c r="B494" s="295">
        <v>40561</v>
      </c>
      <c r="C494" s="294">
        <v>2.1186011576076844E-2</v>
      </c>
      <c r="D494" s="55">
        <v>147.005</v>
      </c>
    </row>
    <row r="495" spans="1:4">
      <c r="A495" s="296"/>
      <c r="B495" s="295">
        <v>40562</v>
      </c>
      <c r="C495" s="294">
        <v>-0.87461719908609648</v>
      </c>
      <c r="D495" s="55">
        <v>146.94999999999999</v>
      </c>
    </row>
    <row r="496" spans="1:4">
      <c r="A496" s="296"/>
      <c r="B496" s="295">
        <v>40563</v>
      </c>
      <c r="C496" s="294">
        <v>-0.31614280355628982</v>
      </c>
      <c r="D496" s="55">
        <v>146.88499999999999</v>
      </c>
    </row>
    <row r="497" spans="1:4">
      <c r="A497" s="296"/>
      <c r="B497" s="295">
        <v>40564</v>
      </c>
      <c r="C497" s="294">
        <v>4.1387236787333748E-2</v>
      </c>
      <c r="D497" s="55">
        <v>146.97999999999999</v>
      </c>
    </row>
    <row r="498" spans="1:4">
      <c r="A498" s="296"/>
      <c r="B498" s="295">
        <v>40567</v>
      </c>
      <c r="C498" s="294">
        <v>-0.91255961168736421</v>
      </c>
      <c r="D498" s="55">
        <v>146.85</v>
      </c>
    </row>
    <row r="499" spans="1:4">
      <c r="A499" s="296"/>
      <c r="B499" s="295">
        <v>40568</v>
      </c>
      <c r="C499" s="294">
        <v>-0.42352266204447697</v>
      </c>
      <c r="D499" s="55">
        <v>146.80500000000001</v>
      </c>
    </row>
    <row r="500" spans="1:4">
      <c r="A500" s="296"/>
      <c r="B500" s="295">
        <v>40569</v>
      </c>
      <c r="C500" s="294">
        <v>0.17722427747678154</v>
      </c>
      <c r="D500" s="55">
        <v>146.80500000000001</v>
      </c>
    </row>
    <row r="501" spans="1:4">
      <c r="A501" s="296"/>
      <c r="B501" s="295">
        <v>40570</v>
      </c>
      <c r="C501" s="294">
        <v>0.5560792353569346</v>
      </c>
      <c r="D501" s="55">
        <v>146.77500000000001</v>
      </c>
    </row>
    <row r="502" spans="1:4">
      <c r="A502" s="296"/>
      <c r="B502" s="295">
        <v>40571</v>
      </c>
      <c r="C502" s="294">
        <v>0.12027200262337613</v>
      </c>
      <c r="D502" s="55">
        <v>146.815</v>
      </c>
    </row>
    <row r="503" spans="1:4">
      <c r="A503" s="296"/>
      <c r="B503" s="295">
        <v>40574</v>
      </c>
      <c r="C503" s="294">
        <v>0.72822159669188391</v>
      </c>
      <c r="D503" s="55">
        <v>146.91999999999999</v>
      </c>
    </row>
    <row r="504" spans="1:4">
      <c r="A504" s="296"/>
      <c r="B504" s="295">
        <v>40575</v>
      </c>
      <c r="C504" s="294">
        <v>-0.33234212384599693</v>
      </c>
      <c r="D504" s="55">
        <v>147.03</v>
      </c>
    </row>
    <row r="505" spans="1:4">
      <c r="A505" s="296"/>
      <c r="B505" s="295">
        <v>40576</v>
      </c>
      <c r="C505" s="294">
        <v>0.33433665434382503</v>
      </c>
      <c r="D505" s="55">
        <v>146.99</v>
      </c>
    </row>
    <row r="506" spans="1:4">
      <c r="A506" s="296"/>
      <c r="B506" s="295">
        <v>40577</v>
      </c>
      <c r="C506" s="294">
        <v>6.6258056396807152E-2</v>
      </c>
      <c r="D506" s="55">
        <v>147.035</v>
      </c>
    </row>
    <row r="507" spans="1:4">
      <c r="A507" s="296"/>
      <c r="B507" s="295">
        <v>40578</v>
      </c>
      <c r="C507" s="294">
        <v>-0.36464313243881313</v>
      </c>
      <c r="D507" s="55">
        <v>147.05000000000001</v>
      </c>
    </row>
    <row r="508" spans="1:4">
      <c r="A508" s="296"/>
      <c r="B508" s="295">
        <v>40581</v>
      </c>
      <c r="C508" s="294">
        <v>9.1138807678847411E-2</v>
      </c>
      <c r="D508" s="55">
        <v>147.02000000000001</v>
      </c>
    </row>
    <row r="509" spans="1:4">
      <c r="A509" s="296"/>
      <c r="B509" s="295">
        <v>40582</v>
      </c>
      <c r="C509" s="294">
        <v>-0.78878336967823393</v>
      </c>
      <c r="D509" s="55">
        <v>146.86500000000001</v>
      </c>
    </row>
    <row r="510" spans="1:4">
      <c r="A510" s="296"/>
      <c r="B510" s="295">
        <v>40583</v>
      </c>
      <c r="C510" s="294">
        <v>-0.63171143986700939</v>
      </c>
      <c r="D510" s="55">
        <v>146.745</v>
      </c>
    </row>
    <row r="511" spans="1:4">
      <c r="A511" s="296"/>
      <c r="B511" s="295">
        <v>40584</v>
      </c>
      <c r="C511" s="294">
        <v>-0.60059002724495991</v>
      </c>
      <c r="D511" s="55">
        <v>146.70500000000001</v>
      </c>
    </row>
    <row r="512" spans="1:4">
      <c r="A512" s="296"/>
      <c r="B512" s="295">
        <v>40585</v>
      </c>
      <c r="C512" s="294">
        <v>-0.31310225852622564</v>
      </c>
      <c r="D512" s="55">
        <v>146.72</v>
      </c>
    </row>
    <row r="513" spans="1:4">
      <c r="A513" s="296"/>
      <c r="B513" s="295">
        <v>40588</v>
      </c>
      <c r="C513" s="294">
        <v>-4.6472616654121945E-2</v>
      </c>
      <c r="D513" s="55">
        <v>146.71</v>
      </c>
    </row>
    <row r="514" spans="1:4">
      <c r="A514" s="296"/>
      <c r="B514" s="295">
        <v>40589</v>
      </c>
      <c r="C514" s="294">
        <v>-0.12908356263296536</v>
      </c>
      <c r="D514" s="55">
        <v>146.61500000000001</v>
      </c>
    </row>
    <row r="515" spans="1:4">
      <c r="A515" s="296"/>
      <c r="B515" s="295">
        <v>40590</v>
      </c>
      <c r="C515" s="294">
        <v>4.0939689624657216E-3</v>
      </c>
      <c r="D515" s="55">
        <v>146.655</v>
      </c>
    </row>
    <row r="516" spans="1:4">
      <c r="A516" s="296"/>
      <c r="B516" s="295">
        <v>40591</v>
      </c>
      <c r="C516" s="294">
        <v>-0.63271155733424478</v>
      </c>
      <c r="D516" s="55">
        <v>146.57</v>
      </c>
    </row>
    <row r="517" spans="1:4">
      <c r="A517" s="296"/>
      <c r="B517" s="295">
        <v>40592</v>
      </c>
      <c r="C517" s="294">
        <v>-0.96394026114211295</v>
      </c>
      <c r="D517" s="55">
        <v>146.495</v>
      </c>
    </row>
    <row r="518" spans="1:4">
      <c r="B518" s="295">
        <v>40595</v>
      </c>
      <c r="C518" s="294">
        <v>-0.65127006324495995</v>
      </c>
      <c r="D518" s="55">
        <v>146.47999999999999</v>
      </c>
    </row>
    <row r="519" spans="1:4">
      <c r="A519" s="296"/>
      <c r="B519" s="295">
        <v>40596</v>
      </c>
      <c r="C519" s="294">
        <v>-0.221824619140854</v>
      </c>
      <c r="D519" s="55">
        <v>146.44999999999999</v>
      </c>
    </row>
    <row r="520" spans="1:4">
      <c r="A520" s="296"/>
      <c r="B520" s="295">
        <v>40597</v>
      </c>
      <c r="C520" s="294">
        <v>-0.59696602935627674</v>
      </c>
      <c r="D520" s="55">
        <v>146.44</v>
      </c>
    </row>
    <row r="521" spans="1:4">
      <c r="A521" s="296"/>
      <c r="B521" s="295">
        <v>40598</v>
      </c>
      <c r="C521" s="294">
        <v>-0.33688313816530219</v>
      </c>
      <c r="D521" s="55">
        <v>146.495</v>
      </c>
    </row>
    <row r="522" spans="1:4">
      <c r="A522" s="296"/>
      <c r="B522" s="295">
        <v>40599</v>
      </c>
      <c r="C522" s="294">
        <v>-7.9381209471318784E-2</v>
      </c>
      <c r="D522" s="55">
        <v>146.005</v>
      </c>
    </row>
    <row r="523" spans="1:4">
      <c r="A523" s="296"/>
      <c r="B523" s="295">
        <v>40602</v>
      </c>
      <c r="C523" s="294">
        <v>-6.0166258330293702E-2</v>
      </c>
      <c r="D523" s="55">
        <v>146.01</v>
      </c>
    </row>
    <row r="524" spans="1:4">
      <c r="A524" s="296"/>
      <c r="B524" s="295">
        <v>40603</v>
      </c>
      <c r="C524" s="294">
        <v>-0.92853385899119834</v>
      </c>
      <c r="D524" s="55">
        <v>146.5</v>
      </c>
    </row>
    <row r="525" spans="1:4">
      <c r="A525" s="296"/>
      <c r="B525" s="295">
        <v>40604</v>
      </c>
      <c r="C525" s="294">
        <v>-0.37137590405225246</v>
      </c>
      <c r="D525" s="55">
        <v>146.47499999999999</v>
      </c>
    </row>
    <row r="526" spans="1:4">
      <c r="A526" s="296"/>
      <c r="B526" s="295">
        <v>40605</v>
      </c>
      <c r="C526" s="294">
        <v>-0.75214045161756349</v>
      </c>
      <c r="D526" s="55">
        <v>146.55500000000001</v>
      </c>
    </row>
    <row r="527" spans="1:4">
      <c r="A527" s="296"/>
      <c r="B527" s="295">
        <v>40606</v>
      </c>
      <c r="C527" s="294">
        <v>-1.8075839950792316</v>
      </c>
      <c r="D527" s="55">
        <v>146.47499999999999</v>
      </c>
    </row>
    <row r="528" spans="1:4">
      <c r="B528" s="295">
        <v>40607</v>
      </c>
      <c r="C528" s="294">
        <v>-0.72183593647372801</v>
      </c>
      <c r="D528" s="55">
        <v>146.44499999999999</v>
      </c>
    </row>
    <row r="529" spans="1:4">
      <c r="A529" s="296"/>
      <c r="B529" s="295">
        <v>40611</v>
      </c>
      <c r="C529" s="294">
        <v>-0.79921906485865013</v>
      </c>
      <c r="D529" s="55">
        <v>146.38999999999999</v>
      </c>
    </row>
    <row r="530" spans="1:4">
      <c r="A530" s="296"/>
      <c r="B530" s="295">
        <v>40612</v>
      </c>
      <c r="C530" s="294">
        <v>-0.83063202127594726</v>
      </c>
      <c r="D530" s="55">
        <v>146.285</v>
      </c>
    </row>
    <row r="531" spans="1:4">
      <c r="A531" s="296"/>
      <c r="B531" s="295">
        <v>40613</v>
      </c>
      <c r="C531" s="294">
        <v>0.75397128174770955</v>
      </c>
      <c r="D531" s="55">
        <v>146.33000000000001</v>
      </c>
    </row>
    <row r="532" spans="1:4">
      <c r="A532" s="296"/>
      <c r="B532" s="295">
        <v>40616</v>
      </c>
      <c r="C532" s="294">
        <v>0.40245143190338956</v>
      </c>
      <c r="D532" s="55">
        <v>146.43</v>
      </c>
    </row>
    <row r="533" spans="1:4">
      <c r="A533" s="296"/>
      <c r="B533" s="295">
        <v>40617</v>
      </c>
      <c r="C533" s="294">
        <v>-0.33127035757585205</v>
      </c>
      <c r="D533" s="55">
        <v>146.47</v>
      </c>
    </row>
    <row r="534" spans="1:4">
      <c r="A534" s="296"/>
      <c r="B534" s="295">
        <v>40618</v>
      </c>
      <c r="C534" s="294">
        <v>-1.9257794716642165</v>
      </c>
      <c r="D534" s="55">
        <v>146.27000000000001</v>
      </c>
    </row>
    <row r="535" spans="1:4">
      <c r="A535" s="296"/>
      <c r="B535" s="295">
        <v>40619</v>
      </c>
      <c r="C535" s="294">
        <v>-1.8765563420479414E-2</v>
      </c>
      <c r="D535" s="55">
        <v>146.37</v>
      </c>
    </row>
    <row r="536" spans="1:4">
      <c r="A536" s="296"/>
      <c r="B536" s="295">
        <v>40620</v>
      </c>
      <c r="C536" s="294">
        <v>0.14883330772993544</v>
      </c>
      <c r="D536" s="55">
        <v>146.33000000000001</v>
      </c>
    </row>
    <row r="537" spans="1:4">
      <c r="A537" s="296"/>
      <c r="B537" s="295">
        <v>40626</v>
      </c>
      <c r="C537" s="294">
        <v>-0.76816593647372833</v>
      </c>
      <c r="D537" s="55">
        <v>146.435</v>
      </c>
    </row>
    <row r="538" spans="1:4">
      <c r="A538" s="296"/>
      <c r="B538" s="295">
        <v>40627</v>
      </c>
      <c r="C538" s="294">
        <v>-0.67964939069332853</v>
      </c>
      <c r="D538" s="55">
        <v>146.215</v>
      </c>
    </row>
    <row r="539" spans="1:4">
      <c r="A539" s="296"/>
      <c r="B539" s="295">
        <v>40630</v>
      </c>
      <c r="C539" s="294">
        <v>-0.27166578514140993</v>
      </c>
      <c r="D539" s="55">
        <v>146.16999999999999</v>
      </c>
    </row>
    <row r="540" spans="1:4">
      <c r="A540" s="296"/>
      <c r="B540" s="295">
        <v>40631</v>
      </c>
      <c r="C540" s="294">
        <v>0.24729788006392572</v>
      </c>
      <c r="D540" s="55">
        <v>146.19499999999999</v>
      </c>
    </row>
    <row r="541" spans="1:4">
      <c r="A541" s="296"/>
      <c r="B541" s="295">
        <v>40632</v>
      </c>
      <c r="C541" s="294">
        <v>0.41985878582099345</v>
      </c>
      <c r="D541" s="55">
        <v>146.33500000000001</v>
      </c>
    </row>
    <row r="542" spans="1:4">
      <c r="A542" s="296"/>
      <c r="B542" s="295">
        <v>40633</v>
      </c>
      <c r="C542" s="294">
        <v>-0.28606088616152414</v>
      </c>
      <c r="D542" s="55">
        <v>145.70500000000001</v>
      </c>
    </row>
    <row r="543" spans="1:4">
      <c r="A543" s="296"/>
      <c r="B543" s="295">
        <v>40634</v>
      </c>
      <c r="C543" s="294">
        <v>0.38478684643759964</v>
      </c>
      <c r="D543" s="55">
        <v>146.38999999999999</v>
      </c>
    </row>
    <row r="544" spans="1:4">
      <c r="A544" s="296"/>
      <c r="B544" s="295">
        <v>40637</v>
      </c>
      <c r="C544" s="294">
        <v>-0.22043698900938025</v>
      </c>
      <c r="D544" s="55">
        <v>146.465</v>
      </c>
    </row>
    <row r="545" spans="1:4">
      <c r="A545" s="296"/>
      <c r="B545" s="295">
        <v>40638</v>
      </c>
      <c r="C545" s="294">
        <v>-0.32858215354848097</v>
      </c>
      <c r="D545" s="55">
        <v>146.47</v>
      </c>
    </row>
    <row r="546" spans="1:4">
      <c r="A546" s="296"/>
      <c r="B546" s="295">
        <v>40639</v>
      </c>
      <c r="C546" s="294">
        <v>-0.80357178532449358</v>
      </c>
      <c r="D546" s="55">
        <v>146.35</v>
      </c>
    </row>
    <row r="547" spans="1:4">
      <c r="A547" s="296"/>
      <c r="B547" s="295">
        <v>40640</v>
      </c>
      <c r="C547" s="294">
        <v>-7.4752713953975258E-4</v>
      </c>
      <c r="D547" s="55">
        <v>146.375</v>
      </c>
    </row>
    <row r="548" spans="1:4">
      <c r="A548" s="296"/>
      <c r="B548" s="295">
        <v>40641</v>
      </c>
      <c r="C548" s="294">
        <v>0.10266150057304096</v>
      </c>
      <c r="D548" s="55">
        <v>146.24</v>
      </c>
    </row>
    <row r="549" spans="1:4">
      <c r="A549" s="296"/>
      <c r="B549" s="295">
        <v>40644</v>
      </c>
      <c r="C549" s="294">
        <v>0.26599268467375575</v>
      </c>
      <c r="D549" s="55">
        <v>146.21</v>
      </c>
    </row>
    <row r="550" spans="1:4">
      <c r="A550" s="296"/>
      <c r="B550" s="295">
        <v>40645</v>
      </c>
      <c r="C550" s="294">
        <v>1.2292315303920082E-2</v>
      </c>
      <c r="D550" s="55">
        <v>146.185</v>
      </c>
    </row>
    <row r="551" spans="1:4">
      <c r="A551" s="296"/>
      <c r="B551" s="295">
        <v>40647</v>
      </c>
      <c r="C551" s="294">
        <v>0.26869546036010317</v>
      </c>
      <c r="D551" s="55">
        <v>146.19499999999999</v>
      </c>
    </row>
    <row r="552" spans="1:4">
      <c r="A552" s="296"/>
      <c r="B552" s="295">
        <v>40648</v>
      </c>
      <c r="C552" s="294">
        <v>-0.46766775634319102</v>
      </c>
      <c r="D552" s="55">
        <v>146.125</v>
      </c>
    </row>
    <row r="553" spans="1:4">
      <c r="A553" s="296"/>
      <c r="B553" s="295">
        <v>40651</v>
      </c>
      <c r="C553" s="294">
        <v>0.53235258933440399</v>
      </c>
      <c r="D553" s="55">
        <v>146.08000000000001</v>
      </c>
    </row>
    <row r="554" spans="1:4">
      <c r="A554" s="296"/>
      <c r="B554" s="295">
        <v>40652</v>
      </c>
      <c r="C554" s="294">
        <v>-3.2010993521807113E-2</v>
      </c>
      <c r="D554" s="55">
        <v>146.125</v>
      </c>
    </row>
    <row r="555" spans="1:4">
      <c r="A555" s="296"/>
      <c r="B555" s="295">
        <v>40653</v>
      </c>
      <c r="C555" s="294">
        <v>-4.8038930670615376E-2</v>
      </c>
      <c r="D555" s="55">
        <v>146.16499999999999</v>
      </c>
    </row>
    <row r="556" spans="1:4">
      <c r="A556" s="296"/>
      <c r="B556" s="295">
        <v>40654</v>
      </c>
      <c r="C556" s="294">
        <v>-0.77288305716635519</v>
      </c>
      <c r="D556" s="55">
        <v>146.16499999999999</v>
      </c>
    </row>
    <row r="557" spans="1:4">
      <c r="A557" s="296"/>
      <c r="B557" s="295">
        <v>40655</v>
      </c>
      <c r="C557" s="294">
        <v>0.31220852822200768</v>
      </c>
      <c r="D557" s="55">
        <v>146.06</v>
      </c>
    </row>
    <row r="558" spans="1:4">
      <c r="A558" s="296"/>
      <c r="B558" s="295">
        <v>40658</v>
      </c>
      <c r="C558" s="294">
        <v>0.20750911788913873</v>
      </c>
      <c r="D558" s="55">
        <v>146.03</v>
      </c>
    </row>
    <row r="559" spans="1:4">
      <c r="A559" s="296"/>
      <c r="B559" s="295">
        <v>40659</v>
      </c>
      <c r="C559" s="294">
        <v>0.31363257000696176</v>
      </c>
      <c r="D559" s="55">
        <v>146.09</v>
      </c>
    </row>
    <row r="560" spans="1:4">
      <c r="A560" s="296"/>
      <c r="B560" s="295">
        <v>40660</v>
      </c>
      <c r="C560" s="294">
        <v>0.32818156096817197</v>
      </c>
      <c r="D560" s="55">
        <v>146.215</v>
      </c>
    </row>
    <row r="561" spans="1:4">
      <c r="A561" s="296"/>
      <c r="B561" s="295">
        <v>40661</v>
      </c>
      <c r="C561" s="294">
        <v>0.15113683285645249</v>
      </c>
      <c r="D561" s="55">
        <v>145.42500000000001</v>
      </c>
    </row>
    <row r="562" spans="1:4">
      <c r="A562" s="296"/>
      <c r="B562" s="295">
        <v>40662</v>
      </c>
      <c r="C562" s="294">
        <v>0.33044598052228447</v>
      </c>
      <c r="D562" s="55">
        <v>145.57</v>
      </c>
    </row>
    <row r="563" spans="1:4">
      <c r="A563" s="296"/>
      <c r="B563" s="295">
        <v>40666</v>
      </c>
      <c r="C563" s="294">
        <v>-9.4937130198640335E-2</v>
      </c>
      <c r="D563" s="55">
        <v>146.44499999999999</v>
      </c>
    </row>
    <row r="564" spans="1:4">
      <c r="A564" s="296"/>
      <c r="B564" s="295">
        <v>40667</v>
      </c>
      <c r="C564" s="294">
        <v>-4.0185825866794922E-2</v>
      </c>
      <c r="D564" s="55">
        <v>146.46</v>
      </c>
    </row>
    <row r="565" spans="1:4">
      <c r="A565" s="296"/>
      <c r="B565" s="295">
        <v>40668</v>
      </c>
      <c r="C565" s="294">
        <v>-0.21633153083489515</v>
      </c>
      <c r="D565" s="55">
        <v>146.51499999999999</v>
      </c>
    </row>
    <row r="566" spans="1:4">
      <c r="A566" s="296"/>
      <c r="B566" s="295">
        <v>40669</v>
      </c>
      <c r="C566" s="294">
        <v>0.75856250860663388</v>
      </c>
      <c r="D566" s="55">
        <v>146.47499999999999</v>
      </c>
    </row>
    <row r="567" spans="1:4">
      <c r="A567" s="296"/>
      <c r="B567" s="295">
        <v>40673</v>
      </c>
      <c r="C567" s="294">
        <v>-0.2101000853787979</v>
      </c>
      <c r="D567" s="55">
        <v>146.60499999999999</v>
      </c>
    </row>
    <row r="568" spans="1:4">
      <c r="A568" s="296"/>
      <c r="B568" s="295">
        <v>40674</v>
      </c>
      <c r="C568" s="294">
        <v>0.40123961935830693</v>
      </c>
      <c r="D568" s="55">
        <v>146.41499999999999</v>
      </c>
    </row>
    <row r="569" spans="1:4">
      <c r="A569" s="296"/>
      <c r="B569" s="295">
        <v>40675</v>
      </c>
      <c r="C569" s="294">
        <v>0.40035929869803127</v>
      </c>
      <c r="D569" s="55">
        <v>146.38</v>
      </c>
    </row>
    <row r="570" spans="1:4">
      <c r="A570" s="296"/>
      <c r="B570" s="295">
        <v>40676</v>
      </c>
      <c r="C570" s="294">
        <v>-6.5834842406410951E-2</v>
      </c>
      <c r="D570" s="55">
        <v>146.36500000000001</v>
      </c>
    </row>
    <row r="571" spans="1:4">
      <c r="A571" s="296"/>
      <c r="B571" s="295">
        <v>40679</v>
      </c>
      <c r="C571" s="294">
        <v>9.0895869275428309E-2</v>
      </c>
      <c r="D571" s="55">
        <v>146.4</v>
      </c>
    </row>
    <row r="572" spans="1:4">
      <c r="A572" s="296"/>
      <c r="B572" s="295">
        <v>40680</v>
      </c>
      <c r="C572" s="294">
        <v>1.9362482126761962E-2</v>
      </c>
      <c r="D572" s="55">
        <v>146.345</v>
      </c>
    </row>
    <row r="573" spans="1:4">
      <c r="A573" s="296"/>
      <c r="B573" s="295">
        <v>40681</v>
      </c>
      <c r="C573" s="294">
        <v>-0.6876341144473096</v>
      </c>
      <c r="D573" s="55">
        <v>146.24</v>
      </c>
    </row>
    <row r="574" spans="1:4">
      <c r="A574" s="296"/>
      <c r="B574" s="295">
        <v>40682</v>
      </c>
      <c r="C574" s="294">
        <v>-9.8597697349410041E-2</v>
      </c>
      <c r="D574" s="55">
        <v>146.215</v>
      </c>
    </row>
    <row r="575" spans="1:4">
      <c r="A575" s="296"/>
      <c r="B575" s="295">
        <v>40683</v>
      </c>
      <c r="C575" s="294">
        <v>2.5784270607437629E-2</v>
      </c>
      <c r="D575" s="55">
        <v>146.03</v>
      </c>
    </row>
    <row r="576" spans="1:4">
      <c r="A576" s="296"/>
      <c r="B576" s="295">
        <v>40686</v>
      </c>
      <c r="C576" s="294">
        <v>0.25563079784103832</v>
      </c>
      <c r="D576" s="55">
        <v>146.01499999999999</v>
      </c>
    </row>
    <row r="577" spans="1:4">
      <c r="A577" s="296"/>
      <c r="B577" s="295">
        <v>40687</v>
      </c>
      <c r="C577" s="294">
        <v>-0.33248586105316041</v>
      </c>
      <c r="D577" s="55">
        <v>146.095</v>
      </c>
    </row>
    <row r="578" spans="1:4">
      <c r="A578" s="296"/>
      <c r="B578" s="295">
        <v>40688</v>
      </c>
      <c r="C578" s="294">
        <v>-0.34515536794820184</v>
      </c>
      <c r="D578" s="55">
        <v>146.02000000000001</v>
      </c>
    </row>
    <row r="579" spans="1:4">
      <c r="A579" s="296"/>
      <c r="B579" s="295">
        <v>40689</v>
      </c>
      <c r="C579" s="294">
        <v>-0.27437674597593265</v>
      </c>
      <c r="D579" s="55">
        <v>145.98500000000001</v>
      </c>
    </row>
    <row r="580" spans="1:4">
      <c r="A580" s="296"/>
      <c r="B580" s="295">
        <v>40690</v>
      </c>
      <c r="C580" s="294">
        <v>0.25721792282566852</v>
      </c>
      <c r="D580" s="55">
        <v>146.13499999999999</v>
      </c>
    </row>
    <row r="581" spans="1:4">
      <c r="B581" s="295">
        <v>40693</v>
      </c>
      <c r="C581" s="294">
        <v>0.15429752503296301</v>
      </c>
      <c r="D581" s="55">
        <v>145.32</v>
      </c>
    </row>
    <row r="582" spans="1:4">
      <c r="A582" s="296"/>
      <c r="B582" s="295">
        <v>40694</v>
      </c>
      <c r="C582" s="294">
        <v>3.4720640803972413E-2</v>
      </c>
      <c r="D582" s="55">
        <v>145.41999999999999</v>
      </c>
    </row>
    <row r="583" spans="1:4">
      <c r="A583" s="296"/>
      <c r="B583" s="295">
        <v>40695</v>
      </c>
      <c r="C583" s="294">
        <v>0.11483499898818209</v>
      </c>
      <c r="D583" s="55">
        <v>146.215</v>
      </c>
    </row>
    <row r="584" spans="1:4">
      <c r="A584" s="296"/>
      <c r="B584" s="295">
        <v>40696</v>
      </c>
      <c r="C584" s="294">
        <v>8.0815080759146282E-3</v>
      </c>
      <c r="D584" s="55">
        <v>146.31</v>
      </c>
    </row>
    <row r="585" spans="1:4">
      <c r="A585" s="296"/>
      <c r="B585" s="295">
        <v>40697</v>
      </c>
      <c r="C585" s="294">
        <v>-0.1058878763819131</v>
      </c>
      <c r="D585" s="55">
        <v>146.42500000000001</v>
      </c>
    </row>
    <row r="586" spans="1:4">
      <c r="A586" s="296"/>
      <c r="B586" s="295">
        <v>40700</v>
      </c>
      <c r="C586" s="294">
        <v>0.1079411274911404</v>
      </c>
      <c r="D586" s="55">
        <v>146.41</v>
      </c>
    </row>
    <row r="587" spans="1:4">
      <c r="A587" s="296"/>
      <c r="B587" s="295">
        <v>40701</v>
      </c>
      <c r="C587" s="294">
        <v>-0.13532863633431808</v>
      </c>
      <c r="D587" s="55">
        <v>146.38999999999999</v>
      </c>
    </row>
    <row r="588" spans="1:4">
      <c r="A588" s="296"/>
      <c r="B588" s="295">
        <v>40702</v>
      </c>
      <c r="C588" s="294">
        <v>-6.1541915562094429E-3</v>
      </c>
      <c r="D588" s="55">
        <v>146.285</v>
      </c>
    </row>
    <row r="589" spans="1:4">
      <c r="A589" s="296"/>
      <c r="B589" s="295">
        <v>40703</v>
      </c>
      <c r="C589" s="294">
        <v>0.18471752503296285</v>
      </c>
      <c r="D589" s="55">
        <v>146.25</v>
      </c>
    </row>
    <row r="590" spans="1:4">
      <c r="A590" s="296"/>
      <c r="B590" s="295">
        <v>40704</v>
      </c>
      <c r="C590" s="294">
        <v>0.11055752217233406</v>
      </c>
      <c r="D590" s="55">
        <v>146.26</v>
      </c>
    </row>
    <row r="591" spans="1:4">
      <c r="A591" s="296"/>
      <c r="B591" s="295">
        <v>40707</v>
      </c>
      <c r="C591" s="294">
        <v>0.54753849742588834</v>
      </c>
      <c r="D591" s="55">
        <v>146.375</v>
      </c>
    </row>
    <row r="592" spans="1:4">
      <c r="A592" s="296"/>
      <c r="B592" s="295">
        <v>40708</v>
      </c>
      <c r="C592" s="294">
        <v>0.77451852594016535</v>
      </c>
      <c r="D592" s="55">
        <v>146.345</v>
      </c>
    </row>
    <row r="593" spans="1:4">
      <c r="A593" s="296"/>
      <c r="B593" s="295">
        <v>40709</v>
      </c>
      <c r="C593" s="294">
        <v>-0.24748066190547502</v>
      </c>
      <c r="D593" s="55">
        <v>146.31</v>
      </c>
    </row>
    <row r="594" spans="1:4">
      <c r="A594" s="296"/>
      <c r="B594" s="295">
        <v>40710</v>
      </c>
      <c r="C594" s="294">
        <v>0.11884304593042302</v>
      </c>
      <c r="D594" s="55">
        <v>146.285</v>
      </c>
    </row>
    <row r="595" spans="1:4">
      <c r="A595" s="296"/>
      <c r="B595" s="295">
        <v>40711</v>
      </c>
      <c r="C595" s="294">
        <v>-8.9230769682784164E-2</v>
      </c>
      <c r="D595" s="55">
        <v>146.38</v>
      </c>
    </row>
    <row r="596" spans="1:4">
      <c r="A596" s="296"/>
      <c r="B596" s="295">
        <v>40714</v>
      </c>
      <c r="C596" s="294">
        <v>-0.12205771269839299</v>
      </c>
      <c r="D596" s="55">
        <v>146.41499999999999</v>
      </c>
    </row>
    <row r="597" spans="1:4">
      <c r="A597" s="296"/>
      <c r="B597" s="295">
        <v>40715</v>
      </c>
      <c r="C597" s="294">
        <v>-5.0044949086570444E-2</v>
      </c>
      <c r="D597" s="55">
        <v>146.32499999999999</v>
      </c>
    </row>
    <row r="598" spans="1:4">
      <c r="A598" s="296"/>
      <c r="B598" s="295">
        <v>40716</v>
      </c>
      <c r="C598" s="294">
        <v>0.19015796489191705</v>
      </c>
      <c r="D598" s="55">
        <v>146.34</v>
      </c>
    </row>
    <row r="599" spans="1:4">
      <c r="A599" s="296"/>
      <c r="B599" s="295">
        <v>40717</v>
      </c>
      <c r="C599" s="294">
        <v>4.9247016641901786E-3</v>
      </c>
      <c r="D599" s="55">
        <v>146.4</v>
      </c>
    </row>
    <row r="600" spans="1:4">
      <c r="A600" s="296"/>
      <c r="B600" s="295">
        <v>40718</v>
      </c>
      <c r="C600" s="294">
        <v>-0.36250907297962903</v>
      </c>
      <c r="D600" s="55">
        <v>146.54499999999999</v>
      </c>
    </row>
    <row r="601" spans="1:4">
      <c r="A601" s="296"/>
      <c r="B601" s="295">
        <v>40721</v>
      </c>
      <c r="C601" s="294">
        <v>-0.7204276287494964</v>
      </c>
      <c r="D601" s="55">
        <v>146.285</v>
      </c>
    </row>
    <row r="602" spans="1:4">
      <c r="A602" s="296"/>
      <c r="B602" s="295">
        <v>40722</v>
      </c>
      <c r="C602" s="294">
        <v>-0.91949472736162297</v>
      </c>
      <c r="D602" s="55">
        <v>146.35499999999999</v>
      </c>
    </row>
    <row r="603" spans="1:4">
      <c r="A603" s="296"/>
      <c r="B603" s="295">
        <v>40723</v>
      </c>
      <c r="C603" s="294">
        <v>-0.33440454923869328</v>
      </c>
      <c r="D603" s="55">
        <v>146.17500000000001</v>
      </c>
    </row>
    <row r="604" spans="1:4">
      <c r="A604" s="296"/>
      <c r="B604" s="295">
        <v>40724</v>
      </c>
      <c r="C604" s="294">
        <v>-0.17608368922277168</v>
      </c>
      <c r="D604" s="55">
        <v>145.88999999999999</v>
      </c>
    </row>
    <row r="605" spans="1:4">
      <c r="A605" s="296"/>
      <c r="B605" s="295">
        <v>40725</v>
      </c>
      <c r="C605" s="294">
        <v>-0.25032903927887118</v>
      </c>
      <c r="D605" s="55">
        <v>146.44999999999999</v>
      </c>
    </row>
    <row r="606" spans="1:4">
      <c r="B606" s="295">
        <v>40728</v>
      </c>
      <c r="C606" s="294">
        <v>-0.12576771269839301</v>
      </c>
      <c r="D606" s="55">
        <v>146.47499999999999</v>
      </c>
    </row>
    <row r="607" spans="1:4">
      <c r="A607" s="296"/>
      <c r="B607" s="295">
        <v>40729</v>
      </c>
      <c r="C607" s="294">
        <v>-0.59005183113587711</v>
      </c>
      <c r="D607" s="55">
        <v>146.51499999999999</v>
      </c>
    </row>
    <row r="608" spans="1:4">
      <c r="A608" s="296"/>
      <c r="B608" s="295">
        <v>40731</v>
      </c>
      <c r="C608" s="294">
        <v>3.9388560861683283E-2</v>
      </c>
      <c r="D608" s="55">
        <v>146.38</v>
      </c>
    </row>
    <row r="609" spans="1:4">
      <c r="A609" s="296"/>
      <c r="B609" s="295">
        <v>40732</v>
      </c>
      <c r="C609" s="294">
        <v>-0.10246410142874553</v>
      </c>
      <c r="D609" s="55">
        <v>146.37</v>
      </c>
    </row>
    <row r="610" spans="1:4">
      <c r="A610" s="296"/>
      <c r="B610" s="295">
        <v>40735</v>
      </c>
      <c r="C610" s="294">
        <v>1.0570041492044253</v>
      </c>
      <c r="D610" s="55">
        <v>146.35</v>
      </c>
    </row>
    <row r="611" spans="1:4">
      <c r="A611" s="296"/>
      <c r="B611" s="295">
        <v>40736</v>
      </c>
      <c r="C611" s="294">
        <v>0.22758785985835572</v>
      </c>
      <c r="D611" s="55">
        <v>146.58000000000001</v>
      </c>
    </row>
    <row r="612" spans="1:4">
      <c r="A612" s="296"/>
      <c r="B612" s="295">
        <v>40737</v>
      </c>
      <c r="C612" s="294">
        <v>-0.11923240982010096</v>
      </c>
      <c r="D612" s="55">
        <v>146.565</v>
      </c>
    </row>
    <row r="613" spans="1:4">
      <c r="A613" s="296"/>
      <c r="B613" s="295">
        <v>40738</v>
      </c>
      <c r="C613" s="294">
        <v>0.24905425219522337</v>
      </c>
      <c r="D613" s="55">
        <v>146.595</v>
      </c>
    </row>
    <row r="614" spans="1:4">
      <c r="A614" s="296"/>
      <c r="B614" s="295">
        <v>40739</v>
      </c>
      <c r="C614" s="294">
        <v>-0.52123240536336068</v>
      </c>
      <c r="D614" s="55">
        <v>146.48500000000001</v>
      </c>
    </row>
    <row r="615" spans="1:4">
      <c r="A615" s="296"/>
      <c r="B615" s="295">
        <v>40742</v>
      </c>
      <c r="C615" s="294">
        <v>0.29227988070477373</v>
      </c>
      <c r="D615" s="55">
        <v>146.375</v>
      </c>
    </row>
    <row r="616" spans="1:4">
      <c r="A616" s="296"/>
      <c r="B616" s="295">
        <v>40743</v>
      </c>
      <c r="C616" s="294">
        <v>0.21998969371956006</v>
      </c>
      <c r="D616" s="55">
        <v>146.63</v>
      </c>
    </row>
    <row r="617" spans="1:4">
      <c r="A617" s="296"/>
      <c r="B617" s="295">
        <v>40744</v>
      </c>
      <c r="C617" s="294">
        <v>-0.57335338719817797</v>
      </c>
      <c r="D617" s="55">
        <v>146.655</v>
      </c>
    </row>
    <row r="618" spans="1:4">
      <c r="A618" s="296"/>
      <c r="B618" s="295">
        <v>40745</v>
      </c>
      <c r="C618" s="294">
        <v>0.23025856816904083</v>
      </c>
      <c r="D618" s="55">
        <v>146.505</v>
      </c>
    </row>
    <row r="619" spans="1:4">
      <c r="A619" s="296"/>
      <c r="B619" s="295">
        <v>40746</v>
      </c>
      <c r="C619" s="294">
        <v>-0.18627828312648606</v>
      </c>
      <c r="D619" s="55">
        <v>146.43</v>
      </c>
    </row>
    <row r="620" spans="1:4">
      <c r="A620" s="296"/>
      <c r="B620" s="295">
        <v>40749</v>
      </c>
      <c r="C620" s="294">
        <v>-6.7446303970807961E-2</v>
      </c>
      <c r="D620" s="55">
        <v>146.33500000000001</v>
      </c>
    </row>
    <row r="621" spans="1:4">
      <c r="A621" s="296"/>
      <c r="B621" s="295">
        <v>40750</v>
      </c>
      <c r="C621" s="294">
        <v>-1.0925448479450861</v>
      </c>
      <c r="D621" s="55">
        <v>146.1</v>
      </c>
    </row>
    <row r="622" spans="1:4">
      <c r="A622" s="296"/>
      <c r="B622" s="295">
        <v>40751</v>
      </c>
      <c r="C622" s="294">
        <v>0.15590567436307295</v>
      </c>
      <c r="D622" s="55">
        <v>146.245</v>
      </c>
    </row>
    <row r="623" spans="1:4">
      <c r="A623" s="296"/>
      <c r="B623" s="295">
        <v>40752</v>
      </c>
      <c r="C623" s="294">
        <v>0.47738425242466154</v>
      </c>
      <c r="D623" s="55">
        <v>146.11500000000001</v>
      </c>
    </row>
    <row r="624" spans="1:4">
      <c r="A624" s="296"/>
      <c r="B624" s="295">
        <v>40753</v>
      </c>
      <c r="C624" s="294">
        <v>-0.18847277180473737</v>
      </c>
      <c r="D624" s="55">
        <v>146.245</v>
      </c>
    </row>
    <row r="625" spans="1:4">
      <c r="A625" s="296"/>
      <c r="B625" s="295">
        <v>40756</v>
      </c>
      <c r="C625" s="294">
        <v>-8.3602436582434964E-2</v>
      </c>
      <c r="D625" s="55">
        <v>146.495</v>
      </c>
    </row>
    <row r="626" spans="1:4">
      <c r="A626" s="296"/>
      <c r="B626" s="295">
        <v>40757</v>
      </c>
      <c r="C626" s="294">
        <v>-0.45875834061131682</v>
      </c>
      <c r="D626" s="55">
        <v>146.63</v>
      </c>
    </row>
    <row r="627" spans="1:4">
      <c r="A627" s="296"/>
      <c r="B627" s="295">
        <v>40758</v>
      </c>
      <c r="C627" s="294">
        <v>0.54002529563276658</v>
      </c>
      <c r="D627" s="55">
        <v>146.785</v>
      </c>
    </row>
    <row r="628" spans="1:4">
      <c r="A628" s="296"/>
      <c r="B628" s="295">
        <v>40759</v>
      </c>
      <c r="C628" s="294">
        <v>0.39875476118697828</v>
      </c>
      <c r="D628" s="55">
        <v>146.86500000000001</v>
      </c>
    </row>
    <row r="629" spans="1:4">
      <c r="A629" s="296"/>
      <c r="B629" s="295">
        <v>40760</v>
      </c>
      <c r="C629" s="294">
        <v>-1.3784044788471383</v>
      </c>
      <c r="D629" s="55">
        <v>146.91999999999999</v>
      </c>
    </row>
    <row r="630" spans="1:4">
      <c r="A630" s="296"/>
      <c r="B630" s="295">
        <v>40763</v>
      </c>
      <c r="C630" s="294">
        <v>-1.4563459416277329</v>
      </c>
      <c r="D630" s="55">
        <v>146.86500000000001</v>
      </c>
    </row>
    <row r="631" spans="1:4">
      <c r="A631" s="296"/>
      <c r="B631" s="295">
        <v>40764</v>
      </c>
      <c r="C631" s="294">
        <v>-2.0037752887352109</v>
      </c>
      <c r="D631" s="55">
        <v>146.93</v>
      </c>
    </row>
    <row r="632" spans="1:4">
      <c r="A632" s="296"/>
      <c r="B632" s="295">
        <v>40765</v>
      </c>
      <c r="C632" s="294">
        <v>-0.56208661672393845</v>
      </c>
      <c r="D632" s="55">
        <v>147.02000000000001</v>
      </c>
    </row>
    <row r="633" spans="1:4">
      <c r="A633" s="296"/>
      <c r="B633" s="295">
        <v>40766</v>
      </c>
      <c r="C633" s="294">
        <v>-9.6510904315417478E-2</v>
      </c>
      <c r="D633" s="55">
        <v>147.04</v>
      </c>
    </row>
    <row r="634" spans="1:4">
      <c r="A634" s="296"/>
      <c r="B634" s="295">
        <v>40767</v>
      </c>
      <c r="C634" s="294">
        <v>-1.0433818486123032</v>
      </c>
      <c r="D634" s="55">
        <v>147.06</v>
      </c>
    </row>
    <row r="635" spans="1:4">
      <c r="A635" s="296"/>
      <c r="B635" s="295">
        <v>40770</v>
      </c>
      <c r="C635" s="294">
        <v>-0.33724059229110637</v>
      </c>
      <c r="D635" s="55">
        <v>146.97499999999999</v>
      </c>
    </row>
    <row r="636" spans="1:4">
      <c r="A636" s="296"/>
      <c r="B636" s="295">
        <v>40771</v>
      </c>
      <c r="C636" s="294">
        <v>-1.2683475515921914</v>
      </c>
      <c r="D636" s="55">
        <v>146.91999999999999</v>
      </c>
    </row>
    <row r="637" spans="1:4">
      <c r="A637" s="296"/>
      <c r="B637" s="295">
        <v>40772</v>
      </c>
      <c r="C637" s="294">
        <v>-0.91774509769133694</v>
      </c>
      <c r="D637" s="55">
        <v>146.55500000000001</v>
      </c>
    </row>
    <row r="638" spans="1:4">
      <c r="A638" s="296"/>
      <c r="B638" s="295">
        <v>40773</v>
      </c>
      <c r="C638" s="294">
        <v>-0.31505916185077643</v>
      </c>
      <c r="D638" s="55">
        <v>146.54499999999999</v>
      </c>
    </row>
    <row r="639" spans="1:4">
      <c r="A639" s="296"/>
      <c r="B639" s="295">
        <v>40774</v>
      </c>
      <c r="C639" s="294">
        <v>0.14520149785610029</v>
      </c>
      <c r="D639" s="55">
        <v>146.80000000000001</v>
      </c>
    </row>
    <row r="640" spans="1:4">
      <c r="A640" s="296"/>
      <c r="B640" s="295">
        <v>40777</v>
      </c>
      <c r="C640" s="294">
        <v>0.15263676681066216</v>
      </c>
      <c r="D640" s="55">
        <v>146.73500000000001</v>
      </c>
    </row>
    <row r="641" spans="1:4">
      <c r="A641" s="296"/>
      <c r="B641" s="295">
        <v>40778</v>
      </c>
      <c r="C641" s="294">
        <v>-0.77133323754444749</v>
      </c>
      <c r="D641" s="55">
        <v>146.60499999999999</v>
      </c>
    </row>
    <row r="642" spans="1:4">
      <c r="A642" s="296"/>
      <c r="B642" s="295">
        <v>40779</v>
      </c>
      <c r="C642" s="294">
        <v>-0.30180898094316533</v>
      </c>
      <c r="D642" s="55">
        <v>146.68</v>
      </c>
    </row>
    <row r="643" spans="1:4">
      <c r="A643" s="296"/>
      <c r="B643" s="295">
        <v>40780</v>
      </c>
      <c r="C643" s="294">
        <v>5.5010239449820336E-2</v>
      </c>
      <c r="D643" s="55">
        <v>146.42500000000001</v>
      </c>
    </row>
    <row r="644" spans="1:4">
      <c r="A644" s="296"/>
      <c r="B644" s="295">
        <v>40781</v>
      </c>
      <c r="C644" s="294">
        <v>0.26193017002624103</v>
      </c>
      <c r="D644" s="55">
        <v>146.42500000000001</v>
      </c>
    </row>
    <row r="645" spans="1:4">
      <c r="B645" s="295">
        <v>40782</v>
      </c>
      <c r="C645" s="294">
        <v>-0.32624087229110599</v>
      </c>
      <c r="D645" s="55">
        <v>146.41499999999999</v>
      </c>
    </row>
    <row r="646" spans="1:4">
      <c r="A646" s="296"/>
      <c r="B646" s="295">
        <v>40786</v>
      </c>
      <c r="C646" s="294">
        <v>0.6670558895770089</v>
      </c>
      <c r="D646" s="55">
        <v>146.52500000000001</v>
      </c>
    </row>
    <row r="647" spans="1:4">
      <c r="A647" s="296"/>
      <c r="B647" s="295">
        <v>40787</v>
      </c>
      <c r="C647" s="294">
        <v>-1.9943603859326128E-2</v>
      </c>
      <c r="D647" s="55">
        <v>146.87</v>
      </c>
    </row>
    <row r="648" spans="1:4">
      <c r="A648" s="296"/>
      <c r="B648" s="295">
        <v>40788</v>
      </c>
      <c r="C648" s="294">
        <v>0.13185092551409466</v>
      </c>
      <c r="D648" s="55">
        <v>146.91499999999999</v>
      </c>
    </row>
    <row r="649" spans="1:4">
      <c r="B649" s="295">
        <v>40791</v>
      </c>
      <c r="C649" s="294">
        <v>-0.348923516095968</v>
      </c>
      <c r="D649" s="55">
        <v>147.06</v>
      </c>
    </row>
    <row r="650" spans="1:4">
      <c r="A650" s="296"/>
      <c r="B650" s="295">
        <v>40792</v>
      </c>
      <c r="C650" s="294">
        <v>-0.15273453412864921</v>
      </c>
      <c r="D650" s="55">
        <v>147.09</v>
      </c>
    </row>
    <row r="651" spans="1:4">
      <c r="A651" s="296"/>
      <c r="B651" s="295">
        <v>40793</v>
      </c>
      <c r="C651" s="294">
        <v>0.14873222977642786</v>
      </c>
      <c r="D651" s="55">
        <v>147.09</v>
      </c>
    </row>
    <row r="652" spans="1:4">
      <c r="A652" s="296"/>
      <c r="B652" s="295">
        <v>40794</v>
      </c>
      <c r="C652" s="294">
        <v>0.18289681029335869</v>
      </c>
      <c r="D652" s="55">
        <v>146.99</v>
      </c>
    </row>
    <row r="653" spans="1:4">
      <c r="A653" s="296"/>
      <c r="B653" s="295">
        <v>40795</v>
      </c>
      <c r="C653" s="294">
        <v>0.44139695008096091</v>
      </c>
      <c r="D653" s="55">
        <v>147.065</v>
      </c>
    </row>
    <row r="654" spans="1:4">
      <c r="A654" s="296"/>
      <c r="B654" s="295">
        <v>40798</v>
      </c>
      <c r="C654" s="294">
        <v>-1.2230730129947618</v>
      </c>
      <c r="D654" s="55">
        <v>147.155</v>
      </c>
    </row>
    <row r="655" spans="1:4">
      <c r="A655" s="296"/>
      <c r="B655" s="295">
        <v>40799</v>
      </c>
      <c r="C655" s="294">
        <v>4.4266081784667663E-2</v>
      </c>
      <c r="D655" s="55">
        <v>147.17500000000001</v>
      </c>
    </row>
    <row r="656" spans="1:4">
      <c r="A656" s="296"/>
      <c r="B656" s="295">
        <v>40800</v>
      </c>
      <c r="C656" s="294">
        <v>-0.87214316535427283</v>
      </c>
      <c r="D656" s="55">
        <v>147.11500000000001</v>
      </c>
    </row>
    <row r="657" spans="1:4">
      <c r="A657" s="296"/>
      <c r="B657" s="295">
        <v>40801</v>
      </c>
      <c r="C657" s="294">
        <v>5.6071122154452854E-2</v>
      </c>
      <c r="D657" s="55">
        <v>146.97999999999999</v>
      </c>
    </row>
    <row r="658" spans="1:4">
      <c r="A658" s="296"/>
      <c r="B658" s="295">
        <v>40802</v>
      </c>
      <c r="C658" s="294">
        <v>6.9114597511054629E-2</v>
      </c>
      <c r="D658" s="55">
        <v>147.01499999999999</v>
      </c>
    </row>
    <row r="659" spans="1:4">
      <c r="A659" s="296"/>
      <c r="B659" s="295">
        <v>40805</v>
      </c>
      <c r="C659" s="294">
        <v>-3.9010073470556808E-2</v>
      </c>
      <c r="D659" s="55">
        <v>146.97</v>
      </c>
    </row>
    <row r="660" spans="1:4">
      <c r="A660" s="296"/>
      <c r="B660" s="295">
        <v>40806</v>
      </c>
      <c r="C660" s="294">
        <v>-0.24894331609596815</v>
      </c>
      <c r="D660" s="55">
        <v>147.07499999999999</v>
      </c>
    </row>
    <row r="661" spans="1:4">
      <c r="A661" s="296"/>
      <c r="B661" s="295">
        <v>40807</v>
      </c>
      <c r="C661" s="294">
        <v>-5.0422985340371138E-2</v>
      </c>
      <c r="D661" s="55">
        <v>147.095</v>
      </c>
    </row>
    <row r="662" spans="1:4">
      <c r="A662" s="296"/>
      <c r="B662" s="295">
        <v>40808</v>
      </c>
      <c r="C662" s="294">
        <v>-1.1903941937503888</v>
      </c>
      <c r="D662" s="55">
        <v>147.13499999999999</v>
      </c>
    </row>
    <row r="663" spans="1:4">
      <c r="A663" s="296"/>
      <c r="B663" s="295">
        <v>40809</v>
      </c>
      <c r="C663" s="294">
        <v>-0.87589854808753398</v>
      </c>
      <c r="D663" s="55">
        <v>147.24</v>
      </c>
    </row>
    <row r="664" spans="1:4">
      <c r="A664" s="296"/>
      <c r="B664" s="295">
        <v>40812</v>
      </c>
      <c r="C664" s="294">
        <v>-0.40258102404894458</v>
      </c>
      <c r="D664" s="55">
        <v>147.375</v>
      </c>
    </row>
    <row r="665" spans="1:4">
      <c r="A665" s="296"/>
      <c r="B665" s="295">
        <v>40813</v>
      </c>
      <c r="C665" s="294">
        <v>-0.1832734392507851</v>
      </c>
      <c r="D665" s="55">
        <v>147.69499999999999</v>
      </c>
    </row>
    <row r="666" spans="1:4">
      <c r="A666" s="296"/>
      <c r="B666" s="295">
        <v>40814</v>
      </c>
      <c r="C666" s="294">
        <v>-5.9066692972418511E-2</v>
      </c>
      <c r="D666" s="55">
        <v>147.72</v>
      </c>
    </row>
    <row r="667" spans="1:4">
      <c r="A667" s="296"/>
      <c r="B667" s="295">
        <v>40815</v>
      </c>
      <c r="C667" s="294">
        <v>-0.83866561664653694</v>
      </c>
      <c r="D667" s="55">
        <v>147.88499999999999</v>
      </c>
    </row>
    <row r="668" spans="1:4">
      <c r="A668" s="296"/>
      <c r="B668" s="295">
        <v>40816</v>
      </c>
      <c r="C668" s="294">
        <v>-1.6808701419800194</v>
      </c>
      <c r="D668" s="55">
        <v>148.04</v>
      </c>
    </row>
  </sheetData>
  <phoneticPr fontId="86" type="noConversion"/>
  <hyperlinks>
    <hyperlink ref="H22" location="Contents!B39" display="to contents"/>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indexed="9"/>
  </sheetPr>
  <dimension ref="A1:X682"/>
  <sheetViews>
    <sheetView workbookViewId="0">
      <selection activeCell="G23" sqref="G23"/>
    </sheetView>
  </sheetViews>
  <sheetFormatPr defaultRowHeight="12.75"/>
  <cols>
    <col min="1" max="1" width="9.140625" style="314"/>
    <col min="2" max="2" width="10.140625" style="314" bestFit="1" customWidth="1"/>
    <col min="3" max="3" width="14.28515625" style="314" customWidth="1"/>
    <col min="4" max="4" width="16" style="314" customWidth="1"/>
    <col min="5" max="5" width="13.85546875" style="314" customWidth="1"/>
    <col min="6" max="24" width="9.140625" style="314"/>
    <col min="25" max="16384" width="9.140625" style="49"/>
  </cols>
  <sheetData>
    <row r="1" spans="1:24" customFormat="1">
      <c r="A1" s="322"/>
      <c r="B1" s="322"/>
      <c r="C1" s="322"/>
      <c r="D1" s="322"/>
      <c r="E1" s="322"/>
      <c r="F1" s="322"/>
      <c r="G1" s="322"/>
      <c r="H1" s="322"/>
      <c r="I1" s="322"/>
      <c r="J1" s="322"/>
      <c r="K1" s="322"/>
      <c r="L1" s="322"/>
      <c r="M1" s="322"/>
      <c r="N1" s="322"/>
      <c r="O1" s="322"/>
      <c r="P1" s="322"/>
      <c r="Q1" s="322"/>
      <c r="R1" s="322"/>
      <c r="S1" s="322"/>
      <c r="T1" s="322"/>
      <c r="U1" s="322"/>
      <c r="V1" s="322"/>
      <c r="W1" s="322"/>
      <c r="X1" s="322"/>
    </row>
    <row r="2" spans="1:24">
      <c r="A2" s="314" t="s">
        <v>54</v>
      </c>
      <c r="B2" s="261" t="s">
        <v>923</v>
      </c>
      <c r="G2" s="261" t="s">
        <v>923</v>
      </c>
    </row>
    <row r="3" spans="1:24" ht="13.5" thickBot="1">
      <c r="B3" s="261"/>
      <c r="G3" s="261"/>
    </row>
    <row r="4" spans="1:24" ht="39" thickBot="1">
      <c r="B4" s="321" t="s">
        <v>1611</v>
      </c>
      <c r="C4" s="321" t="s">
        <v>1610</v>
      </c>
      <c r="D4" s="321" t="s">
        <v>1609</v>
      </c>
      <c r="E4" s="307" t="s">
        <v>1608</v>
      </c>
    </row>
    <row r="5" spans="1:24">
      <c r="A5" s="320"/>
      <c r="B5" s="319">
        <v>39818</v>
      </c>
      <c r="C5" s="316">
        <v>120.925</v>
      </c>
      <c r="D5" s="315">
        <v>9.999632388981472E-2</v>
      </c>
      <c r="E5" s="315">
        <v>-2.2540682286050388E-2</v>
      </c>
    </row>
    <row r="6" spans="1:24">
      <c r="A6" s="320"/>
      <c r="B6" s="319">
        <v>39819</v>
      </c>
      <c r="C6" s="316">
        <v>120.95</v>
      </c>
      <c r="D6" s="315">
        <v>0.10688055662930035</v>
      </c>
      <c r="E6" s="315">
        <v>-4.7738693467336682E-2</v>
      </c>
    </row>
    <row r="7" spans="1:24">
      <c r="A7" s="320"/>
      <c r="B7" s="319">
        <v>39821</v>
      </c>
      <c r="C7" s="316">
        <v>121</v>
      </c>
      <c r="D7" s="315">
        <v>2.0394322067898287E-2</v>
      </c>
      <c r="E7" s="315">
        <v>-8.2628049595934502E-3</v>
      </c>
    </row>
    <row r="8" spans="1:24">
      <c r="A8" s="320"/>
      <c r="B8" s="319">
        <v>39822</v>
      </c>
      <c r="C8" s="316">
        <v>120.995</v>
      </c>
      <c r="D8" s="315">
        <v>0.17183226982680036</v>
      </c>
      <c r="E8" s="315">
        <v>-1.8770199718239827E-2</v>
      </c>
    </row>
    <row r="9" spans="1:24">
      <c r="A9" s="320"/>
      <c r="B9" s="319">
        <v>39825</v>
      </c>
      <c r="C9" s="316">
        <v>121.08</v>
      </c>
      <c r="D9" s="315">
        <v>0.10130557950486513</v>
      </c>
      <c r="E9" s="315">
        <v>2.7712772508929669E-3</v>
      </c>
    </row>
    <row r="10" spans="1:24">
      <c r="A10" s="320"/>
      <c r="B10" s="319">
        <v>39826</v>
      </c>
      <c r="C10" s="316">
        <v>121.14</v>
      </c>
      <c r="D10" s="315">
        <v>0.27410534997131381</v>
      </c>
      <c r="E10" s="315">
        <v>-2.0618187033849685E-4</v>
      </c>
    </row>
    <row r="11" spans="1:24">
      <c r="A11" s="320"/>
      <c r="B11" s="319">
        <v>39827</v>
      </c>
      <c r="C11" s="316">
        <v>121.265</v>
      </c>
      <c r="D11" s="315">
        <v>8.4632290473903887E-2</v>
      </c>
      <c r="E11" s="315">
        <v>-4.2800945591548775E-2</v>
      </c>
    </row>
    <row r="12" spans="1:24">
      <c r="A12" s="320"/>
      <c r="B12" s="319">
        <v>39828</v>
      </c>
      <c r="C12" s="316">
        <v>121.395</v>
      </c>
      <c r="D12" s="315">
        <v>9.4170654800966758E-2</v>
      </c>
      <c r="E12" s="315">
        <v>-2.5873521455895769E-2</v>
      </c>
    </row>
    <row r="13" spans="1:24">
      <c r="A13" s="320"/>
      <c r="B13" s="319">
        <v>39829</v>
      </c>
      <c r="C13" s="316">
        <v>121.30500000000001</v>
      </c>
      <c r="D13" s="315">
        <v>-7.6135858384138305E-2</v>
      </c>
      <c r="E13" s="315">
        <v>-0.2215799905046836</v>
      </c>
    </row>
    <row r="14" spans="1:24">
      <c r="A14" s="320"/>
      <c r="B14" s="319">
        <v>39832</v>
      </c>
      <c r="C14" s="316">
        <v>121.285</v>
      </c>
      <c r="D14" s="315">
        <v>0.28629441624365481</v>
      </c>
      <c r="E14" s="315">
        <v>-7.4492385786802034E-2</v>
      </c>
    </row>
    <row r="15" spans="1:24">
      <c r="A15" s="320"/>
      <c r="B15" s="319">
        <v>39833</v>
      </c>
      <c r="C15" s="316">
        <v>121.33</v>
      </c>
      <c r="D15" s="315">
        <v>-3.4124501334557876E-2</v>
      </c>
      <c r="E15" s="315">
        <v>-0.13084407198002468</v>
      </c>
    </row>
    <row r="16" spans="1:24">
      <c r="A16" s="320"/>
      <c r="B16" s="319">
        <v>39834</v>
      </c>
      <c r="C16" s="316">
        <v>121.31</v>
      </c>
      <c r="D16" s="315">
        <v>0.26999480654375485</v>
      </c>
      <c r="E16" s="315">
        <v>1.0321994287198131E-2</v>
      </c>
    </row>
    <row r="17" spans="1:7">
      <c r="A17" s="320"/>
      <c r="B17" s="319">
        <v>39835</v>
      </c>
      <c r="C17" s="316">
        <v>121.375</v>
      </c>
      <c r="D17" s="315">
        <v>0.2293302900564235</v>
      </c>
      <c r="E17" s="315">
        <v>-5.4204825767671327E-2</v>
      </c>
    </row>
    <row r="18" spans="1:7">
      <c r="A18" s="320"/>
      <c r="B18" s="319">
        <v>39836</v>
      </c>
      <c r="C18" s="316">
        <v>121.575</v>
      </c>
      <c r="D18" s="315">
        <v>0.29071179180900242</v>
      </c>
      <c r="E18" s="315">
        <v>-7.1563770181511058E-3</v>
      </c>
    </row>
    <row r="19" spans="1:7">
      <c r="A19" s="320"/>
      <c r="B19" s="319">
        <v>39839</v>
      </c>
      <c r="C19" s="316">
        <v>121.69</v>
      </c>
      <c r="D19" s="315">
        <v>0.18942359194099956</v>
      </c>
      <c r="E19" s="315">
        <v>-1.6583577108483374E-2</v>
      </c>
    </row>
    <row r="20" spans="1:7">
      <c r="A20" s="320"/>
      <c r="B20" s="319">
        <v>39840</v>
      </c>
      <c r="C20" s="316">
        <v>121.715</v>
      </c>
      <c r="D20" s="315">
        <v>0.1381317556430765</v>
      </c>
      <c r="E20" s="315">
        <v>-3.5367906032583239E-2</v>
      </c>
    </row>
    <row r="21" spans="1:7">
      <c r="A21" s="320"/>
      <c r="B21" s="319">
        <v>39841</v>
      </c>
      <c r="C21" s="316">
        <v>121.705</v>
      </c>
      <c r="D21" s="315">
        <v>0.22288415463316713</v>
      </c>
      <c r="E21" s="315">
        <v>4.8047659133588036E-2</v>
      </c>
      <c r="G21" s="303" t="s">
        <v>1607</v>
      </c>
    </row>
    <row r="22" spans="1:7">
      <c r="A22" s="320"/>
      <c r="B22" s="319">
        <v>39842</v>
      </c>
      <c r="C22" s="316">
        <v>121.45</v>
      </c>
      <c r="D22" s="315">
        <v>-1.4536256323777403E-2</v>
      </c>
      <c r="E22" s="315">
        <v>-1.4536256323777403E-2</v>
      </c>
      <c r="G22" s="293"/>
    </row>
    <row r="23" spans="1:7">
      <c r="A23" s="320"/>
      <c r="B23" s="319">
        <v>39843</v>
      </c>
      <c r="C23" s="316">
        <v>121.55</v>
      </c>
      <c r="D23" s="315">
        <v>-2.5907770999280709E-3</v>
      </c>
      <c r="E23" s="315">
        <v>-2.5907770999280709E-3</v>
      </c>
      <c r="G23" s="12" t="s">
        <v>293</v>
      </c>
    </row>
    <row r="24" spans="1:7">
      <c r="A24" s="320"/>
      <c r="B24" s="319">
        <v>39846</v>
      </c>
      <c r="C24" s="316">
        <v>121.94499999999999</v>
      </c>
      <c r="D24" s="315">
        <v>0.27503299500361372</v>
      </c>
      <c r="E24" s="315">
        <v>-0.10283835590610564</v>
      </c>
    </row>
    <row r="25" spans="1:7">
      <c r="A25" s="320"/>
      <c r="B25" s="319">
        <v>39847</v>
      </c>
      <c r="C25" s="316">
        <v>122.855</v>
      </c>
      <c r="D25" s="315">
        <v>0.36842725396784959</v>
      </c>
      <c r="E25" s="315">
        <v>3.787927037423891E-2</v>
      </c>
    </row>
    <row r="26" spans="1:7">
      <c r="A26" s="320"/>
      <c r="B26" s="319">
        <v>39848</v>
      </c>
      <c r="C26" s="316">
        <v>147.01</v>
      </c>
      <c r="D26" s="315">
        <v>1.4355987930320422E-2</v>
      </c>
      <c r="E26" s="315">
        <v>8.3494628654501191E-2</v>
      </c>
    </row>
    <row r="27" spans="1:7">
      <c r="A27" s="320"/>
      <c r="B27" s="319">
        <v>39849</v>
      </c>
      <c r="C27" s="316">
        <v>149.99</v>
      </c>
      <c r="D27" s="315">
        <v>0.31367239101717304</v>
      </c>
      <c r="E27" s="315">
        <v>1.915455746367239E-3</v>
      </c>
    </row>
    <row r="28" spans="1:7">
      <c r="A28" s="320"/>
      <c r="B28" s="319">
        <v>39850</v>
      </c>
      <c r="C28" s="316">
        <v>149.16999999999999</v>
      </c>
      <c r="D28" s="315">
        <v>2.4448118253427988E-2</v>
      </c>
      <c r="E28" s="315">
        <v>2.4448118253427988E-2</v>
      </c>
    </row>
    <row r="29" spans="1:7">
      <c r="A29" s="320"/>
      <c r="B29" s="319">
        <v>39853</v>
      </c>
      <c r="C29" s="316">
        <v>148.53</v>
      </c>
      <c r="D29" s="315">
        <v>-8.3531024302809842E-2</v>
      </c>
      <c r="E29" s="315">
        <v>0.14157309294111445</v>
      </c>
    </row>
    <row r="30" spans="1:7">
      <c r="A30" s="320"/>
      <c r="B30" s="319">
        <v>39854</v>
      </c>
      <c r="C30" s="316">
        <v>148.26499999999999</v>
      </c>
      <c r="D30" s="315">
        <v>-0.11350068531397532</v>
      </c>
      <c r="E30" s="315">
        <v>3.6659221280268037E-2</v>
      </c>
    </row>
    <row r="31" spans="1:7">
      <c r="A31" s="320"/>
      <c r="B31" s="319">
        <v>39855</v>
      </c>
      <c r="C31" s="316">
        <v>148.11000000000001</v>
      </c>
      <c r="D31" s="315">
        <v>-2.061363537733802E-3</v>
      </c>
      <c r="E31" s="315">
        <v>3.8080979039187605E-2</v>
      </c>
    </row>
    <row r="32" spans="1:7">
      <c r="A32" s="320"/>
      <c r="B32" s="319">
        <v>39856</v>
      </c>
      <c r="C32" s="316">
        <v>148.44999999999999</v>
      </c>
      <c r="D32" s="315">
        <v>0.13364397622906538</v>
      </c>
      <c r="E32" s="315">
        <v>-1.4181523500810373E-3</v>
      </c>
    </row>
    <row r="33" spans="1:5">
      <c r="A33" s="320"/>
      <c r="B33" s="319">
        <v>39857</v>
      </c>
      <c r="C33" s="316">
        <v>148.9</v>
      </c>
      <c r="D33" s="315">
        <v>0.23030411632193323</v>
      </c>
      <c r="E33" s="315">
        <v>-2.2598812205611305E-2</v>
      </c>
    </row>
    <row r="34" spans="1:5">
      <c r="A34" s="320"/>
      <c r="B34" s="319">
        <v>39860</v>
      </c>
      <c r="C34" s="316">
        <v>149.14500000000001</v>
      </c>
      <c r="D34" s="315">
        <v>0.30465587044534415</v>
      </c>
      <c r="E34" s="315">
        <v>-3.6943319838056682E-2</v>
      </c>
    </row>
    <row r="35" spans="1:5">
      <c r="A35" s="320"/>
      <c r="B35" s="319">
        <v>39861</v>
      </c>
      <c r="C35" s="316">
        <v>149.28</v>
      </c>
      <c r="D35" s="315">
        <v>-5.9149722735674676E-2</v>
      </c>
      <c r="E35" s="315">
        <v>-5.7016920233186406E-2</v>
      </c>
    </row>
    <row r="36" spans="1:5">
      <c r="A36" s="320"/>
      <c r="B36" s="319">
        <v>39862</v>
      </c>
      <c r="C36" s="316">
        <v>149.4</v>
      </c>
      <c r="D36" s="315">
        <v>-5.0085266030013641E-2</v>
      </c>
      <c r="E36" s="315">
        <v>-0.10124488403819919</v>
      </c>
    </row>
    <row r="37" spans="1:5">
      <c r="A37" s="320"/>
      <c r="B37" s="319">
        <v>39863</v>
      </c>
      <c r="C37" s="316">
        <v>148.96</v>
      </c>
      <c r="D37" s="315">
        <v>-0.21543183742591024</v>
      </c>
      <c r="E37" s="315">
        <v>1.5304826418289586E-2</v>
      </c>
    </row>
    <row r="38" spans="1:5">
      <c r="A38" s="320"/>
      <c r="B38" s="319">
        <v>39864</v>
      </c>
      <c r="C38" s="316">
        <v>149.595</v>
      </c>
      <c r="D38" s="315">
        <v>8.5733882030178329E-3</v>
      </c>
      <c r="E38" s="315">
        <v>-0.11239711934156378</v>
      </c>
    </row>
    <row r="39" spans="1:5">
      <c r="A39" s="320"/>
      <c r="B39" s="319">
        <v>39867</v>
      </c>
      <c r="C39" s="316">
        <v>150.07</v>
      </c>
      <c r="D39" s="315">
        <v>0.13119243216330595</v>
      </c>
      <c r="E39" s="315">
        <v>3.2237988548668162E-2</v>
      </c>
    </row>
    <row r="40" spans="1:5">
      <c r="A40" s="320"/>
      <c r="B40" s="319">
        <v>39868</v>
      </c>
      <c r="C40" s="316">
        <v>150.11500000000001</v>
      </c>
      <c r="D40" s="315">
        <v>3.3812788381426859E-2</v>
      </c>
      <c r="E40" s="315">
        <v>-4.9080351365410724E-2</v>
      </c>
    </row>
    <row r="41" spans="1:5">
      <c r="A41" s="320"/>
      <c r="B41" s="319">
        <v>39869</v>
      </c>
      <c r="C41" s="316">
        <v>150.09</v>
      </c>
      <c r="D41" s="315">
        <v>0.21342180962343096</v>
      </c>
      <c r="E41" s="315">
        <v>-4.1546809623430964E-2</v>
      </c>
    </row>
    <row r="42" spans="1:5">
      <c r="A42" s="320"/>
      <c r="B42" s="319">
        <v>39870</v>
      </c>
      <c r="C42" s="316">
        <v>150.29499999999999</v>
      </c>
      <c r="D42" s="315">
        <v>0.16710899060682868</v>
      </c>
      <c r="E42" s="315">
        <v>2.2782167884299986E-2</v>
      </c>
    </row>
    <row r="43" spans="1:5">
      <c r="A43" s="320"/>
      <c r="B43" s="319">
        <v>39871</v>
      </c>
      <c r="C43" s="316">
        <v>150.47</v>
      </c>
      <c r="D43" s="315">
        <v>0.13746764528596248</v>
      </c>
      <c r="E43" s="315">
        <v>-1.2870971173279438E-2</v>
      </c>
    </row>
    <row r="44" spans="1:5">
      <c r="A44" s="320"/>
      <c r="B44" s="319">
        <v>39874</v>
      </c>
      <c r="C44" s="316">
        <v>150.61000000000001</v>
      </c>
      <c r="D44" s="315">
        <v>3.9580870637816727E-2</v>
      </c>
      <c r="E44" s="315">
        <v>2.6063884463175205E-2</v>
      </c>
    </row>
    <row r="45" spans="1:5">
      <c r="A45" s="320"/>
      <c r="B45" s="319">
        <v>39875</v>
      </c>
      <c r="C45" s="316">
        <v>150.535</v>
      </c>
      <c r="D45" s="315">
        <v>2.6278409090909092E-2</v>
      </c>
      <c r="E45" s="315">
        <v>2.6278409090909092E-2</v>
      </c>
    </row>
    <row r="46" spans="1:5">
      <c r="A46" s="320"/>
      <c r="B46" s="319">
        <v>39876</v>
      </c>
      <c r="C46" s="316">
        <v>150.44499999999999</v>
      </c>
      <c r="D46" s="315">
        <v>8.9031339031339033E-3</v>
      </c>
      <c r="E46" s="315">
        <v>8.9031339031339033E-3</v>
      </c>
    </row>
    <row r="47" spans="1:5">
      <c r="A47" s="320"/>
      <c r="B47" s="319">
        <v>39877</v>
      </c>
      <c r="C47" s="316">
        <v>150.33500000000001</v>
      </c>
      <c r="D47" s="315">
        <v>8.1823984680443634E-2</v>
      </c>
      <c r="E47" s="315">
        <v>8.1823984680443634E-2</v>
      </c>
    </row>
    <row r="48" spans="1:5">
      <c r="A48" s="320"/>
      <c r="B48" s="319">
        <v>39878</v>
      </c>
      <c r="C48" s="316">
        <v>150.52000000000001</v>
      </c>
      <c r="D48" s="315">
        <v>0.10552821774565585</v>
      </c>
      <c r="E48" s="315">
        <v>-1.6723050899584806E-2</v>
      </c>
    </row>
    <row r="49" spans="1:5">
      <c r="A49" s="320"/>
      <c r="B49" s="319">
        <v>39882</v>
      </c>
      <c r="C49" s="316">
        <v>150.53</v>
      </c>
      <c r="D49" s="315">
        <v>8.6179096189988036E-2</v>
      </c>
      <c r="E49" s="315">
        <v>8.6179096189988036E-2</v>
      </c>
    </row>
    <row r="50" spans="1:5">
      <c r="A50" s="320"/>
      <c r="B50" s="319">
        <v>39883</v>
      </c>
      <c r="C50" s="316">
        <v>150.495</v>
      </c>
      <c r="D50" s="315">
        <v>4.7542837525369308E-2</v>
      </c>
      <c r="E50" s="315">
        <v>4.7542837525369308E-2</v>
      </c>
    </row>
    <row r="51" spans="1:5">
      <c r="A51" s="320"/>
      <c r="B51" s="319">
        <v>39884</v>
      </c>
      <c r="C51" s="316">
        <v>150.465</v>
      </c>
      <c r="D51" s="315">
        <v>1.9555660012166121E-2</v>
      </c>
      <c r="E51" s="315">
        <v>4.7205939279986731E-2</v>
      </c>
    </row>
    <row r="52" spans="1:5">
      <c r="A52" s="320"/>
      <c r="B52" s="319">
        <v>39885</v>
      </c>
      <c r="C52" s="316">
        <v>150.24</v>
      </c>
      <c r="D52" s="315">
        <v>-7.7698327796858289E-3</v>
      </c>
      <c r="E52" s="315">
        <v>0.14987894825741793</v>
      </c>
    </row>
    <row r="53" spans="1:5">
      <c r="A53" s="320"/>
      <c r="B53" s="319">
        <v>39888</v>
      </c>
      <c r="C53" s="316">
        <v>150.30500000000001</v>
      </c>
      <c r="D53" s="315">
        <v>2.7978650137741048E-2</v>
      </c>
      <c r="E53" s="315">
        <v>2.7978650137741048E-2</v>
      </c>
    </row>
    <row r="54" spans="1:5">
      <c r="A54" s="320"/>
      <c r="B54" s="319">
        <v>39889</v>
      </c>
      <c r="C54" s="316">
        <v>150.39500000000001</v>
      </c>
      <c r="D54" s="315">
        <v>-8.8840978365920757E-3</v>
      </c>
      <c r="E54" s="315">
        <v>1.1560478774812281E-2</v>
      </c>
    </row>
    <row r="55" spans="1:5">
      <c r="A55" s="320"/>
      <c r="B55" s="319">
        <v>39890</v>
      </c>
      <c r="C55" s="316">
        <v>150.51</v>
      </c>
      <c r="D55" s="315">
        <v>1.9226800577835868E-2</v>
      </c>
      <c r="E55" s="315">
        <v>1.9226800577835868E-2</v>
      </c>
    </row>
    <row r="56" spans="1:5">
      <c r="A56" s="320"/>
      <c r="B56" s="319">
        <v>39891</v>
      </c>
      <c r="C56" s="316">
        <v>150.94999999999999</v>
      </c>
      <c r="D56" s="315">
        <v>0.11061897907208504</v>
      </c>
      <c r="E56" s="315">
        <v>3.8644668364522204E-2</v>
      </c>
    </row>
    <row r="57" spans="1:5">
      <c r="A57" s="320"/>
      <c r="B57" s="319">
        <v>39892</v>
      </c>
      <c r="C57" s="316">
        <v>151.17500000000001</v>
      </c>
      <c r="D57" s="315">
        <v>0.18047859953424877</v>
      </c>
      <c r="E57" s="315">
        <v>9.8731229422629088E-2</v>
      </c>
    </row>
    <row r="58" spans="1:5">
      <c r="A58" s="320"/>
      <c r="B58" s="319">
        <v>39896</v>
      </c>
      <c r="C58" s="316">
        <v>151.36000000000001</v>
      </c>
      <c r="D58" s="315">
        <v>9.6786110084964905E-2</v>
      </c>
      <c r="E58" s="315">
        <v>5.4765422977465832E-2</v>
      </c>
    </row>
    <row r="59" spans="1:5">
      <c r="A59" s="320"/>
      <c r="B59" s="319">
        <v>39897</v>
      </c>
      <c r="C59" s="316">
        <v>151.37</v>
      </c>
      <c r="D59" s="315">
        <v>0.11497802589381162</v>
      </c>
      <c r="E59" s="315">
        <v>9.9536762085758401E-2</v>
      </c>
    </row>
    <row r="60" spans="1:5">
      <c r="A60" s="320"/>
      <c r="B60" s="319">
        <v>39898</v>
      </c>
      <c r="C60" s="316">
        <v>151.35</v>
      </c>
      <c r="D60" s="315">
        <v>1.1350059737156512E-2</v>
      </c>
      <c r="E60" s="315">
        <v>1.1350059737156512E-2</v>
      </c>
    </row>
    <row r="61" spans="1:5">
      <c r="A61" s="320"/>
      <c r="B61" s="319">
        <v>39899</v>
      </c>
      <c r="C61" s="316">
        <v>151.41999999999999</v>
      </c>
      <c r="D61" s="315">
        <v>0.12308682591903876</v>
      </c>
      <c r="E61" s="315">
        <v>-2.7392361607781433E-2</v>
      </c>
    </row>
    <row r="62" spans="1:5">
      <c r="A62" s="320"/>
      <c r="B62" s="319">
        <v>39902</v>
      </c>
      <c r="C62" s="316">
        <v>151.4</v>
      </c>
      <c r="D62" s="315">
        <v>-2.4849899933288858E-2</v>
      </c>
      <c r="E62" s="315">
        <v>-2.4849899933288858E-2</v>
      </c>
    </row>
    <row r="63" spans="1:5">
      <c r="A63" s="320"/>
      <c r="B63" s="319">
        <v>39903</v>
      </c>
      <c r="C63" s="316">
        <v>150.97999999999999</v>
      </c>
      <c r="D63" s="315">
        <v>-3.7312910407011748E-2</v>
      </c>
      <c r="E63" s="315">
        <v>1.4491130308164037E-2</v>
      </c>
    </row>
    <row r="64" spans="1:5">
      <c r="A64" s="320"/>
      <c r="B64" s="319">
        <v>39904</v>
      </c>
      <c r="C64" s="316">
        <v>151.01499999999999</v>
      </c>
      <c r="D64" s="315">
        <v>0.14104964947661577</v>
      </c>
      <c r="E64" s="315">
        <v>2.1007394602900221E-2</v>
      </c>
    </row>
    <row r="65" spans="1:5">
      <c r="A65" s="320"/>
      <c r="B65" s="319">
        <v>39905</v>
      </c>
      <c r="C65" s="316">
        <v>150.97499999999999</v>
      </c>
      <c r="D65" s="315">
        <v>2.5717111770524232E-2</v>
      </c>
      <c r="E65" s="315">
        <v>-5.9347181008902079E-3</v>
      </c>
    </row>
    <row r="66" spans="1:5">
      <c r="A66" s="320"/>
      <c r="B66" s="319">
        <v>39906</v>
      </c>
      <c r="C66" s="316">
        <v>150.99</v>
      </c>
      <c r="D66" s="315">
        <v>8.485596526415552E-4</v>
      </c>
      <c r="E66" s="315">
        <v>8.485596526415552E-4</v>
      </c>
    </row>
    <row r="67" spans="1:5">
      <c r="A67" s="320"/>
      <c r="B67" s="319">
        <v>39909</v>
      </c>
      <c r="C67" s="316">
        <v>151.11000000000001</v>
      </c>
      <c r="D67" s="315">
        <v>0.10129933607592359</v>
      </c>
      <c r="E67" s="315">
        <v>4.325689381287931E-2</v>
      </c>
    </row>
    <row r="68" spans="1:5">
      <c r="A68" s="320"/>
      <c r="B68" s="319">
        <v>39910</v>
      </c>
      <c r="C68" s="316">
        <v>151.04</v>
      </c>
      <c r="D68" s="315">
        <v>1.9890038809831825E-2</v>
      </c>
      <c r="E68" s="315">
        <v>-8.4896507115135838E-3</v>
      </c>
    </row>
    <row r="69" spans="1:5">
      <c r="A69" s="320"/>
      <c r="B69" s="319">
        <v>39911</v>
      </c>
      <c r="C69" s="316">
        <v>150.96</v>
      </c>
      <c r="D69" s="315">
        <v>-6.7806889859291605E-2</v>
      </c>
      <c r="E69" s="315">
        <v>-6.7806889859291605E-2</v>
      </c>
    </row>
    <row r="70" spans="1:5">
      <c r="A70" s="320"/>
      <c r="B70" s="319">
        <v>39912</v>
      </c>
      <c r="C70" s="316">
        <v>150.75</v>
      </c>
      <c r="D70" s="315">
        <v>-3.8572574178027265E-2</v>
      </c>
      <c r="E70" s="315">
        <v>-2.2534081796311146E-2</v>
      </c>
    </row>
    <row r="71" spans="1:5">
      <c r="A71" s="320"/>
      <c r="B71" s="319">
        <v>39913</v>
      </c>
      <c r="C71" s="316">
        <v>150.87</v>
      </c>
      <c r="D71" s="315">
        <v>-2.5430586059415096E-3</v>
      </c>
      <c r="E71" s="315">
        <v>-2.7048896081377876E-2</v>
      </c>
    </row>
    <row r="72" spans="1:5">
      <c r="A72" s="320"/>
      <c r="B72" s="319">
        <v>39916</v>
      </c>
      <c r="C72" s="316">
        <v>150.77000000000001</v>
      </c>
      <c r="D72" s="315">
        <v>-0.15032964777712218</v>
      </c>
      <c r="E72" s="315">
        <v>-0.13750288602139504</v>
      </c>
    </row>
    <row r="73" spans="1:5">
      <c r="A73" s="320"/>
      <c r="B73" s="319">
        <v>39917</v>
      </c>
      <c r="C73" s="316">
        <v>150.595</v>
      </c>
      <c r="D73" s="315">
        <v>-0.22867442551238085</v>
      </c>
      <c r="E73" s="315">
        <v>2.2007398806469904E-3</v>
      </c>
    </row>
    <row r="74" spans="1:5">
      <c r="A74" s="320"/>
      <c r="B74" s="319">
        <v>39918</v>
      </c>
      <c r="C74" s="316">
        <v>150.24</v>
      </c>
      <c r="D74" s="315">
        <v>-0.32476743418882364</v>
      </c>
      <c r="E74" s="315">
        <v>-9.7314772052516981E-3</v>
      </c>
    </row>
    <row r="75" spans="1:5">
      <c r="A75" s="320"/>
      <c r="B75" s="319">
        <v>39919</v>
      </c>
      <c r="C75" s="316">
        <v>150.13999999999999</v>
      </c>
      <c r="D75" s="315">
        <v>-8.4710391822827941E-2</v>
      </c>
      <c r="E75" s="315">
        <v>3.0281090289608178E-2</v>
      </c>
    </row>
    <row r="76" spans="1:5">
      <c r="A76" s="320"/>
      <c r="B76" s="319">
        <v>39920</v>
      </c>
      <c r="C76" s="316">
        <v>150.215</v>
      </c>
      <c r="D76" s="315">
        <v>1.5811011904761904E-2</v>
      </c>
      <c r="E76" s="315">
        <v>-4.7991071428571432E-2</v>
      </c>
    </row>
    <row r="77" spans="1:5">
      <c r="A77" s="320"/>
      <c r="B77" s="319">
        <v>39923</v>
      </c>
      <c r="C77" s="316">
        <v>150.36000000000001</v>
      </c>
      <c r="D77" s="315">
        <v>0.17652894904684288</v>
      </c>
      <c r="E77" s="315">
        <v>-1.555524059244561E-2</v>
      </c>
    </row>
    <row r="78" spans="1:5">
      <c r="A78" s="320"/>
      <c r="B78" s="319">
        <v>39924</v>
      </c>
      <c r="C78" s="316">
        <v>150.57499999999999</v>
      </c>
      <c r="D78" s="315">
        <v>0.22671555215059647</v>
      </c>
      <c r="E78" s="315">
        <v>9.7935135529531939E-2</v>
      </c>
    </row>
    <row r="79" spans="1:5">
      <c r="A79" s="320"/>
      <c r="B79" s="319">
        <v>39925</v>
      </c>
      <c r="C79" s="316">
        <v>150.73500000000001</v>
      </c>
      <c r="D79" s="315">
        <v>0.25767147218153907</v>
      </c>
      <c r="E79" s="315">
        <v>0.19238234723227046</v>
      </c>
    </row>
    <row r="80" spans="1:5">
      <c r="A80" s="320"/>
      <c r="B80" s="319">
        <v>39926</v>
      </c>
      <c r="C80" s="316">
        <v>150.54499999999999</v>
      </c>
      <c r="D80" s="315">
        <v>4.0091236073339767E-2</v>
      </c>
      <c r="E80" s="315">
        <v>4.0091236073339767E-2</v>
      </c>
    </row>
    <row r="81" spans="1:5">
      <c r="A81" s="320"/>
      <c r="B81" s="319">
        <v>39927</v>
      </c>
      <c r="C81" s="316">
        <v>150.63499999999999</v>
      </c>
      <c r="D81" s="315">
        <v>0.12780617915092243</v>
      </c>
      <c r="E81" s="315">
        <v>-1.9782173816403646E-2</v>
      </c>
    </row>
    <row r="82" spans="1:5">
      <c r="A82" s="320"/>
      <c r="B82" s="319">
        <v>39930</v>
      </c>
      <c r="C82" s="316">
        <v>150.63999999999999</v>
      </c>
      <c r="D82" s="315">
        <v>5.6353591160220998E-2</v>
      </c>
      <c r="E82" s="315">
        <v>5.6353591160220998E-2</v>
      </c>
    </row>
    <row r="83" spans="1:5">
      <c r="A83" s="320"/>
      <c r="B83" s="319">
        <v>39931</v>
      </c>
      <c r="C83" s="316">
        <v>150.67500000000001</v>
      </c>
      <c r="D83" s="315">
        <v>7.0375620127569094E-2</v>
      </c>
      <c r="E83" s="315">
        <v>4.2026931254429481E-2</v>
      </c>
    </row>
    <row r="84" spans="1:5">
      <c r="A84" s="320"/>
      <c r="B84" s="319">
        <v>39932</v>
      </c>
      <c r="C84" s="316">
        <v>150.70500000000001</v>
      </c>
      <c r="D84" s="315">
        <v>0.20940550133096716</v>
      </c>
      <c r="E84" s="315">
        <v>4.6731736172729958E-2</v>
      </c>
    </row>
    <row r="85" spans="1:5">
      <c r="A85" s="320"/>
      <c r="B85" s="319">
        <v>39933</v>
      </c>
      <c r="C85" s="316">
        <v>150.69999999999999</v>
      </c>
      <c r="D85" s="315">
        <v>5.6099084096586177E-2</v>
      </c>
      <c r="E85" s="315">
        <v>4.9160421870663336E-2</v>
      </c>
    </row>
    <row r="86" spans="1:5">
      <c r="A86" s="320"/>
      <c r="B86" s="319">
        <v>39937</v>
      </c>
      <c r="C86" s="316">
        <v>150.66</v>
      </c>
      <c r="D86" s="315">
        <v>1.6128447682215215E-3</v>
      </c>
      <c r="E86" s="315">
        <v>1.6128447682215215E-3</v>
      </c>
    </row>
    <row r="87" spans="1:5">
      <c r="A87" s="320"/>
      <c r="B87" s="319">
        <v>39938</v>
      </c>
      <c r="C87" s="316">
        <v>150.625</v>
      </c>
      <c r="D87" s="315">
        <v>3.6065341913584611E-2</v>
      </c>
      <c r="E87" s="315">
        <v>3.6065341913584611E-2</v>
      </c>
    </row>
    <row r="88" spans="1:5">
      <c r="A88" s="320"/>
      <c r="B88" s="319">
        <v>39939</v>
      </c>
      <c r="C88" s="316">
        <v>150.58500000000001</v>
      </c>
      <c r="D88" s="315">
        <v>3.7342767295597483E-2</v>
      </c>
      <c r="E88" s="315">
        <v>3.7342767295597483E-2</v>
      </c>
    </row>
    <row r="89" spans="1:5">
      <c r="A89" s="320"/>
      <c r="B89" s="319">
        <v>39940</v>
      </c>
      <c r="C89" s="316">
        <v>150.46</v>
      </c>
      <c r="D89" s="315">
        <v>-9.5812973076554564E-2</v>
      </c>
      <c r="E89" s="315">
        <v>1.6288205423014276E-2</v>
      </c>
    </row>
    <row r="90" spans="1:5">
      <c r="A90" s="320"/>
      <c r="B90" s="319">
        <v>39941</v>
      </c>
      <c r="C90" s="316">
        <v>150.47</v>
      </c>
      <c r="D90" s="315">
        <v>9.1307914541498739E-2</v>
      </c>
      <c r="E90" s="315">
        <v>2.3540321717730142E-2</v>
      </c>
    </row>
    <row r="91" spans="1:5">
      <c r="A91" s="320"/>
      <c r="B91" s="319">
        <v>39945</v>
      </c>
      <c r="C91" s="316">
        <v>150.22</v>
      </c>
      <c r="D91" s="315">
        <v>-2.9410418383228051E-2</v>
      </c>
      <c r="E91" s="315">
        <v>5.6486313283896368E-2</v>
      </c>
    </row>
    <row r="92" spans="1:5">
      <c r="A92" s="320"/>
      <c r="B92" s="319">
        <v>39946</v>
      </c>
      <c r="C92" s="316">
        <v>149.99</v>
      </c>
      <c r="D92" s="315">
        <v>-8.2341688012710357E-2</v>
      </c>
      <c r="E92" s="315">
        <v>-6.5983593268700749E-2</v>
      </c>
    </row>
    <row r="93" spans="1:5">
      <c r="A93" s="320"/>
      <c r="B93" s="319">
        <v>39947</v>
      </c>
      <c r="C93" s="316">
        <v>149.94499999999999</v>
      </c>
      <c r="D93" s="315">
        <v>4.0235800505286794E-2</v>
      </c>
      <c r="E93" s="315">
        <v>4.0235800505286794E-2</v>
      </c>
    </row>
    <row r="94" spans="1:5">
      <c r="A94" s="320"/>
      <c r="B94" s="319">
        <v>39948</v>
      </c>
      <c r="C94" s="316">
        <v>150.19999999999999</v>
      </c>
      <c r="D94" s="315">
        <v>0.28517797552836482</v>
      </c>
      <c r="E94" s="315">
        <v>2.099555061179088E-2</v>
      </c>
    </row>
    <row r="95" spans="1:5">
      <c r="A95" s="320"/>
      <c r="B95" s="319">
        <v>39951</v>
      </c>
      <c r="C95" s="316">
        <v>150.30500000000001</v>
      </c>
      <c r="D95" s="315">
        <v>0.18349971679410931</v>
      </c>
      <c r="E95" s="315">
        <v>1.3558482016425942E-2</v>
      </c>
    </row>
    <row r="96" spans="1:5">
      <c r="A96" s="320"/>
      <c r="B96" s="319">
        <v>39952</v>
      </c>
      <c r="C96" s="316">
        <v>150.43</v>
      </c>
      <c r="D96" s="315">
        <v>0.10091743119266056</v>
      </c>
      <c r="E96" s="315">
        <v>5.9216013344453713E-2</v>
      </c>
    </row>
    <row r="97" spans="1:5">
      <c r="A97" s="320"/>
      <c r="B97" s="319">
        <v>39953</v>
      </c>
      <c r="C97" s="316">
        <v>150.55000000000001</v>
      </c>
      <c r="D97" s="315">
        <v>0.15420988067358091</v>
      </c>
      <c r="E97" s="315">
        <v>-1.9181443069030892E-3</v>
      </c>
    </row>
    <row r="98" spans="1:5">
      <c r="A98" s="320"/>
      <c r="B98" s="319">
        <v>39954</v>
      </c>
      <c r="C98" s="316">
        <v>150.47999999999999</v>
      </c>
      <c r="D98" s="315">
        <v>-0.10835362427420865</v>
      </c>
      <c r="E98" s="315">
        <v>-3.7179247050009363E-2</v>
      </c>
    </row>
    <row r="99" spans="1:5">
      <c r="A99" s="320"/>
      <c r="B99" s="319">
        <v>39955</v>
      </c>
      <c r="C99" s="316">
        <v>150.30000000000001</v>
      </c>
      <c r="D99" s="315">
        <v>-9.0665091154625246E-2</v>
      </c>
      <c r="E99" s="315">
        <v>7.1387575962187713E-2</v>
      </c>
    </row>
    <row r="100" spans="1:5">
      <c r="A100" s="320"/>
      <c r="B100" s="319">
        <v>39958</v>
      </c>
      <c r="C100" s="316">
        <v>150</v>
      </c>
      <c r="D100" s="315">
        <v>-0.52655469813890154</v>
      </c>
      <c r="E100" s="315">
        <v>-0.11802088061733999</v>
      </c>
    </row>
    <row r="101" spans="1:5">
      <c r="A101" s="320"/>
      <c r="B101" s="319">
        <v>39959</v>
      </c>
      <c r="C101" s="316">
        <v>149.95500000000001</v>
      </c>
      <c r="D101" s="315">
        <v>-8.9983931440814138E-2</v>
      </c>
      <c r="E101" s="315">
        <v>-3.642206748794858E-2</v>
      </c>
    </row>
    <row r="102" spans="1:5">
      <c r="A102" s="320"/>
      <c r="B102" s="319">
        <v>39960</v>
      </c>
      <c r="C102" s="316">
        <v>150.19499999999999</v>
      </c>
      <c r="D102" s="315">
        <v>2.2879273868832321E-2</v>
      </c>
      <c r="E102" s="315">
        <v>-5.7837985395482157E-3</v>
      </c>
    </row>
    <row r="103" spans="1:5">
      <c r="A103" s="320"/>
      <c r="B103" s="319">
        <v>39961</v>
      </c>
      <c r="C103" s="316">
        <v>150.41</v>
      </c>
      <c r="D103" s="315">
        <v>4.1401273885350316E-2</v>
      </c>
      <c r="E103" s="315">
        <v>-1.7197452229299363E-2</v>
      </c>
    </row>
    <row r="104" spans="1:5">
      <c r="A104" s="320"/>
      <c r="B104" s="319">
        <v>39962</v>
      </c>
      <c r="C104" s="316">
        <v>150.46</v>
      </c>
      <c r="D104" s="315">
        <v>8.2986605870618416E-2</v>
      </c>
      <c r="E104" s="315">
        <v>8.2986605870618416E-2</v>
      </c>
    </row>
    <row r="105" spans="1:5">
      <c r="A105" s="320"/>
      <c r="B105" s="319">
        <v>39965</v>
      </c>
      <c r="C105" s="316">
        <v>150.22999999999999</v>
      </c>
      <c r="D105" s="315">
        <v>-0.12073775573465592</v>
      </c>
      <c r="E105" s="315">
        <v>1.5654060756354619E-2</v>
      </c>
    </row>
    <row r="106" spans="1:5">
      <c r="A106" s="320"/>
      <c r="B106" s="319">
        <v>39966</v>
      </c>
      <c r="C106" s="316">
        <v>150.345</v>
      </c>
      <c r="D106" s="315">
        <v>-8.9831117499101689E-3</v>
      </c>
      <c r="E106" s="315">
        <v>-6.2881782249371188E-2</v>
      </c>
    </row>
    <row r="107" spans="1:5">
      <c r="A107" s="320"/>
      <c r="B107" s="319">
        <v>39967</v>
      </c>
      <c r="C107" s="316">
        <v>150.25</v>
      </c>
      <c r="D107" s="315">
        <v>4.5426749366646285E-2</v>
      </c>
      <c r="E107" s="315">
        <v>4.5426749366646285E-2</v>
      </c>
    </row>
    <row r="108" spans="1:5">
      <c r="A108" s="320"/>
      <c r="B108" s="319">
        <v>39968</v>
      </c>
      <c r="C108" s="316">
        <v>150.255</v>
      </c>
      <c r="D108" s="315">
        <v>-2.5360911020115371E-2</v>
      </c>
      <c r="E108" s="315">
        <v>-2.5360911020115371E-2</v>
      </c>
    </row>
    <row r="109" spans="1:5">
      <c r="A109" s="320"/>
      <c r="B109" s="319">
        <v>39969</v>
      </c>
      <c r="C109" s="316">
        <v>150.32</v>
      </c>
      <c r="D109" s="315">
        <v>-1.4058106841611996E-2</v>
      </c>
      <c r="E109" s="315">
        <v>-1.4058106841611996E-2</v>
      </c>
    </row>
    <row r="110" spans="1:5">
      <c r="A110" s="320"/>
      <c r="B110" s="319">
        <v>39972</v>
      </c>
      <c r="C110" s="316">
        <v>150.41</v>
      </c>
      <c r="D110" s="315">
        <v>9.1607378958635022E-2</v>
      </c>
      <c r="E110" s="315">
        <v>-2.0147327331108734E-2</v>
      </c>
    </row>
    <row r="111" spans="1:5">
      <c r="A111" s="320"/>
      <c r="B111" s="319">
        <v>39973</v>
      </c>
      <c r="C111" s="316">
        <v>150.31</v>
      </c>
      <c r="D111" s="315">
        <v>-0.16733601070950468</v>
      </c>
      <c r="E111" s="315">
        <v>-7.8090138331102191E-2</v>
      </c>
    </row>
    <row r="112" spans="1:5">
      <c r="A112" s="320"/>
      <c r="B112" s="319">
        <v>39974</v>
      </c>
      <c r="C112" s="316">
        <v>150.35499999999999</v>
      </c>
      <c r="D112" s="315">
        <v>-5.2052052052052052E-2</v>
      </c>
      <c r="E112" s="315">
        <v>-5.2052052052052052E-2</v>
      </c>
    </row>
    <row r="113" spans="1:5">
      <c r="A113" s="320"/>
      <c r="B113" s="319">
        <v>39975</v>
      </c>
      <c r="C113" s="316">
        <v>150.4</v>
      </c>
      <c r="D113" s="315">
        <v>-4.8586143231950249E-4</v>
      </c>
      <c r="E113" s="315">
        <v>-4.8586143231950249E-4</v>
      </c>
    </row>
    <row r="114" spans="1:5">
      <c r="A114" s="320"/>
      <c r="B114" s="319">
        <v>39976</v>
      </c>
      <c r="C114" s="316">
        <v>150.33000000000001</v>
      </c>
      <c r="D114" s="315">
        <v>2.3646638905413443E-2</v>
      </c>
      <c r="E114" s="315">
        <v>2.3646638905413443E-2</v>
      </c>
    </row>
    <row r="115" spans="1:5">
      <c r="A115" s="320"/>
      <c r="B115" s="319">
        <v>39979</v>
      </c>
      <c r="C115" s="316">
        <v>150.18</v>
      </c>
      <c r="D115" s="315">
        <v>-0.35166406656266253</v>
      </c>
      <c r="E115" s="315">
        <v>-0.12740509620384816</v>
      </c>
    </row>
    <row r="116" spans="1:5">
      <c r="A116" s="320"/>
      <c r="B116" s="319">
        <v>39980</v>
      </c>
      <c r="C116" s="316">
        <v>150.26499999999999</v>
      </c>
      <c r="D116" s="315">
        <v>-4.4737522627359708E-2</v>
      </c>
      <c r="E116" s="315">
        <v>-4.4737522627359708E-2</v>
      </c>
    </row>
    <row r="117" spans="1:5">
      <c r="A117" s="320"/>
      <c r="B117" s="319">
        <v>39981</v>
      </c>
      <c r="C117" s="316">
        <v>150.285</v>
      </c>
      <c r="D117" s="315">
        <v>-0.10101351351351351</v>
      </c>
      <c r="E117" s="315">
        <v>-0.10101351351351351</v>
      </c>
    </row>
    <row r="118" spans="1:5">
      <c r="A118" s="320"/>
      <c r="B118" s="319">
        <v>39982</v>
      </c>
      <c r="C118" s="316">
        <v>150.30500000000001</v>
      </c>
      <c r="D118" s="315">
        <v>1.1213027315338613E-2</v>
      </c>
      <c r="E118" s="315">
        <v>1.1213027315338613E-2</v>
      </c>
    </row>
    <row r="119" spans="1:5">
      <c r="A119" s="320"/>
      <c r="B119" s="319">
        <v>39983</v>
      </c>
      <c r="C119" s="316">
        <v>150.30500000000001</v>
      </c>
      <c r="D119" s="315">
        <v>4.3327556325823221E-4</v>
      </c>
      <c r="E119" s="315">
        <v>4.3327556325823221E-4</v>
      </c>
    </row>
    <row r="120" spans="1:5">
      <c r="A120" s="320"/>
      <c r="B120" s="319">
        <v>39986</v>
      </c>
      <c r="C120" s="316">
        <v>150.44499999999999</v>
      </c>
      <c r="D120" s="315">
        <v>8.1629886677872368E-2</v>
      </c>
      <c r="E120" s="315">
        <v>-8.377162066908854E-3</v>
      </c>
    </row>
    <row r="121" spans="1:5">
      <c r="A121" s="320"/>
      <c r="B121" s="319">
        <v>39987</v>
      </c>
      <c r="C121" s="316">
        <v>150.45500000000001</v>
      </c>
      <c r="D121" s="315">
        <v>-3.1223003825743553E-2</v>
      </c>
      <c r="E121" s="315">
        <v>-3.1223003825743553E-2</v>
      </c>
    </row>
    <row r="122" spans="1:5">
      <c r="A122" s="320"/>
      <c r="B122" s="319">
        <v>39988</v>
      </c>
      <c r="C122" s="316">
        <v>150.535</v>
      </c>
      <c r="D122" s="315">
        <v>3.5162577535458893E-2</v>
      </c>
      <c r="E122" s="315">
        <v>-6.3608707676504284E-2</v>
      </c>
    </row>
    <row r="123" spans="1:5">
      <c r="A123" s="320"/>
      <c r="B123" s="319">
        <v>39989</v>
      </c>
      <c r="C123" s="316">
        <v>150.39500000000001</v>
      </c>
      <c r="D123" s="315">
        <v>-7.8717020815935179E-3</v>
      </c>
      <c r="E123" s="315">
        <v>-7.8717020815935179E-3</v>
      </c>
    </row>
    <row r="124" spans="1:5">
      <c r="A124" s="320"/>
      <c r="B124" s="319">
        <v>39990</v>
      </c>
      <c r="C124" s="316">
        <v>150.43</v>
      </c>
      <c r="D124" s="315">
        <v>4.693544227628299E-2</v>
      </c>
      <c r="E124" s="315">
        <v>4.693544227628299E-2</v>
      </c>
    </row>
    <row r="125" spans="1:5">
      <c r="A125" s="320"/>
      <c r="B125" s="319">
        <v>39993</v>
      </c>
      <c r="C125" s="316">
        <v>150.43</v>
      </c>
      <c r="D125" s="315">
        <v>1.9287895040844955E-2</v>
      </c>
      <c r="E125" s="315">
        <v>1.9287895040844955E-2</v>
      </c>
    </row>
    <row r="126" spans="1:5">
      <c r="A126" s="320"/>
      <c r="B126" s="319">
        <v>39994</v>
      </c>
      <c r="C126" s="316">
        <v>150.44999999999999</v>
      </c>
      <c r="D126" s="315">
        <v>-1.3520542394203494E-2</v>
      </c>
      <c r="E126" s="315">
        <v>-1.3520542394203494E-2</v>
      </c>
    </row>
    <row r="127" spans="1:5">
      <c r="A127" s="320"/>
      <c r="B127" s="319">
        <v>39995</v>
      </c>
      <c r="C127" s="316">
        <v>150.38</v>
      </c>
      <c r="D127" s="315">
        <v>-1.8459669127955883E-2</v>
      </c>
      <c r="E127" s="315">
        <v>-1.8459669127955883E-2</v>
      </c>
    </row>
    <row r="128" spans="1:5">
      <c r="A128" s="320"/>
      <c r="B128" s="319">
        <v>39996</v>
      </c>
      <c r="C128" s="316">
        <v>150.31</v>
      </c>
      <c r="D128" s="315">
        <v>-3.4509063169748264E-2</v>
      </c>
      <c r="E128" s="315">
        <v>-3.4509063169748264E-2</v>
      </c>
    </row>
    <row r="129" spans="1:5">
      <c r="A129" s="320"/>
      <c r="B129" s="319">
        <v>39997</v>
      </c>
      <c r="C129" s="316">
        <v>150.33000000000001</v>
      </c>
      <c r="D129" s="315">
        <v>-8.2491292532629087E-2</v>
      </c>
      <c r="E129" s="315">
        <v>-3.84755234049068E-2</v>
      </c>
    </row>
    <row r="130" spans="1:5">
      <c r="A130" s="320"/>
      <c r="B130" s="319">
        <v>40001</v>
      </c>
      <c r="C130" s="316">
        <v>150.5</v>
      </c>
      <c r="D130" s="315">
        <v>9.5629295532646041E-2</v>
      </c>
      <c r="E130" s="315">
        <v>-2.8941151202749142E-2</v>
      </c>
    </row>
    <row r="131" spans="1:5">
      <c r="A131" s="320"/>
      <c r="B131" s="319">
        <v>40002</v>
      </c>
      <c r="C131" s="316">
        <v>150.63499999999999</v>
      </c>
      <c r="D131" s="315">
        <v>6.9216970831383562E-2</v>
      </c>
      <c r="E131" s="315">
        <v>-4.211511464670098E-2</v>
      </c>
    </row>
    <row r="132" spans="1:5">
      <c r="A132" s="320"/>
      <c r="B132" s="319">
        <v>40003</v>
      </c>
      <c r="C132" s="316">
        <v>150.57499999999999</v>
      </c>
      <c r="D132" s="315">
        <v>7.4893009985734671E-2</v>
      </c>
      <c r="E132" s="315">
        <v>-2.1398002853067047E-2</v>
      </c>
    </row>
    <row r="133" spans="1:5">
      <c r="A133" s="320"/>
      <c r="B133" s="319">
        <v>40004</v>
      </c>
      <c r="C133" s="316">
        <v>150.565</v>
      </c>
      <c r="D133" s="315">
        <v>-8.7735204457058763E-2</v>
      </c>
      <c r="E133" s="315">
        <v>-8.7735204457058763E-2</v>
      </c>
    </row>
    <row r="134" spans="1:5">
      <c r="A134" s="320"/>
      <c r="B134" s="319">
        <v>40007</v>
      </c>
      <c r="C134" s="316">
        <v>150.44</v>
      </c>
      <c r="D134" s="315">
        <v>1.6827085444106722E-2</v>
      </c>
      <c r="E134" s="315">
        <v>1.6827085444106722E-2</v>
      </c>
    </row>
    <row r="135" spans="1:5">
      <c r="A135" s="320"/>
      <c r="B135" s="319">
        <v>40008</v>
      </c>
      <c r="C135" s="316">
        <v>150.68</v>
      </c>
      <c r="D135" s="315">
        <v>0.12344404979040671</v>
      </c>
      <c r="E135" s="315">
        <v>-1.3519567373844036E-3</v>
      </c>
    </row>
    <row r="136" spans="1:5">
      <c r="A136" s="320"/>
      <c r="B136" s="319">
        <v>40009</v>
      </c>
      <c r="C136" s="316">
        <v>150.73500000000001</v>
      </c>
      <c r="D136" s="315">
        <v>0.32752826153376108</v>
      </c>
      <c r="E136" s="315">
        <v>-5.0630701409803153E-3</v>
      </c>
    </row>
    <row r="137" spans="1:5">
      <c r="A137" s="320"/>
      <c r="B137" s="319">
        <v>40010</v>
      </c>
      <c r="C137" s="316">
        <v>150.75</v>
      </c>
      <c r="D137" s="315">
        <v>9.0841765540466801E-2</v>
      </c>
      <c r="E137" s="315">
        <v>-1.9855314239386333E-2</v>
      </c>
    </row>
    <row r="138" spans="1:5">
      <c r="A138" s="320"/>
      <c r="B138" s="319">
        <v>40011</v>
      </c>
      <c r="C138" s="316">
        <v>150.755</v>
      </c>
      <c r="D138" s="315">
        <v>0.18707502266545784</v>
      </c>
      <c r="E138" s="315">
        <v>-1.9768529011786037E-2</v>
      </c>
    </row>
    <row r="139" spans="1:5">
      <c r="A139" s="320"/>
      <c r="B139" s="319">
        <v>40014</v>
      </c>
      <c r="C139" s="316">
        <v>150.80000000000001</v>
      </c>
      <c r="D139" s="315">
        <v>0.13741306918662052</v>
      </c>
      <c r="E139" s="315">
        <v>1.2861963090342949E-2</v>
      </c>
    </row>
    <row r="140" spans="1:5">
      <c r="A140" s="320"/>
      <c r="B140" s="319">
        <v>40015</v>
      </c>
      <c r="C140" s="316">
        <v>150.86500000000001</v>
      </c>
      <c r="D140" s="315">
        <v>0.10288770477714165</v>
      </c>
      <c r="E140" s="315">
        <v>-2.8890269862886912E-3</v>
      </c>
    </row>
    <row r="141" spans="1:5">
      <c r="A141" s="320"/>
      <c r="B141" s="319">
        <v>40016</v>
      </c>
      <c r="C141" s="316">
        <v>150.745</v>
      </c>
      <c r="D141" s="315">
        <v>4.5850769718852446E-3</v>
      </c>
      <c r="E141" s="315">
        <v>-1.0522260662003536E-2</v>
      </c>
    </row>
    <row r="142" spans="1:5">
      <c r="A142" s="320"/>
      <c r="B142" s="319">
        <v>40017</v>
      </c>
      <c r="C142" s="316">
        <v>150.685</v>
      </c>
      <c r="D142" s="315">
        <v>-1.7254279213937792E-2</v>
      </c>
      <c r="E142" s="315">
        <v>-1.7254279213937792E-2</v>
      </c>
    </row>
    <row r="143" spans="1:5">
      <c r="A143" s="320"/>
      <c r="B143" s="319">
        <v>40018</v>
      </c>
      <c r="C143" s="316">
        <v>150.72499999999999</v>
      </c>
      <c r="D143" s="315">
        <v>6.7394282050534784E-2</v>
      </c>
      <c r="E143" s="315">
        <v>4.2622329729257134E-2</v>
      </c>
    </row>
    <row r="144" spans="1:5">
      <c r="A144" s="320"/>
      <c r="B144" s="319">
        <v>40021</v>
      </c>
      <c r="C144" s="316">
        <v>150.78</v>
      </c>
      <c r="D144" s="315">
        <v>9.1368976704118476E-2</v>
      </c>
      <c r="E144" s="315">
        <v>-4.2431129602815303E-2</v>
      </c>
    </row>
    <row r="145" spans="1:5">
      <c r="A145" s="320"/>
      <c r="B145" s="319">
        <v>40022</v>
      </c>
      <c r="C145" s="316">
        <v>150.76499999999999</v>
      </c>
      <c r="D145" s="315">
        <v>8.4185348466372767E-2</v>
      </c>
      <c r="E145" s="315">
        <v>5.4482068598943188E-2</v>
      </c>
    </row>
    <row r="146" spans="1:5">
      <c r="A146" s="320"/>
      <c r="B146" s="319">
        <v>40023</v>
      </c>
      <c r="C146" s="316">
        <v>150.70500000000001</v>
      </c>
      <c r="D146" s="315">
        <v>-2.8058849090570489E-2</v>
      </c>
      <c r="E146" s="315">
        <v>-2.8058849090570489E-2</v>
      </c>
    </row>
    <row r="147" spans="1:5">
      <c r="A147" s="320"/>
      <c r="B147" s="319">
        <v>40024</v>
      </c>
      <c r="C147" s="316">
        <v>150.72999999999999</v>
      </c>
      <c r="D147" s="315">
        <v>3.4568748570121252E-2</v>
      </c>
      <c r="E147" s="315">
        <v>-8.899565316861131E-3</v>
      </c>
    </row>
    <row r="148" spans="1:5">
      <c r="A148" s="320"/>
      <c r="B148" s="319">
        <v>40025</v>
      </c>
      <c r="C148" s="316">
        <v>150.70500000000001</v>
      </c>
      <c r="D148" s="315">
        <v>-5.2854122621564484E-4</v>
      </c>
      <c r="E148" s="315">
        <v>-3.0730897009966777E-2</v>
      </c>
    </row>
    <row r="149" spans="1:5">
      <c r="A149" s="320"/>
      <c r="B149" s="319">
        <v>40028</v>
      </c>
      <c r="C149" s="316">
        <v>150.77000000000001</v>
      </c>
      <c r="D149" s="315">
        <v>9.8017406779189728E-2</v>
      </c>
      <c r="E149" s="315">
        <v>1.4598337179879321E-2</v>
      </c>
    </row>
    <row r="150" spans="1:5">
      <c r="A150" s="320"/>
      <c r="B150" s="319">
        <v>40029</v>
      </c>
      <c r="C150" s="316">
        <v>150.80000000000001</v>
      </c>
      <c r="D150" s="315">
        <v>6.5850072625500411E-2</v>
      </c>
      <c r="E150" s="315">
        <v>2.5994615084847839E-2</v>
      </c>
    </row>
    <row r="151" spans="1:5">
      <c r="A151" s="320"/>
      <c r="B151" s="319">
        <v>40030</v>
      </c>
      <c r="C151" s="316">
        <v>150.81</v>
      </c>
      <c r="D151" s="315">
        <v>0.16554895573864725</v>
      </c>
      <c r="E151" s="315">
        <v>6.1314428051350836E-3</v>
      </c>
    </row>
    <row r="152" spans="1:5">
      <c r="A152" s="320"/>
      <c r="B152" s="319">
        <v>40031</v>
      </c>
      <c r="C152" s="316">
        <v>150.79499999999999</v>
      </c>
      <c r="D152" s="315">
        <v>6.8659164846507602E-3</v>
      </c>
      <c r="E152" s="315">
        <v>4.1011179002276351E-3</v>
      </c>
    </row>
    <row r="153" spans="1:5">
      <c r="A153" s="320"/>
      <c r="B153" s="319">
        <v>40032</v>
      </c>
      <c r="C153" s="316">
        <v>150.72499999999999</v>
      </c>
      <c r="D153" s="315">
        <v>1.8003680310339682E-2</v>
      </c>
      <c r="E153" s="315">
        <v>1.8003680310339682E-2</v>
      </c>
    </row>
    <row r="154" spans="1:5">
      <c r="A154" s="320"/>
      <c r="B154" s="319">
        <v>40035</v>
      </c>
      <c r="C154" s="316">
        <v>150.75</v>
      </c>
      <c r="D154" s="315">
        <v>5.6632044086649569E-2</v>
      </c>
      <c r="E154" s="315">
        <v>7.5340088545766985E-3</v>
      </c>
    </row>
    <row r="155" spans="1:5">
      <c r="A155" s="320"/>
      <c r="B155" s="319">
        <v>40036</v>
      </c>
      <c r="C155" s="316">
        <v>150.715</v>
      </c>
      <c r="D155" s="315">
        <v>1.3042226324971628E-2</v>
      </c>
      <c r="E155" s="315">
        <v>1.012042886905266E-2</v>
      </c>
    </row>
    <row r="156" spans="1:5">
      <c r="A156" s="320"/>
      <c r="B156" s="319">
        <v>40037</v>
      </c>
      <c r="C156" s="316">
        <v>150.78</v>
      </c>
      <c r="D156" s="315">
        <v>0.12147568086468037</v>
      </c>
      <c r="E156" s="315">
        <v>2.725680864680367E-2</v>
      </c>
    </row>
    <row r="157" spans="1:5">
      <c r="A157" s="320"/>
      <c r="B157" s="319">
        <v>40038</v>
      </c>
      <c r="C157" s="316">
        <v>150.76499999999999</v>
      </c>
      <c r="D157" s="315">
        <v>1.1025537089582489E-2</v>
      </c>
      <c r="E157" s="315">
        <v>-1.9456830158086746E-3</v>
      </c>
    </row>
    <row r="158" spans="1:5">
      <c r="A158" s="320"/>
      <c r="B158" s="319">
        <v>40039</v>
      </c>
      <c r="C158" s="316">
        <v>150.78</v>
      </c>
      <c r="D158" s="315">
        <v>2.9418604651162791E-2</v>
      </c>
      <c r="E158" s="315">
        <v>1.003875968992248E-2</v>
      </c>
    </row>
    <row r="159" spans="1:5">
      <c r="A159" s="320"/>
      <c r="B159" s="319">
        <v>40042</v>
      </c>
      <c r="C159" s="316">
        <v>150.80500000000001</v>
      </c>
      <c r="D159" s="315">
        <v>7.7151545152393752E-2</v>
      </c>
      <c r="E159" s="315">
        <v>3.2909624496145956E-2</v>
      </c>
    </row>
    <row r="160" spans="1:5">
      <c r="A160" s="320"/>
      <c r="B160" s="319">
        <v>40043</v>
      </c>
      <c r="C160" s="316">
        <v>150.84</v>
      </c>
      <c r="D160" s="315">
        <v>4.1636130450714549E-2</v>
      </c>
      <c r="E160" s="315">
        <v>2.7757420300476364E-2</v>
      </c>
    </row>
    <row r="161" spans="1:5">
      <c r="A161" s="320"/>
      <c r="B161" s="319">
        <v>40044</v>
      </c>
      <c r="C161" s="316">
        <v>150.86000000000001</v>
      </c>
      <c r="D161" s="315">
        <v>7.1784316099608503E-2</v>
      </c>
      <c r="E161" s="315">
        <v>3.7074706380917789E-2</v>
      </c>
    </row>
    <row r="162" spans="1:5">
      <c r="A162" s="320"/>
      <c r="B162" s="319">
        <v>40045</v>
      </c>
      <c r="C162" s="316">
        <v>150.82499999999999</v>
      </c>
      <c r="D162" s="315">
        <v>3.940543908339874E-2</v>
      </c>
      <c r="E162" s="315">
        <v>2.8077386780162961E-2</v>
      </c>
    </row>
    <row r="163" spans="1:5">
      <c r="A163" s="320"/>
      <c r="B163" s="319">
        <v>40046</v>
      </c>
      <c r="C163" s="316">
        <v>150.82499999999999</v>
      </c>
      <c r="D163" s="315">
        <v>4.1204887752202331E-2</v>
      </c>
      <c r="E163" s="315">
        <v>3.2324524012503554E-2</v>
      </c>
    </row>
    <row r="164" spans="1:5">
      <c r="A164" s="320"/>
      <c r="B164" s="319">
        <v>40049</v>
      </c>
      <c r="C164" s="316">
        <v>150.76</v>
      </c>
      <c r="D164" s="315">
        <v>-2.6547099791475095E-2</v>
      </c>
      <c r="E164" s="315">
        <v>-2.6547099791475095E-2</v>
      </c>
    </row>
    <row r="165" spans="1:5">
      <c r="A165" s="320"/>
      <c r="B165" s="319">
        <v>40050</v>
      </c>
      <c r="C165" s="316">
        <v>150.68</v>
      </c>
      <c r="D165" s="315">
        <v>-2.8455957486309639E-3</v>
      </c>
      <c r="E165" s="315">
        <v>-2.8455957486309639E-3</v>
      </c>
    </row>
    <row r="166" spans="1:5">
      <c r="A166" s="320"/>
      <c r="B166" s="319">
        <v>40051</v>
      </c>
      <c r="C166" s="316">
        <v>150.755</v>
      </c>
      <c r="D166" s="315">
        <v>2.0368143961062256E-2</v>
      </c>
      <c r="E166" s="315">
        <v>-2.0288154820194107E-3</v>
      </c>
    </row>
    <row r="167" spans="1:5">
      <c r="A167" s="320"/>
      <c r="B167" s="319">
        <v>40052</v>
      </c>
      <c r="C167" s="316">
        <v>150.77500000000001</v>
      </c>
      <c r="D167" s="315">
        <v>1.433016433248635E-2</v>
      </c>
      <c r="E167" s="315">
        <v>1.0349563129017919E-2</v>
      </c>
    </row>
    <row r="168" spans="1:5">
      <c r="A168" s="320"/>
      <c r="B168" s="319">
        <v>40053</v>
      </c>
      <c r="C168" s="316">
        <v>150.79499999999999</v>
      </c>
      <c r="D168" s="315">
        <v>5.3554040895813046E-2</v>
      </c>
      <c r="E168" s="315">
        <v>2.0031664151869001E-2</v>
      </c>
    </row>
    <row r="169" spans="1:5">
      <c r="A169" s="320"/>
      <c r="B169" s="319">
        <v>40057</v>
      </c>
      <c r="C169" s="316">
        <v>150.75</v>
      </c>
      <c r="D169" s="315">
        <v>-7.0586369164067041E-3</v>
      </c>
      <c r="E169" s="315">
        <v>-7.0586369164067041E-3</v>
      </c>
    </row>
    <row r="170" spans="1:5">
      <c r="A170" s="320"/>
      <c r="B170" s="319">
        <v>40058</v>
      </c>
      <c r="C170" s="316">
        <v>150.72499999999999</v>
      </c>
      <c r="D170" s="315">
        <v>7.3555243281222555E-3</v>
      </c>
      <c r="E170" s="315">
        <v>7.3555243281222555E-3</v>
      </c>
    </row>
    <row r="171" spans="1:5">
      <c r="A171" s="320"/>
      <c r="B171" s="319">
        <v>40059</v>
      </c>
      <c r="C171" s="316">
        <v>150.76499999999999</v>
      </c>
      <c r="D171" s="315">
        <v>4.5849630595393306E-2</v>
      </c>
      <c r="E171" s="315">
        <v>2.9552368535419381E-2</v>
      </c>
    </row>
    <row r="172" spans="1:5">
      <c r="A172" s="320"/>
      <c r="B172" s="319">
        <v>40060</v>
      </c>
      <c r="C172" s="316">
        <v>150.79499999999999</v>
      </c>
      <c r="D172" s="315">
        <v>3.9382573571840739E-2</v>
      </c>
      <c r="E172" s="315">
        <v>-3.8949798038084246E-3</v>
      </c>
    </row>
    <row r="173" spans="1:5">
      <c r="A173" s="320"/>
      <c r="B173" s="319">
        <v>40063</v>
      </c>
      <c r="C173" s="316">
        <v>150.83000000000001</v>
      </c>
      <c r="D173" s="315">
        <v>0.43496894953205634</v>
      </c>
      <c r="E173" s="315">
        <v>-2.3615848858567303E-3</v>
      </c>
    </row>
    <row r="174" spans="1:5">
      <c r="A174" s="320"/>
      <c r="B174" s="319">
        <v>40064</v>
      </c>
      <c r="C174" s="316">
        <v>150.85499999999999</v>
      </c>
      <c r="D174" s="315">
        <v>6.9920186232125042E-3</v>
      </c>
      <c r="E174" s="315">
        <v>-1.1797472564017293E-2</v>
      </c>
    </row>
    <row r="175" spans="1:5">
      <c r="A175" s="320"/>
      <c r="B175" s="319">
        <v>40065</v>
      </c>
      <c r="C175" s="316">
        <v>150.82499999999999</v>
      </c>
      <c r="D175" s="315">
        <v>2.2960725075528703E-2</v>
      </c>
      <c r="E175" s="315">
        <v>2.2960725075528703E-2</v>
      </c>
    </row>
    <row r="176" spans="1:5">
      <c r="A176" s="320"/>
      <c r="B176" s="319">
        <v>40066</v>
      </c>
      <c r="C176" s="316">
        <v>150.86000000000001</v>
      </c>
      <c r="D176" s="315">
        <v>-2.5349478243748769E-2</v>
      </c>
      <c r="E176" s="315">
        <v>-3.7655050206733612E-2</v>
      </c>
    </row>
    <row r="177" spans="1:5">
      <c r="A177" s="320"/>
      <c r="B177" s="319">
        <v>40067</v>
      </c>
      <c r="C177" s="316">
        <v>150.89500000000001</v>
      </c>
      <c r="D177" s="315">
        <v>0.29222189405653332</v>
      </c>
      <c r="E177" s="315">
        <v>9.7638944387498039E-2</v>
      </c>
    </row>
    <row r="178" spans="1:5">
      <c r="A178" s="320"/>
      <c r="B178" s="319">
        <v>40070</v>
      </c>
      <c r="C178" s="316">
        <v>150.91999999999999</v>
      </c>
      <c r="D178" s="315">
        <v>0.37227494738514078</v>
      </c>
      <c r="E178" s="315">
        <v>3.4745661755946469E-2</v>
      </c>
    </row>
    <row r="179" spans="1:5">
      <c r="A179" s="320"/>
      <c r="B179" s="319">
        <v>40071</v>
      </c>
      <c r="C179" s="316">
        <v>150.935</v>
      </c>
      <c r="D179" s="315">
        <v>0.35623399487836105</v>
      </c>
      <c r="E179" s="315">
        <v>3.4931177976952624E-2</v>
      </c>
    </row>
    <row r="180" spans="1:5">
      <c r="A180" s="320"/>
      <c r="B180" s="319">
        <v>40072</v>
      </c>
      <c r="C180" s="316">
        <v>150.92500000000001</v>
      </c>
      <c r="D180" s="315">
        <v>3.4225715694520986E-2</v>
      </c>
      <c r="E180" s="315">
        <v>3.4225715694520986E-2</v>
      </c>
    </row>
    <row r="181" spans="1:5">
      <c r="A181" s="320"/>
      <c r="B181" s="319">
        <v>40073</v>
      </c>
      <c r="C181" s="316">
        <v>150.91</v>
      </c>
      <c r="D181" s="315">
        <v>5.595872617058386E-2</v>
      </c>
      <c r="E181" s="315">
        <v>-2.1466294258985961E-3</v>
      </c>
    </row>
    <row r="182" spans="1:5">
      <c r="A182" s="320"/>
      <c r="B182" s="319">
        <v>40074</v>
      </c>
      <c r="C182" s="316">
        <v>150.9</v>
      </c>
      <c r="D182" s="315">
        <v>0.1063137813735405</v>
      </c>
      <c r="E182" s="315">
        <v>3.7360945113542335E-2</v>
      </c>
    </row>
    <row r="183" spans="1:5">
      <c r="A183" s="320"/>
      <c r="B183" s="319">
        <v>40077</v>
      </c>
      <c r="C183" s="316">
        <v>150.875</v>
      </c>
      <c r="D183" s="315">
        <v>-1.0593298267554346E-2</v>
      </c>
      <c r="E183" s="315">
        <v>-2.611542281237356E-2</v>
      </c>
    </row>
    <row r="184" spans="1:5">
      <c r="A184" s="320"/>
      <c r="B184" s="319">
        <v>40078</v>
      </c>
      <c r="C184" s="316">
        <v>150.9</v>
      </c>
      <c r="D184" s="315">
        <v>5.2165517001417874E-2</v>
      </c>
      <c r="E184" s="315">
        <v>-8.9595601986760729E-4</v>
      </c>
    </row>
    <row r="185" spans="1:5">
      <c r="A185" s="320"/>
      <c r="B185" s="319">
        <v>40079</v>
      </c>
      <c r="C185" s="316">
        <v>150.92500000000001</v>
      </c>
      <c r="D185" s="315">
        <v>7.1736564639232045E-2</v>
      </c>
      <c r="E185" s="315">
        <v>7.6245180580690845E-3</v>
      </c>
    </row>
    <row r="186" spans="1:5">
      <c r="A186" s="320"/>
      <c r="B186" s="319">
        <v>40080</v>
      </c>
      <c r="C186" s="316">
        <v>150.935</v>
      </c>
      <c r="D186" s="315">
        <v>9.6792206986411861E-2</v>
      </c>
      <c r="E186" s="315">
        <v>3.3287832723211515E-2</v>
      </c>
    </row>
    <row r="187" spans="1:5">
      <c r="A187" s="320"/>
      <c r="B187" s="319">
        <v>40081</v>
      </c>
      <c r="C187" s="316">
        <v>150.96</v>
      </c>
      <c r="D187" s="315">
        <v>-1.248462888736612E-3</v>
      </c>
      <c r="E187" s="315">
        <v>-9.6291220395941082E-2</v>
      </c>
    </row>
    <row r="188" spans="1:5">
      <c r="A188" s="320"/>
      <c r="B188" s="319">
        <v>40084</v>
      </c>
      <c r="C188" s="316">
        <v>150.94999999999999</v>
      </c>
      <c r="D188" s="315">
        <v>4.4054325857506911E-2</v>
      </c>
      <c r="E188" s="315">
        <v>-5.8387603862564566E-3</v>
      </c>
    </row>
    <row r="189" spans="1:5">
      <c r="A189" s="320"/>
      <c r="B189" s="319">
        <v>40085</v>
      </c>
      <c r="C189" s="316">
        <v>150.95500000000001</v>
      </c>
      <c r="D189" s="315">
        <v>1.0976204098065391E-2</v>
      </c>
      <c r="E189" s="315">
        <v>-7.6706291187252345E-3</v>
      </c>
    </row>
    <row r="190" spans="1:5">
      <c r="A190" s="320"/>
      <c r="B190" s="319">
        <v>40086</v>
      </c>
      <c r="C190" s="316">
        <v>150.95500000000001</v>
      </c>
      <c r="D190" s="315">
        <v>1.8940256585439914E-2</v>
      </c>
      <c r="E190" s="315">
        <v>-1.2563577013588401E-2</v>
      </c>
    </row>
    <row r="191" spans="1:5">
      <c r="A191" s="320"/>
      <c r="B191" s="319">
        <v>40087</v>
      </c>
      <c r="C191" s="316">
        <v>150.95500000000001</v>
      </c>
      <c r="D191" s="315">
        <v>-2.865771664131561E-3</v>
      </c>
      <c r="E191" s="315">
        <v>-2.865771664131561E-3</v>
      </c>
    </row>
    <row r="192" spans="1:5">
      <c r="A192" s="320"/>
      <c r="B192" s="319">
        <v>40088</v>
      </c>
      <c r="C192" s="316">
        <v>150.97999999999999</v>
      </c>
      <c r="D192" s="315">
        <v>0.10724661335074262</v>
      </c>
      <c r="E192" s="315">
        <v>-1.4591153908927698E-2</v>
      </c>
    </row>
    <row r="193" spans="1:5">
      <c r="A193" s="320"/>
      <c r="B193" s="319">
        <v>40091</v>
      </c>
      <c r="C193" s="316">
        <v>150.97499999999999</v>
      </c>
      <c r="D193" s="315">
        <v>2.0180049543834209E-2</v>
      </c>
      <c r="E193" s="315">
        <v>-7.510120234426923E-2</v>
      </c>
    </row>
    <row r="194" spans="1:5">
      <c r="A194" s="320"/>
      <c r="B194" s="319">
        <v>40093</v>
      </c>
      <c r="C194" s="316">
        <v>150.935</v>
      </c>
      <c r="D194" s="315">
        <v>-3.5413846451363374E-3</v>
      </c>
      <c r="E194" s="315">
        <v>-3.5413846451363374E-3</v>
      </c>
    </row>
    <row r="195" spans="1:5">
      <c r="A195" s="320"/>
      <c r="B195" s="319">
        <v>40094</v>
      </c>
      <c r="C195" s="316">
        <v>150.84</v>
      </c>
      <c r="D195" s="315">
        <v>3.832095131850656E-2</v>
      </c>
      <c r="E195" s="315">
        <v>3.832095131850656E-2</v>
      </c>
    </row>
    <row r="196" spans="1:5">
      <c r="A196" s="320"/>
      <c r="B196" s="319">
        <v>40095</v>
      </c>
      <c r="C196" s="316">
        <v>150.74</v>
      </c>
      <c r="D196" s="315">
        <v>2.3033848403794716E-2</v>
      </c>
      <c r="E196" s="315">
        <v>2.3033848403794716E-2</v>
      </c>
    </row>
    <row r="197" spans="1:5">
      <c r="A197" s="320"/>
      <c r="B197" s="319">
        <v>40098</v>
      </c>
      <c r="C197" s="316">
        <v>150.69999999999999</v>
      </c>
      <c r="D197" s="315">
        <v>-1.192504258943782E-2</v>
      </c>
      <c r="E197" s="315">
        <v>-1.192504258943782E-2</v>
      </c>
    </row>
    <row r="198" spans="1:5">
      <c r="A198" s="320"/>
      <c r="B198" s="319">
        <v>40099</v>
      </c>
      <c r="C198" s="316">
        <v>150.75</v>
      </c>
      <c r="D198" s="315">
        <v>0.21299225482709719</v>
      </c>
      <c r="E198" s="315">
        <v>0.13117704810734154</v>
      </c>
    </row>
    <row r="199" spans="1:5">
      <c r="A199" s="320"/>
      <c r="B199" s="319">
        <v>40100</v>
      </c>
      <c r="C199" s="316">
        <v>150.755</v>
      </c>
      <c r="D199" s="315">
        <v>-2.7407441817252753E-3</v>
      </c>
      <c r="E199" s="315">
        <v>-2.7407441817252753E-3</v>
      </c>
    </row>
    <row r="200" spans="1:5">
      <c r="A200" s="320"/>
      <c r="B200" s="319">
        <v>40101</v>
      </c>
      <c r="C200" s="316">
        <v>150.75</v>
      </c>
      <c r="D200" s="315">
        <v>0.17016139516743123</v>
      </c>
      <c r="E200" s="315">
        <v>0.1516631688427465</v>
      </c>
    </row>
    <row r="201" spans="1:5">
      <c r="A201" s="320"/>
      <c r="B201" s="319">
        <v>40102</v>
      </c>
      <c r="C201" s="316">
        <v>150.71</v>
      </c>
      <c r="D201" s="315">
        <v>-1.2498156614068721E-2</v>
      </c>
      <c r="E201" s="315">
        <v>-1.2498156614068721E-2</v>
      </c>
    </row>
    <row r="202" spans="1:5">
      <c r="A202" s="320"/>
      <c r="B202" s="319">
        <v>40105</v>
      </c>
      <c r="C202" s="316">
        <v>150.755</v>
      </c>
      <c r="D202" s="315">
        <v>0.18867256637168142</v>
      </c>
      <c r="E202" s="315">
        <v>0.14017699115044246</v>
      </c>
    </row>
    <row r="203" spans="1:5">
      <c r="A203" s="320"/>
      <c r="B203" s="319">
        <v>40106</v>
      </c>
      <c r="C203" s="316">
        <v>150.77500000000001</v>
      </c>
      <c r="D203" s="315">
        <v>2.0645001503706194E-2</v>
      </c>
      <c r="E203" s="315">
        <v>-2.4996904134307499E-2</v>
      </c>
    </row>
    <row r="204" spans="1:5">
      <c r="A204" s="320"/>
      <c r="B204" s="319">
        <v>40107</v>
      </c>
      <c r="C204" s="316">
        <v>150.755</v>
      </c>
      <c r="D204" s="315">
        <v>1.2171196047086178E-3</v>
      </c>
      <c r="E204" s="315">
        <v>1.2171196047086178E-3</v>
      </c>
    </row>
    <row r="205" spans="1:5">
      <c r="A205" s="320"/>
      <c r="B205" s="319">
        <v>40108</v>
      </c>
      <c r="C205" s="316">
        <v>150.63999999999999</v>
      </c>
      <c r="D205" s="315">
        <v>-1.7652832510511127E-2</v>
      </c>
      <c r="E205" s="315">
        <v>-1.7652832510511127E-2</v>
      </c>
    </row>
    <row r="206" spans="1:5">
      <c r="A206" s="320"/>
      <c r="B206" s="319">
        <v>40109</v>
      </c>
      <c r="C206" s="316">
        <v>150.64500000000001</v>
      </c>
      <c r="D206" s="315">
        <v>-5.1780638386471857E-3</v>
      </c>
      <c r="E206" s="315">
        <v>-2.8823348360581535E-2</v>
      </c>
    </row>
    <row r="207" spans="1:5">
      <c r="A207" s="320"/>
      <c r="B207" s="319">
        <v>40112</v>
      </c>
      <c r="C207" s="316">
        <v>150.66999999999999</v>
      </c>
      <c r="D207" s="315">
        <v>1.0727337026995167E-2</v>
      </c>
      <c r="E207" s="315">
        <v>-1.6385712601673937E-2</v>
      </c>
    </row>
    <row r="208" spans="1:5">
      <c r="A208" s="320"/>
      <c r="B208" s="319">
        <v>40113</v>
      </c>
      <c r="C208" s="316">
        <v>150.70500000000001</v>
      </c>
      <c r="D208" s="315">
        <v>9.8407755632209618E-2</v>
      </c>
      <c r="E208" s="315">
        <v>1.2731073281090055E-2</v>
      </c>
    </row>
    <row r="209" spans="1:5">
      <c r="A209" s="320"/>
      <c r="B209" s="319">
        <v>40114</v>
      </c>
      <c r="C209" s="316">
        <v>150.715</v>
      </c>
      <c r="D209" s="315">
        <v>-4.2236573926282446E-3</v>
      </c>
      <c r="E209" s="315">
        <v>-1.6624511946565824E-2</v>
      </c>
    </row>
    <row r="210" spans="1:5">
      <c r="A210" s="320"/>
      <c r="B210" s="319">
        <v>40115</v>
      </c>
      <c r="C210" s="316">
        <v>150.755</v>
      </c>
      <c r="D210" s="315">
        <v>0.12342830117907989</v>
      </c>
      <c r="E210" s="315">
        <v>7.4422283468419254E-2</v>
      </c>
    </row>
    <row r="211" spans="1:5">
      <c r="A211" s="320"/>
      <c r="B211" s="319">
        <v>40116</v>
      </c>
      <c r="C211" s="316">
        <v>150.74</v>
      </c>
      <c r="D211" s="315">
        <v>-2.0037723053448055E-2</v>
      </c>
      <c r="E211" s="315">
        <v>-0.14613444665790701</v>
      </c>
    </row>
    <row r="212" spans="1:5">
      <c r="A212" s="320"/>
      <c r="B212" s="319">
        <v>40119</v>
      </c>
      <c r="C212" s="316">
        <v>150.77000000000001</v>
      </c>
      <c r="D212" s="315">
        <v>0.2395742322181825</v>
      </c>
      <c r="E212" s="315">
        <v>3.8508873293687698E-2</v>
      </c>
    </row>
    <row r="213" spans="1:5">
      <c r="A213" s="320"/>
      <c r="B213" s="319">
        <v>40120</v>
      </c>
      <c r="C213" s="316">
        <v>150.84</v>
      </c>
      <c r="D213" s="315">
        <v>1.9596942321056288E-2</v>
      </c>
      <c r="E213" s="315">
        <v>-0.17456567060458653</v>
      </c>
    </row>
    <row r="214" spans="1:5">
      <c r="A214" s="320"/>
      <c r="B214" s="319">
        <v>40121</v>
      </c>
      <c r="C214" s="316">
        <v>150.81</v>
      </c>
      <c r="D214" s="315">
        <v>9.8851942180715011E-2</v>
      </c>
      <c r="E214" s="315">
        <v>9.1475819403961697E-2</v>
      </c>
    </row>
    <row r="215" spans="1:5">
      <c r="A215" s="320"/>
      <c r="B215" s="319">
        <v>40122</v>
      </c>
      <c r="C215" s="316">
        <v>150.82</v>
      </c>
      <c r="D215" s="315">
        <v>-7.4819956718659458E-2</v>
      </c>
      <c r="E215" s="315">
        <v>-0.12779820961886404</v>
      </c>
    </row>
    <row r="216" spans="1:5">
      <c r="A216" s="320"/>
      <c r="B216" s="319">
        <v>40123</v>
      </c>
      <c r="C216" s="316">
        <v>150.80500000000001</v>
      </c>
      <c r="D216" s="315">
        <v>0.14383766039988063</v>
      </c>
      <c r="E216" s="315">
        <v>0.14383766039988063</v>
      </c>
    </row>
    <row r="217" spans="1:5">
      <c r="A217" s="320"/>
      <c r="B217" s="319">
        <v>40126</v>
      </c>
      <c r="C217" s="316">
        <v>150.89500000000001</v>
      </c>
      <c r="D217" s="315">
        <v>0.12944398307430696</v>
      </c>
      <c r="E217" s="315">
        <v>-0.12108000158184047</v>
      </c>
    </row>
    <row r="218" spans="1:5">
      <c r="A218" s="320"/>
      <c r="B218" s="319">
        <v>40127</v>
      </c>
      <c r="C218" s="316">
        <v>150.80000000000001</v>
      </c>
      <c r="D218" s="315">
        <v>-0.11453549578139542</v>
      </c>
      <c r="E218" s="315">
        <v>-0.2152327479669835</v>
      </c>
    </row>
    <row r="219" spans="1:5">
      <c r="A219" s="320"/>
      <c r="B219" s="319">
        <v>40128</v>
      </c>
      <c r="C219" s="316">
        <v>150.63999999999999</v>
      </c>
      <c r="D219" s="315">
        <v>-0.21369069177834119</v>
      </c>
      <c r="E219" s="315">
        <v>-4.2738138355668233E-2</v>
      </c>
    </row>
    <row r="220" spans="1:5">
      <c r="A220" s="320"/>
      <c r="B220" s="319">
        <v>40129</v>
      </c>
      <c r="C220" s="316">
        <v>150.28</v>
      </c>
      <c r="D220" s="315">
        <v>-0.36825004178505766</v>
      </c>
      <c r="E220" s="315">
        <v>-2.4476015376901219E-2</v>
      </c>
    </row>
    <row r="221" spans="1:5">
      <c r="A221" s="320"/>
      <c r="B221" s="319">
        <v>40130</v>
      </c>
      <c r="C221" s="316">
        <v>149.89500000000001</v>
      </c>
      <c r="D221" s="315">
        <v>-0.37984174309041274</v>
      </c>
      <c r="E221" s="315">
        <v>9.5017045954887969E-2</v>
      </c>
    </row>
    <row r="222" spans="1:5">
      <c r="A222" s="320"/>
      <c r="B222" s="319">
        <v>40133</v>
      </c>
      <c r="C222" s="316">
        <v>149.435</v>
      </c>
      <c r="D222" s="315">
        <v>-0.50115696916151287</v>
      </c>
      <c r="E222" s="315">
        <v>6.5126845891707683E-2</v>
      </c>
    </row>
    <row r="223" spans="1:5">
      <c r="A223" s="320"/>
      <c r="B223" s="319">
        <v>40134</v>
      </c>
      <c r="C223" s="316">
        <v>149.155</v>
      </c>
      <c r="D223" s="315">
        <v>-0.45104751910106605</v>
      </c>
      <c r="E223" s="315">
        <v>3.9750694293356544E-2</v>
      </c>
    </row>
    <row r="224" spans="1:5">
      <c r="A224" s="320"/>
      <c r="B224" s="319">
        <v>40135</v>
      </c>
      <c r="C224" s="316">
        <v>149.07499999999999</v>
      </c>
      <c r="D224" s="315">
        <v>-0.54457948781127974</v>
      </c>
      <c r="E224" s="315">
        <v>-5.7153876232665024E-3</v>
      </c>
    </row>
    <row r="225" spans="1:5">
      <c r="A225" s="320"/>
      <c r="B225" s="319">
        <v>40136</v>
      </c>
      <c r="C225" s="316">
        <v>148.93</v>
      </c>
      <c r="D225" s="315">
        <v>-0.2703021169831587</v>
      </c>
      <c r="E225" s="315">
        <v>1.8107780975207009E-2</v>
      </c>
    </row>
    <row r="226" spans="1:5">
      <c r="A226" s="320"/>
      <c r="B226" s="319">
        <v>40137</v>
      </c>
      <c r="C226" s="316">
        <v>148.86500000000001</v>
      </c>
      <c r="D226" s="315">
        <v>-0.13380387240942349</v>
      </c>
      <c r="E226" s="315">
        <v>3.8151816980283686E-3</v>
      </c>
    </row>
    <row r="227" spans="1:5">
      <c r="A227" s="320"/>
      <c r="B227" s="319">
        <v>40140</v>
      </c>
      <c r="C227" s="316">
        <v>148.78</v>
      </c>
      <c r="D227" s="315">
        <v>-0.48399295578830293</v>
      </c>
      <c r="E227" s="315">
        <v>2.1892668458615257E-2</v>
      </c>
    </row>
    <row r="228" spans="1:5">
      <c r="A228" s="320"/>
      <c r="B228" s="319">
        <v>40141</v>
      </c>
      <c r="C228" s="316">
        <v>148.77500000000001</v>
      </c>
      <c r="D228" s="315">
        <v>-4.7869169758129555E-2</v>
      </c>
      <c r="E228" s="315">
        <v>-4.7869169758129555E-2</v>
      </c>
    </row>
    <row r="229" spans="1:5">
      <c r="A229" s="320"/>
      <c r="B229" s="319">
        <v>40142</v>
      </c>
      <c r="C229" s="316">
        <v>148.9</v>
      </c>
      <c r="D229" s="315">
        <v>-4.4174787915941691E-4</v>
      </c>
      <c r="E229" s="315">
        <v>-4.0478530151546567E-3</v>
      </c>
    </row>
    <row r="230" spans="1:5">
      <c r="A230" s="320"/>
      <c r="B230" s="319">
        <v>40143</v>
      </c>
      <c r="C230" s="316">
        <v>148.72</v>
      </c>
      <c r="D230" s="315">
        <v>-0.25508839696924679</v>
      </c>
      <c r="E230" s="315">
        <v>-5.4969543901351951E-3</v>
      </c>
    </row>
    <row r="231" spans="1:5">
      <c r="A231" s="320"/>
      <c r="B231" s="319">
        <v>40147</v>
      </c>
      <c r="C231" s="316">
        <v>148.69999999999999</v>
      </c>
      <c r="D231" s="315">
        <v>-0.13625377643504533</v>
      </c>
      <c r="E231" s="315">
        <v>-6.3746223564954685E-2</v>
      </c>
    </row>
    <row r="232" spans="1:5">
      <c r="A232" s="320"/>
      <c r="B232" s="319">
        <v>40148</v>
      </c>
      <c r="C232" s="316">
        <v>148.66499999999999</v>
      </c>
      <c r="D232" s="315">
        <v>-0.11306256860592755</v>
      </c>
      <c r="E232" s="315">
        <v>7.2327564170037439E-3</v>
      </c>
    </row>
    <row r="233" spans="1:5">
      <c r="A233" s="320"/>
      <c r="B233" s="319">
        <v>40149</v>
      </c>
      <c r="C233" s="316">
        <v>148.685</v>
      </c>
      <c r="D233" s="315">
        <v>-8.4936297776667502E-4</v>
      </c>
      <c r="E233" s="315">
        <v>-8.4936297776667502E-4</v>
      </c>
    </row>
    <row r="234" spans="1:5">
      <c r="A234" s="320"/>
      <c r="B234" s="319">
        <v>40150</v>
      </c>
      <c r="C234" s="316">
        <v>148.82</v>
      </c>
      <c r="D234" s="315">
        <v>-0.12514273729346787</v>
      </c>
      <c r="E234" s="315">
        <v>-0.12514273729346787</v>
      </c>
    </row>
    <row r="235" spans="1:5">
      <c r="A235" s="320"/>
      <c r="B235" s="319">
        <v>40151</v>
      </c>
      <c r="C235" s="316">
        <v>148.755</v>
      </c>
      <c r="D235" s="315">
        <v>6.7784844370489095E-2</v>
      </c>
      <c r="E235" s="315">
        <v>6.7784844370489095E-2</v>
      </c>
    </row>
    <row r="236" spans="1:5">
      <c r="A236" s="320"/>
      <c r="B236" s="319">
        <v>40154</v>
      </c>
      <c r="C236" s="316">
        <v>148.95500000000001</v>
      </c>
      <c r="D236" s="315">
        <v>0.46423103525992243</v>
      </c>
      <c r="E236" s="315">
        <v>0.22144505840386094</v>
      </c>
    </row>
    <row r="237" spans="1:5">
      <c r="A237" s="320"/>
      <c r="B237" s="319">
        <v>40155</v>
      </c>
      <c r="C237" s="316">
        <v>149.03</v>
      </c>
      <c r="D237" s="315">
        <v>0.12421304419094568</v>
      </c>
      <c r="E237" s="315">
        <v>-5.4032067121183606E-3</v>
      </c>
    </row>
    <row r="238" spans="1:5">
      <c r="A238" s="320"/>
      <c r="B238" s="319">
        <v>40156</v>
      </c>
      <c r="C238" s="316">
        <v>149.06</v>
      </c>
      <c r="D238" s="315">
        <v>-3.5802550344399861E-3</v>
      </c>
      <c r="E238" s="315">
        <v>-3.0831540073484501E-2</v>
      </c>
    </row>
    <row r="239" spans="1:5">
      <c r="A239" s="320"/>
      <c r="B239" s="319">
        <v>40157</v>
      </c>
      <c r="C239" s="316">
        <v>149.11000000000001</v>
      </c>
      <c r="D239" s="315">
        <v>9.5573620252561914E-2</v>
      </c>
      <c r="E239" s="315">
        <v>4.0824099310870159E-2</v>
      </c>
    </row>
    <row r="240" spans="1:5">
      <c r="A240" s="320"/>
      <c r="B240" s="319">
        <v>40158</v>
      </c>
      <c r="C240" s="316">
        <v>149.14500000000001</v>
      </c>
      <c r="D240" s="315">
        <v>0.37119119743406986</v>
      </c>
      <c r="E240" s="315">
        <v>8.809248039914469E-2</v>
      </c>
    </row>
    <row r="241" spans="1:5">
      <c r="A241" s="320"/>
      <c r="B241" s="319">
        <v>40161</v>
      </c>
      <c r="C241" s="316">
        <v>148.80000000000001</v>
      </c>
      <c r="D241" s="315">
        <v>-0.39824721147279762</v>
      </c>
      <c r="E241" s="315">
        <v>-0.15240154791714092</v>
      </c>
    </row>
    <row r="242" spans="1:5">
      <c r="A242" s="320"/>
      <c r="B242" s="319">
        <v>40162</v>
      </c>
      <c r="C242" s="316">
        <v>148.75</v>
      </c>
      <c r="D242" s="315">
        <v>-6.9982608695652176E-2</v>
      </c>
      <c r="E242" s="315">
        <v>1.4655072463768116E-2</v>
      </c>
    </row>
    <row r="243" spans="1:5">
      <c r="A243" s="320"/>
      <c r="B243" s="319">
        <v>40167</v>
      </c>
      <c r="C243" s="316">
        <v>148.64500000000001</v>
      </c>
      <c r="D243" s="315">
        <v>-0.16573816155988857</v>
      </c>
      <c r="E243" s="315">
        <v>-4.0389972144846797E-2</v>
      </c>
    </row>
    <row r="244" spans="1:5">
      <c r="A244" s="320"/>
      <c r="B244" s="319">
        <v>40168</v>
      </c>
      <c r="C244" s="316">
        <v>148.58500000000001</v>
      </c>
      <c r="D244" s="315">
        <v>-0.22250643351006108</v>
      </c>
      <c r="E244" s="315">
        <v>-1.5548941183765852E-2</v>
      </c>
    </row>
    <row r="245" spans="1:5">
      <c r="A245" s="320"/>
      <c r="B245" s="319">
        <v>40169</v>
      </c>
      <c r="C245" s="316">
        <v>148.465</v>
      </c>
      <c r="D245" s="315">
        <v>-0.28071823848835553</v>
      </c>
      <c r="E245" s="315">
        <v>1.6193413771205662E-2</v>
      </c>
    </row>
    <row r="246" spans="1:5">
      <c r="A246" s="320"/>
      <c r="B246" s="319">
        <v>40170</v>
      </c>
      <c r="C246" s="316">
        <v>148.44499999999999</v>
      </c>
      <c r="D246" s="315">
        <v>-8.0773781962236967E-3</v>
      </c>
      <c r="E246" s="315">
        <v>-8.0773781962236967E-3</v>
      </c>
    </row>
    <row r="247" spans="1:5">
      <c r="A247" s="320"/>
      <c r="B247" s="319">
        <v>40171</v>
      </c>
      <c r="C247" s="316">
        <v>148.375</v>
      </c>
      <c r="D247" s="315">
        <v>-0.28531791907514453</v>
      </c>
      <c r="E247" s="315">
        <v>-7.224544241885282E-2</v>
      </c>
    </row>
    <row r="248" spans="1:5">
      <c r="A248" s="320"/>
      <c r="B248" s="319">
        <v>40172</v>
      </c>
      <c r="C248" s="316">
        <v>148.33500000000001</v>
      </c>
      <c r="D248" s="315">
        <v>-0.40912052117263842</v>
      </c>
      <c r="E248" s="315">
        <v>7.8175895765472316E-3</v>
      </c>
    </row>
    <row r="249" spans="1:5">
      <c r="A249" s="320"/>
      <c r="B249" s="319">
        <v>40175</v>
      </c>
      <c r="C249" s="316">
        <v>148.44999999999999</v>
      </c>
      <c r="D249" s="315">
        <v>-1.0083008957463771E-2</v>
      </c>
      <c r="E249" s="315">
        <v>-1.0083008957463771E-2</v>
      </c>
    </row>
    <row r="250" spans="1:5">
      <c r="A250" s="320"/>
      <c r="B250" s="319">
        <v>40176</v>
      </c>
      <c r="C250" s="316">
        <v>148.35</v>
      </c>
      <c r="D250" s="315">
        <v>-5.7832792207792208E-2</v>
      </c>
      <c r="E250" s="315">
        <v>4.5273560898560897E-2</v>
      </c>
    </row>
    <row r="251" spans="1:5">
      <c r="A251" s="320"/>
      <c r="B251" s="319">
        <v>40177</v>
      </c>
      <c r="C251" s="316">
        <v>148.345</v>
      </c>
      <c r="D251" s="315">
        <v>2.9018490494656199E-2</v>
      </c>
      <c r="E251" s="315">
        <v>4.3796699139317129E-2</v>
      </c>
    </row>
    <row r="252" spans="1:5">
      <c r="A252" s="320"/>
      <c r="B252" s="319">
        <v>40178</v>
      </c>
      <c r="C252" s="316">
        <v>148.51499999999999</v>
      </c>
      <c r="D252" s="315">
        <v>4.6428704082011659E-3</v>
      </c>
      <c r="E252" s="315">
        <v>4.6428704082011659E-3</v>
      </c>
    </row>
    <row r="253" spans="1:5">
      <c r="A253" s="320"/>
      <c r="B253" s="319">
        <v>40183</v>
      </c>
      <c r="C253" s="316">
        <v>148.33500000000001</v>
      </c>
      <c r="D253" s="315">
        <v>-0.24839068908384715</v>
      </c>
      <c r="E253" s="315">
        <v>-5.8261129369584705E-2</v>
      </c>
    </row>
    <row r="254" spans="1:5">
      <c r="A254" s="320"/>
      <c r="B254" s="319">
        <v>40184</v>
      </c>
      <c r="C254" s="316">
        <v>148.19999999999999</v>
      </c>
      <c r="D254" s="315">
        <v>-0.46011436190671556</v>
      </c>
      <c r="E254" s="315">
        <v>-4.6872996743506243E-2</v>
      </c>
    </row>
    <row r="255" spans="1:5">
      <c r="A255" s="320"/>
      <c r="B255" s="319">
        <v>40188</v>
      </c>
      <c r="C255" s="316">
        <v>148.16499999999999</v>
      </c>
      <c r="D255" s="315">
        <v>-0.68722466960352424</v>
      </c>
      <c r="E255" s="315">
        <v>-1.0279001468428781E-2</v>
      </c>
    </row>
    <row r="256" spans="1:5">
      <c r="A256" s="320"/>
      <c r="B256" s="319">
        <v>40189</v>
      </c>
      <c r="C256" s="316">
        <v>148.13999999999999</v>
      </c>
      <c r="D256" s="315">
        <v>-0.20243016724677382</v>
      </c>
      <c r="E256" s="315">
        <v>9.8387846650666605E-2</v>
      </c>
    </row>
    <row r="257" spans="1:5">
      <c r="A257" s="320"/>
      <c r="B257" s="319">
        <v>40190</v>
      </c>
      <c r="C257" s="316">
        <v>148.1</v>
      </c>
      <c r="D257" s="315">
        <v>-4.5623972384584259E-3</v>
      </c>
      <c r="E257" s="315">
        <v>0.16252464124923602</v>
      </c>
    </row>
    <row r="258" spans="1:5">
      <c r="A258" s="320"/>
      <c r="B258" s="319">
        <v>40191</v>
      </c>
      <c r="C258" s="316">
        <v>148.07499999999999</v>
      </c>
      <c r="D258" s="315">
        <v>-6.4481923407485126E-2</v>
      </c>
      <c r="E258" s="315">
        <v>0.20061166858278176</v>
      </c>
    </row>
    <row r="259" spans="1:5">
      <c r="A259" s="320"/>
      <c r="B259" s="319">
        <v>40192</v>
      </c>
      <c r="C259" s="316">
        <v>148.07499999999999</v>
      </c>
      <c r="D259" s="315">
        <v>-9.1021172677051468E-2</v>
      </c>
      <c r="E259" s="315">
        <v>9.7161960310121628E-2</v>
      </c>
    </row>
    <row r="260" spans="1:5">
      <c r="A260" s="320"/>
      <c r="B260" s="319">
        <v>40193</v>
      </c>
      <c r="C260" s="316">
        <v>148.02500000000001</v>
      </c>
      <c r="D260" s="315">
        <v>-0.38040499218555346</v>
      </c>
      <c r="E260" s="315">
        <v>-6.1394369068382068E-2</v>
      </c>
    </row>
    <row r="261" spans="1:5">
      <c r="A261" s="320"/>
      <c r="B261" s="319">
        <v>40196</v>
      </c>
      <c r="C261" s="316">
        <v>147.995</v>
      </c>
      <c r="D261" s="315">
        <v>-0.68740902474526933</v>
      </c>
      <c r="E261" s="315">
        <v>4.0029112081513829E-3</v>
      </c>
    </row>
    <row r="262" spans="1:5">
      <c r="A262" s="320"/>
      <c r="B262" s="319">
        <v>40197</v>
      </c>
      <c r="C262" s="316">
        <v>147.95500000000001</v>
      </c>
      <c r="D262" s="315">
        <v>-0.2818801229200118</v>
      </c>
      <c r="E262" s="315">
        <v>2.4818536626435021E-2</v>
      </c>
    </row>
    <row r="263" spans="1:5">
      <c r="A263" s="320"/>
      <c r="B263" s="319">
        <v>40198</v>
      </c>
      <c r="C263" s="316">
        <v>147.94</v>
      </c>
      <c r="D263" s="315">
        <v>-9.6039182282793872E-2</v>
      </c>
      <c r="E263" s="315">
        <v>-4.7659608988399448E-3</v>
      </c>
    </row>
    <row r="264" spans="1:5">
      <c r="A264" s="320"/>
      <c r="B264" s="319">
        <v>40199</v>
      </c>
      <c r="C264" s="316">
        <v>147.905</v>
      </c>
      <c r="D264" s="315">
        <v>-0.43803644029513628</v>
      </c>
      <c r="E264" s="315">
        <v>-7.2980976760528032E-2</v>
      </c>
    </row>
    <row r="265" spans="1:5">
      <c r="A265" s="320"/>
      <c r="B265" s="319">
        <v>40200</v>
      </c>
      <c r="C265" s="316">
        <v>147.875</v>
      </c>
      <c r="D265" s="315">
        <v>-0.22759014103900702</v>
      </c>
      <c r="E265" s="315">
        <v>7.9272970474260879E-2</v>
      </c>
    </row>
    <row r="266" spans="1:5">
      <c r="A266" s="320"/>
      <c r="B266" s="319">
        <v>40203</v>
      </c>
      <c r="C266" s="316">
        <v>147.99</v>
      </c>
      <c r="D266" s="315">
        <v>2.8591851322373124E-3</v>
      </c>
      <c r="E266" s="315">
        <v>2.8591851322373124E-3</v>
      </c>
    </row>
    <row r="267" spans="1:5">
      <c r="A267" s="320"/>
      <c r="B267" s="319">
        <v>40204</v>
      </c>
      <c r="C267" s="316">
        <v>148.01</v>
      </c>
      <c r="D267" s="315">
        <v>0.25432817527194729</v>
      </c>
      <c r="E267" s="315">
        <v>0.25432817527194729</v>
      </c>
    </row>
    <row r="268" spans="1:5">
      <c r="A268" s="320"/>
      <c r="B268" s="319">
        <v>40205</v>
      </c>
      <c r="C268" s="316">
        <v>148.10499999999999</v>
      </c>
      <c r="D268" s="315">
        <v>0.22807169827698451</v>
      </c>
      <c r="E268" s="315">
        <v>0.19942710819842888</v>
      </c>
    </row>
    <row r="269" spans="1:5">
      <c r="A269" s="320"/>
      <c r="B269" s="319">
        <v>40206</v>
      </c>
      <c r="C269" s="316">
        <v>148.19999999999999</v>
      </c>
      <c r="D269" s="315">
        <v>0.29030417734471925</v>
      </c>
      <c r="E269" s="315">
        <v>-2.734788868865968E-3</v>
      </c>
    </row>
    <row r="270" spans="1:5">
      <c r="A270" s="320"/>
      <c r="B270" s="319">
        <v>40207</v>
      </c>
      <c r="C270" s="316">
        <v>148.095</v>
      </c>
      <c r="D270" s="315">
        <v>4.4328802408757854E-2</v>
      </c>
      <c r="E270" s="315">
        <v>-2.5114433402370469E-2</v>
      </c>
    </row>
    <row r="271" spans="1:5">
      <c r="A271" s="320"/>
      <c r="B271" s="319">
        <v>40210</v>
      </c>
      <c r="C271" s="316">
        <v>147.995</v>
      </c>
      <c r="D271" s="315">
        <v>-0.17640232108317214</v>
      </c>
      <c r="E271" s="315">
        <v>-0.17408123791102514</v>
      </c>
    </row>
    <row r="272" spans="1:5">
      <c r="A272" s="320"/>
      <c r="B272" s="319">
        <v>40211</v>
      </c>
      <c r="C272" s="316">
        <v>147.97</v>
      </c>
      <c r="D272" s="315">
        <v>-0.11615017064846417</v>
      </c>
      <c r="E272" s="315">
        <v>1.7638225255972695E-2</v>
      </c>
    </row>
    <row r="273" spans="1:5">
      <c r="A273" s="320"/>
      <c r="B273" s="319">
        <v>40212</v>
      </c>
      <c r="C273" s="316">
        <v>147.89500000000001</v>
      </c>
      <c r="D273" s="315">
        <v>-0.3152220173074195</v>
      </c>
      <c r="E273" s="315">
        <v>-1.361895304298482E-2</v>
      </c>
    </row>
    <row r="274" spans="1:5">
      <c r="A274" s="320"/>
      <c r="B274" s="319">
        <v>40213</v>
      </c>
      <c r="C274" s="316">
        <v>147.84</v>
      </c>
      <c r="D274" s="315">
        <v>-0.35836985948175842</v>
      </c>
      <c r="E274" s="315">
        <v>4.4475957199948436E-3</v>
      </c>
    </row>
    <row r="275" spans="1:5">
      <c r="A275" s="320"/>
      <c r="B275" s="319">
        <v>40214</v>
      </c>
      <c r="C275" s="316">
        <v>147.82499999999999</v>
      </c>
      <c r="D275" s="315">
        <v>-4.5229438930922669E-2</v>
      </c>
      <c r="E275" s="315">
        <v>5.696177655497691E-2</v>
      </c>
    </row>
    <row r="276" spans="1:5">
      <c r="A276" s="320"/>
      <c r="B276" s="319">
        <v>40217</v>
      </c>
      <c r="C276" s="316">
        <v>147.97499999999999</v>
      </c>
      <c r="D276" s="315">
        <v>5.704915792710006E-2</v>
      </c>
      <c r="E276" s="315">
        <v>2.9720219997950329E-2</v>
      </c>
    </row>
    <row r="277" spans="1:5">
      <c r="A277" s="320"/>
      <c r="B277" s="319">
        <v>40218</v>
      </c>
      <c r="C277" s="316">
        <v>148.15</v>
      </c>
      <c r="D277" s="315">
        <v>0.45711808292606021</v>
      </c>
      <c r="E277" s="315">
        <v>3.2634400126123286E-2</v>
      </c>
    </row>
    <row r="278" spans="1:5">
      <c r="A278" s="320"/>
      <c r="B278" s="319">
        <v>40219</v>
      </c>
      <c r="C278" s="316">
        <v>148.21</v>
      </c>
      <c r="D278" s="315">
        <v>5.6996121722325904E-2</v>
      </c>
      <c r="E278" s="315">
        <v>-2.4408000105891541E-2</v>
      </c>
    </row>
    <row r="279" spans="1:5">
      <c r="A279" s="320"/>
      <c r="B279" s="319">
        <v>40220</v>
      </c>
      <c r="C279" s="316">
        <v>147.94999999999999</v>
      </c>
      <c r="D279" s="315">
        <v>-0.39969793286896149</v>
      </c>
      <c r="E279" s="315">
        <v>-7.734271093978945E-2</v>
      </c>
    </row>
    <row r="280" spans="1:5">
      <c r="A280" s="320"/>
      <c r="B280" s="319">
        <v>40221</v>
      </c>
      <c r="C280" s="316">
        <v>147.9</v>
      </c>
      <c r="D280" s="315">
        <v>-1.4597698941666827E-2</v>
      </c>
      <c r="E280" s="315">
        <v>4.4945546741447864E-2</v>
      </c>
    </row>
    <row r="281" spans="1:5">
      <c r="A281" s="320"/>
      <c r="B281" s="319">
        <v>40224</v>
      </c>
      <c r="C281" s="316">
        <v>148.07499999999999</v>
      </c>
      <c r="D281" s="315">
        <v>-0.29757785467128028</v>
      </c>
      <c r="E281" s="315">
        <v>-0.29757785467128028</v>
      </c>
    </row>
    <row r="282" spans="1:5">
      <c r="A282" s="320"/>
      <c r="B282" s="319">
        <v>40225</v>
      </c>
      <c r="C282" s="316">
        <v>148.155</v>
      </c>
      <c r="D282" s="315">
        <v>-1.1681990265008112E-2</v>
      </c>
      <c r="E282" s="315">
        <v>-4.4131963223363983E-2</v>
      </c>
    </row>
    <row r="283" spans="1:5">
      <c r="A283" s="320"/>
      <c r="B283" s="319">
        <v>40226</v>
      </c>
      <c r="C283" s="316">
        <v>147.83500000000001</v>
      </c>
      <c r="D283" s="315">
        <v>-0.29184978552067159</v>
      </c>
      <c r="E283" s="315">
        <v>-3.7457126064721E-2</v>
      </c>
    </row>
    <row r="284" spans="1:5">
      <c r="A284" s="320"/>
      <c r="B284" s="319">
        <v>40227</v>
      </c>
      <c r="C284" s="316">
        <v>147.76499999999999</v>
      </c>
      <c r="D284" s="315">
        <v>-0.28576977967690448</v>
      </c>
      <c r="E284" s="315">
        <v>-2.8712093702762272E-3</v>
      </c>
    </row>
    <row r="285" spans="1:5">
      <c r="A285" s="320"/>
      <c r="B285" s="319">
        <v>40228</v>
      </c>
      <c r="C285" s="316">
        <v>147.76</v>
      </c>
      <c r="D285" s="315">
        <v>-4.2060552321839736E-2</v>
      </c>
      <c r="E285" s="315">
        <v>8.4378530669450681E-4</v>
      </c>
    </row>
    <row r="286" spans="1:5">
      <c r="A286" s="320"/>
      <c r="B286" s="319">
        <v>40231</v>
      </c>
      <c r="C286" s="316">
        <v>147.65</v>
      </c>
      <c r="D286" s="315">
        <v>-0.31712368779762434</v>
      </c>
      <c r="E286" s="315">
        <v>6.8331887624139215E-3</v>
      </c>
    </row>
    <row r="287" spans="1:5">
      <c r="A287" s="320"/>
      <c r="B287" s="319">
        <v>40232</v>
      </c>
      <c r="C287" s="316">
        <v>147.47</v>
      </c>
      <c r="D287" s="315">
        <v>-0.61396879029031259</v>
      </c>
      <c r="E287" s="315">
        <v>-3.4740967031012822E-2</v>
      </c>
    </row>
    <row r="288" spans="1:5">
      <c r="A288" s="320"/>
      <c r="B288" s="319">
        <v>40233</v>
      </c>
      <c r="C288" s="316">
        <v>147.32</v>
      </c>
      <c r="D288" s="315">
        <v>-0.5717411331183786</v>
      </c>
      <c r="E288" s="315">
        <v>-5.4692538000921234E-2</v>
      </c>
    </row>
    <row r="289" spans="1:5">
      <c r="A289" s="320"/>
      <c r="B289" s="319">
        <v>40234</v>
      </c>
      <c r="C289" s="316">
        <v>147.34</v>
      </c>
      <c r="D289" s="315">
        <v>-5.9218773956726825E-2</v>
      </c>
      <c r="E289" s="315">
        <v>-1.4971545045410681E-3</v>
      </c>
    </row>
    <row r="290" spans="1:5">
      <c r="A290" s="320"/>
      <c r="B290" s="319">
        <v>40235</v>
      </c>
      <c r="C290" s="316">
        <v>147.32</v>
      </c>
      <c r="D290" s="315">
        <v>5.7163341827095428E-3</v>
      </c>
      <c r="E290" s="315">
        <v>5.7163341827095428E-3</v>
      </c>
    </row>
    <row r="291" spans="1:5">
      <c r="A291" s="320"/>
      <c r="B291" s="319">
        <v>40238</v>
      </c>
      <c r="C291" s="316">
        <v>147.22</v>
      </c>
      <c r="D291" s="315">
        <v>-0.32393878197513265</v>
      </c>
      <c r="E291" s="315">
        <v>-2.2768670309653916E-4</v>
      </c>
    </row>
    <row r="292" spans="1:5">
      <c r="A292" s="320"/>
      <c r="B292" s="319">
        <v>40239</v>
      </c>
      <c r="C292" s="316">
        <v>147.36500000000001</v>
      </c>
      <c r="D292" s="315">
        <v>-2.3488688109890585E-3</v>
      </c>
      <c r="E292" s="315">
        <v>-2.3488688109890585E-3</v>
      </c>
    </row>
    <row r="293" spans="1:5">
      <c r="A293" s="320"/>
      <c r="B293" s="319">
        <v>40240</v>
      </c>
      <c r="C293" s="316">
        <v>147.41499999999999</v>
      </c>
      <c r="D293" s="315">
        <v>1.5672976797586308E-2</v>
      </c>
      <c r="E293" s="315">
        <v>-5.6871278669265481E-3</v>
      </c>
    </row>
    <row r="294" spans="1:5">
      <c r="A294" s="320"/>
      <c r="B294" s="319">
        <v>40241</v>
      </c>
      <c r="C294" s="316">
        <v>147.28</v>
      </c>
      <c r="D294" s="315">
        <v>-1.1070758346946766E-3</v>
      </c>
      <c r="E294" s="315">
        <v>-1.1070758346946766E-3</v>
      </c>
    </row>
    <row r="295" spans="1:5">
      <c r="A295" s="320"/>
      <c r="B295" s="319">
        <v>40242</v>
      </c>
      <c r="C295" s="316">
        <v>147.22499999999999</v>
      </c>
      <c r="D295" s="315">
        <v>-0.18732394366197183</v>
      </c>
      <c r="E295" s="315">
        <v>-9.5468462951622785E-2</v>
      </c>
    </row>
    <row r="296" spans="1:5">
      <c r="A296" s="320"/>
      <c r="B296" s="319">
        <v>40246</v>
      </c>
      <c r="C296" s="316">
        <v>147.23500000000001</v>
      </c>
      <c r="D296" s="315">
        <v>-0.13930818242116053</v>
      </c>
      <c r="E296" s="315">
        <v>-1.8712439450887384E-2</v>
      </c>
    </row>
    <row r="297" spans="1:5">
      <c r="A297" s="320"/>
      <c r="B297" s="319">
        <v>40247</v>
      </c>
      <c r="C297" s="316">
        <v>147.285</v>
      </c>
      <c r="D297" s="315">
        <v>-7.2028811524609843E-3</v>
      </c>
      <c r="E297" s="315">
        <v>-7.2028811524609843E-3</v>
      </c>
    </row>
    <row r="298" spans="1:5">
      <c r="A298" s="320"/>
      <c r="B298" s="319">
        <v>40248</v>
      </c>
      <c r="C298" s="316">
        <v>147.14500000000001</v>
      </c>
      <c r="D298" s="315">
        <v>-0.26921774466644088</v>
      </c>
      <c r="E298" s="315">
        <v>4.063664070436844E-2</v>
      </c>
    </row>
    <row r="299" spans="1:5">
      <c r="A299" s="320"/>
      <c r="B299" s="319">
        <v>40249</v>
      </c>
      <c r="C299" s="316">
        <v>147.11000000000001</v>
      </c>
      <c r="D299" s="315">
        <v>-0.13371150729335493</v>
      </c>
      <c r="E299" s="315">
        <v>-6.3271412542077049E-2</v>
      </c>
    </row>
    <row r="300" spans="1:5">
      <c r="A300" s="320"/>
      <c r="B300" s="319">
        <v>40252</v>
      </c>
      <c r="C300" s="316">
        <v>147.1</v>
      </c>
      <c r="D300" s="315">
        <v>-3.5787583376090303E-2</v>
      </c>
      <c r="E300" s="315">
        <v>-3.5787583376090303E-2</v>
      </c>
    </row>
    <row r="301" spans="1:5">
      <c r="A301" s="320"/>
      <c r="B301" s="319">
        <v>40253</v>
      </c>
      <c r="C301" s="316">
        <v>147.05000000000001</v>
      </c>
      <c r="D301" s="315">
        <v>-8.8318966895037987E-2</v>
      </c>
      <c r="E301" s="315">
        <v>-8.8318966895037987E-2</v>
      </c>
    </row>
    <row r="302" spans="1:5">
      <c r="A302" s="320"/>
      <c r="B302" s="319">
        <v>40254</v>
      </c>
      <c r="C302" s="316">
        <v>147.01</v>
      </c>
      <c r="D302" s="315">
        <v>-0.22785446822779859</v>
      </c>
      <c r="E302" s="315">
        <v>-4.3033588554183197E-3</v>
      </c>
    </row>
    <row r="303" spans="1:5">
      <c r="A303" s="320"/>
      <c r="B303" s="319">
        <v>40255</v>
      </c>
      <c r="C303" s="316">
        <v>147.04499999999999</v>
      </c>
      <c r="D303" s="315">
        <v>-2.8684907325684024E-2</v>
      </c>
      <c r="E303" s="315">
        <v>-2.8684907325684024E-2</v>
      </c>
    </row>
    <row r="304" spans="1:5">
      <c r="A304" s="320"/>
      <c r="B304" s="319">
        <v>40256</v>
      </c>
      <c r="C304" s="316">
        <v>146.94999999999999</v>
      </c>
      <c r="D304" s="315">
        <v>-1.7379440625491946E-2</v>
      </c>
      <c r="E304" s="315">
        <v>9.9071207430340563E-3</v>
      </c>
    </row>
    <row r="305" spans="1:5">
      <c r="A305" s="320"/>
      <c r="B305" s="319">
        <v>40262</v>
      </c>
      <c r="C305" s="316">
        <v>146.89500000000001</v>
      </c>
      <c r="D305" s="315">
        <v>-0.14174611138986454</v>
      </c>
      <c r="E305" s="315">
        <v>-6.3973908680381338E-3</v>
      </c>
    </row>
    <row r="306" spans="1:5">
      <c r="A306" s="320"/>
      <c r="B306" s="319">
        <v>40263</v>
      </c>
      <c r="C306" s="316">
        <v>146.89500000000001</v>
      </c>
      <c r="D306" s="315">
        <v>-2.1549893022932486E-2</v>
      </c>
      <c r="E306" s="315">
        <v>2.4793962940363182E-2</v>
      </c>
    </row>
    <row r="307" spans="1:5">
      <c r="A307" s="320"/>
      <c r="B307" s="319">
        <v>40266</v>
      </c>
      <c r="C307" s="316">
        <v>146.97999999999999</v>
      </c>
      <c r="D307" s="315">
        <v>-2.9658272874881508E-3</v>
      </c>
      <c r="E307" s="315">
        <v>-2.9658272874881508E-3</v>
      </c>
    </row>
    <row r="308" spans="1:5">
      <c r="A308" s="320"/>
      <c r="B308" s="319">
        <v>40267</v>
      </c>
      <c r="C308" s="316">
        <v>147.08500000000001</v>
      </c>
      <c r="D308" s="315">
        <v>0.1861441567529741</v>
      </c>
      <c r="E308" s="315">
        <v>3.9713086074177749E-2</v>
      </c>
    </row>
    <row r="309" spans="1:5">
      <c r="A309" s="320"/>
      <c r="B309" s="319">
        <v>40268</v>
      </c>
      <c r="C309" s="316">
        <v>146.97</v>
      </c>
      <c r="D309" s="315">
        <v>9.2620451852542168E-2</v>
      </c>
      <c r="E309" s="315">
        <v>9.2620451852542168E-2</v>
      </c>
    </row>
    <row r="310" spans="1:5">
      <c r="A310" s="320"/>
      <c r="B310" s="319">
        <v>40269</v>
      </c>
      <c r="C310" s="316">
        <v>147.065</v>
      </c>
      <c r="D310" s="315">
        <v>-6.9795765411279744E-3</v>
      </c>
      <c r="E310" s="315">
        <v>-6.9795765411279744E-3</v>
      </c>
    </row>
    <row r="311" spans="1:5">
      <c r="A311" s="320"/>
      <c r="B311" s="319">
        <v>40270</v>
      </c>
      <c r="C311" s="316">
        <v>146.97999999999999</v>
      </c>
      <c r="D311" s="315">
        <v>3.2868427683981024E-3</v>
      </c>
      <c r="E311" s="315">
        <v>3.2868427683981024E-3</v>
      </c>
    </row>
    <row r="312" spans="1:5">
      <c r="A312" s="320"/>
      <c r="B312" s="319">
        <v>40273</v>
      </c>
      <c r="C312" s="316">
        <v>146.88</v>
      </c>
      <c r="D312" s="315">
        <v>-0.10119538334707337</v>
      </c>
      <c r="E312" s="315">
        <v>-8.4501236603462485E-3</v>
      </c>
    </row>
    <row r="313" spans="1:5">
      <c r="A313" s="320"/>
      <c r="B313" s="319">
        <v>40274</v>
      </c>
      <c r="C313" s="316">
        <v>146.905</v>
      </c>
      <c r="D313" s="315">
        <v>-3.2740615297770254E-2</v>
      </c>
      <c r="E313" s="315">
        <v>-1.0160880609652836E-2</v>
      </c>
    </row>
    <row r="314" spans="1:5">
      <c r="A314" s="320"/>
      <c r="B314" s="319">
        <v>40275</v>
      </c>
      <c r="C314" s="316">
        <v>146.9</v>
      </c>
      <c r="D314" s="315">
        <v>0.11220448817952718</v>
      </c>
      <c r="E314" s="315">
        <v>0.11220448817952718</v>
      </c>
    </row>
    <row r="315" spans="1:5">
      <c r="A315" s="320"/>
      <c r="B315" s="319">
        <v>40276</v>
      </c>
      <c r="C315" s="316">
        <v>146.84</v>
      </c>
      <c r="D315" s="315">
        <v>-0.10579331863252479</v>
      </c>
      <c r="E315" s="315">
        <v>-9.7880383421088159E-3</v>
      </c>
    </row>
    <row r="316" spans="1:5">
      <c r="A316" s="320"/>
      <c r="B316" s="319">
        <v>40277</v>
      </c>
      <c r="C316" s="316">
        <v>146.785</v>
      </c>
      <c r="D316" s="315">
        <v>-0.2678783692614129</v>
      </c>
      <c r="E316" s="315">
        <v>-7.9938638481061461E-2</v>
      </c>
    </row>
    <row r="317" spans="1:5">
      <c r="A317" s="320"/>
      <c r="B317" s="319">
        <v>40280</v>
      </c>
      <c r="C317" s="316">
        <v>146.755</v>
      </c>
      <c r="D317" s="315">
        <v>-0.15034534232131644</v>
      </c>
      <c r="E317" s="315">
        <v>-8.180407302538828E-3</v>
      </c>
    </row>
    <row r="318" spans="1:5">
      <c r="A318" s="320"/>
      <c r="B318" s="319">
        <v>40281</v>
      </c>
      <c r="C318" s="316">
        <v>146.68</v>
      </c>
      <c r="D318" s="315">
        <v>-0.11154354454353414</v>
      </c>
      <c r="E318" s="315">
        <v>5.4954889330572236E-2</v>
      </c>
    </row>
    <row r="319" spans="1:5">
      <c r="A319" s="320"/>
      <c r="B319" s="319">
        <v>40282</v>
      </c>
      <c r="C319" s="316">
        <v>146.63499999999999</v>
      </c>
      <c r="D319" s="315">
        <v>-0.20542644568573815</v>
      </c>
      <c r="E319" s="315">
        <v>-2.1531082147591352E-2</v>
      </c>
    </row>
    <row r="320" spans="1:5">
      <c r="A320" s="320"/>
      <c r="B320" s="319">
        <v>40283</v>
      </c>
      <c r="C320" s="316">
        <v>146.57499999999999</v>
      </c>
      <c r="D320" s="315">
        <v>-0.31417035664736526</v>
      </c>
      <c r="E320" s="315">
        <v>-2.0860506268121057E-2</v>
      </c>
    </row>
    <row r="321" spans="1:5">
      <c r="A321" s="320"/>
      <c r="B321" s="319">
        <v>40284</v>
      </c>
      <c r="C321" s="316">
        <v>146.49</v>
      </c>
      <c r="D321" s="315">
        <v>-9.4883031241900187E-2</v>
      </c>
      <c r="E321" s="315">
        <v>2.6516133310025981E-2</v>
      </c>
    </row>
    <row r="322" spans="1:5">
      <c r="A322" s="320"/>
      <c r="B322" s="319">
        <v>40287</v>
      </c>
      <c r="C322" s="316">
        <v>146.625</v>
      </c>
      <c r="D322" s="315">
        <v>3.4923799547190215E-2</v>
      </c>
      <c r="E322" s="315">
        <v>1.1320244652451594E-3</v>
      </c>
    </row>
    <row r="323" spans="1:5">
      <c r="A323" s="320"/>
      <c r="B323" s="319">
        <v>40288</v>
      </c>
      <c r="C323" s="316">
        <v>146.63499999999999</v>
      </c>
      <c r="D323" s="315">
        <v>2.9931569873822041E-3</v>
      </c>
      <c r="E323" s="315">
        <v>2.9931569873822041E-3</v>
      </c>
    </row>
    <row r="324" spans="1:5">
      <c r="A324" s="320"/>
      <c r="B324" s="319">
        <v>40289</v>
      </c>
      <c r="C324" s="316">
        <v>146.46</v>
      </c>
      <c r="D324" s="315">
        <v>-0.10712535589561636</v>
      </c>
      <c r="E324" s="315">
        <v>-7.8777766061049661E-3</v>
      </c>
    </row>
    <row r="325" spans="1:5">
      <c r="A325" s="320"/>
      <c r="B325" s="319">
        <v>40290</v>
      </c>
      <c r="C325" s="316">
        <v>146.61000000000001</v>
      </c>
      <c r="D325" s="315">
        <v>-2.5247971145175834E-3</v>
      </c>
      <c r="E325" s="315">
        <v>-2.5247971145175834E-3</v>
      </c>
    </row>
    <row r="326" spans="1:5">
      <c r="A326" s="320"/>
      <c r="B326" s="319">
        <v>40291</v>
      </c>
      <c r="C326" s="316">
        <v>146.495</v>
      </c>
      <c r="D326" s="315">
        <v>1.6187008650077689E-2</v>
      </c>
      <c r="E326" s="315">
        <v>2.7782287052712136E-2</v>
      </c>
    </row>
    <row r="327" spans="1:5">
      <c r="A327" s="320"/>
      <c r="B327" s="319">
        <v>40294</v>
      </c>
      <c r="C327" s="316">
        <v>146.52000000000001</v>
      </c>
      <c r="D327" s="315">
        <v>-4.1575492341356671E-2</v>
      </c>
      <c r="E327" s="315">
        <v>-2.6987600291757841E-2</v>
      </c>
    </row>
    <row r="328" spans="1:5">
      <c r="A328" s="320"/>
      <c r="B328" s="319">
        <v>40295</v>
      </c>
      <c r="C328" s="316">
        <v>146.405</v>
      </c>
      <c r="D328" s="315">
        <v>-0.36177110348866393</v>
      </c>
      <c r="E328" s="315">
        <v>-4.7477620681000587E-2</v>
      </c>
    </row>
    <row r="329" spans="1:5">
      <c r="A329" s="320"/>
      <c r="B329" s="319">
        <v>40296</v>
      </c>
      <c r="C329" s="316">
        <v>146.62</v>
      </c>
      <c r="D329" s="315">
        <v>0.20710070620102544</v>
      </c>
      <c r="E329" s="315">
        <v>-3.1363064718970685E-2</v>
      </c>
    </row>
    <row r="330" spans="1:5">
      <c r="A330" s="320"/>
      <c r="B330" s="319">
        <v>40297</v>
      </c>
      <c r="C330" s="316">
        <v>146.73500000000001</v>
      </c>
      <c r="D330" s="315">
        <v>0.28031879566083684</v>
      </c>
      <c r="E330" s="315">
        <v>5.6829754261678106E-2</v>
      </c>
    </row>
    <row r="331" spans="1:5">
      <c r="A331" s="320"/>
      <c r="B331" s="319">
        <v>40298</v>
      </c>
      <c r="C331" s="316">
        <v>146.435</v>
      </c>
      <c r="D331" s="315">
        <v>-4.5841542358570221E-2</v>
      </c>
      <c r="E331" s="315">
        <v>-3.1768927666760483E-2</v>
      </c>
    </row>
    <row r="332" spans="1:5">
      <c r="A332" s="320"/>
      <c r="B332" s="319">
        <v>40302</v>
      </c>
      <c r="C332" s="316">
        <v>146.52500000000001</v>
      </c>
      <c r="D332" s="315">
        <v>9.6020589982181742E-2</v>
      </c>
      <c r="E332" s="315">
        <v>0.10261994324556194</v>
      </c>
    </row>
    <row r="333" spans="1:5">
      <c r="A333" s="320"/>
      <c r="B333" s="319">
        <v>40303</v>
      </c>
      <c r="C333" s="316">
        <v>146.73500000000001</v>
      </c>
      <c r="D333" s="315">
        <v>0.15140419449615755</v>
      </c>
      <c r="E333" s="315">
        <v>-2.8233882423525881E-3</v>
      </c>
    </row>
    <row r="334" spans="1:5">
      <c r="A334" s="320"/>
      <c r="B334" s="319">
        <v>40304</v>
      </c>
      <c r="C334" s="316">
        <v>146.9</v>
      </c>
      <c r="D334" s="315">
        <v>0.41682590953361359</v>
      </c>
      <c r="E334" s="315">
        <v>-3.3225253658476443E-2</v>
      </c>
    </row>
    <row r="335" spans="1:5">
      <c r="A335" s="320"/>
      <c r="B335" s="319">
        <v>40305</v>
      </c>
      <c r="C335" s="316">
        <v>147.065</v>
      </c>
      <c r="D335" s="315">
        <v>0.46715130933114007</v>
      </c>
      <c r="E335" s="315">
        <v>-2.808628054442705E-2</v>
      </c>
    </row>
    <row r="336" spans="1:5">
      <c r="A336" s="320"/>
      <c r="B336" s="319">
        <v>40309</v>
      </c>
      <c r="C336" s="316">
        <v>147.16999999999999</v>
      </c>
      <c r="D336" s="315">
        <v>-0.21163339772483367</v>
      </c>
      <c r="E336" s="315">
        <v>-1.80296200901481E-2</v>
      </c>
    </row>
    <row r="337" spans="1:5">
      <c r="A337" s="320"/>
      <c r="B337" s="319">
        <v>40310</v>
      </c>
      <c r="C337" s="316">
        <v>147.17500000000001</v>
      </c>
      <c r="D337" s="315">
        <v>-0.17306895122288241</v>
      </c>
      <c r="E337" s="315">
        <v>-1.2919718115241122E-2</v>
      </c>
    </row>
    <row r="338" spans="1:5">
      <c r="A338" s="320"/>
      <c r="B338" s="319">
        <v>40311</v>
      </c>
      <c r="C338" s="316">
        <v>146.54</v>
      </c>
      <c r="D338" s="315">
        <v>-8.9088993198582239E-2</v>
      </c>
      <c r="E338" s="315">
        <v>-1.2453300124533001E-2</v>
      </c>
    </row>
    <row r="339" spans="1:5">
      <c r="A339" s="320"/>
      <c r="B339" s="319">
        <v>40312</v>
      </c>
      <c r="C339" s="316">
        <v>146.47499999999999</v>
      </c>
      <c r="D339" s="315">
        <v>-0.36820221030747347</v>
      </c>
      <c r="E339" s="315">
        <v>-8.5457927563190719E-2</v>
      </c>
    </row>
    <row r="340" spans="1:5">
      <c r="A340" s="320"/>
      <c r="B340" s="319">
        <v>40315</v>
      </c>
      <c r="C340" s="316">
        <v>146.72999999999999</v>
      </c>
      <c r="D340" s="315">
        <v>2.3594180102241448E-4</v>
      </c>
      <c r="E340" s="315">
        <v>2.3594180102241448E-4</v>
      </c>
    </row>
    <row r="341" spans="1:5">
      <c r="A341" s="320"/>
      <c r="B341" s="319">
        <v>40316</v>
      </c>
      <c r="C341" s="316">
        <v>146.69499999999999</v>
      </c>
      <c r="D341" s="315">
        <v>-5.5167693360711839E-2</v>
      </c>
      <c r="E341" s="315">
        <v>-5.5167693360711839E-2</v>
      </c>
    </row>
    <row r="342" spans="1:5">
      <c r="A342" s="320"/>
      <c r="B342" s="319">
        <v>40317</v>
      </c>
      <c r="C342" s="316">
        <v>146.56</v>
      </c>
      <c r="D342" s="315">
        <v>3.3769394584727712E-2</v>
      </c>
      <c r="E342" s="315">
        <v>3.3769394584727712E-2</v>
      </c>
    </row>
    <row r="343" spans="1:5">
      <c r="A343" s="320"/>
      <c r="B343" s="319">
        <v>40318</v>
      </c>
      <c r="C343" s="316">
        <v>146.54</v>
      </c>
      <c r="D343" s="315">
        <v>-3.9517749497655727E-2</v>
      </c>
      <c r="E343" s="315">
        <v>-3.9517749497655727E-2</v>
      </c>
    </row>
    <row r="344" spans="1:5">
      <c r="A344" s="320"/>
      <c r="B344" s="319">
        <v>40319</v>
      </c>
      <c r="C344" s="316">
        <v>146.935</v>
      </c>
      <c r="D344" s="315">
        <v>0.19591690544412607</v>
      </c>
      <c r="E344" s="315">
        <v>-2.7148997134670488E-2</v>
      </c>
    </row>
    <row r="345" spans="1:5">
      <c r="A345" s="320"/>
      <c r="B345" s="319">
        <v>40322</v>
      </c>
      <c r="C345" s="316">
        <v>146.45500000000001</v>
      </c>
      <c r="D345" s="315">
        <v>-0.10947241402426762</v>
      </c>
      <c r="E345" s="315">
        <v>-1.7496815713615339E-2</v>
      </c>
    </row>
    <row r="346" spans="1:5">
      <c r="A346" s="320"/>
      <c r="B346" s="319">
        <v>40323</v>
      </c>
      <c r="C346" s="316">
        <v>146.655</v>
      </c>
      <c r="D346" s="315">
        <v>-6.5044121833190999E-2</v>
      </c>
      <c r="E346" s="315">
        <v>-6.5044121833190999E-2</v>
      </c>
    </row>
    <row r="347" spans="1:5">
      <c r="A347" s="320"/>
      <c r="B347" s="319">
        <v>40324</v>
      </c>
      <c r="C347" s="316">
        <v>146.83500000000001</v>
      </c>
      <c r="D347" s="315">
        <v>-3.2814238042269191E-2</v>
      </c>
      <c r="E347" s="315">
        <v>-3.2814238042269191E-2</v>
      </c>
    </row>
    <row r="348" spans="1:5">
      <c r="A348" s="320"/>
      <c r="B348" s="319">
        <v>40325</v>
      </c>
      <c r="C348" s="316">
        <v>146.625</v>
      </c>
      <c r="D348" s="315">
        <v>-1.8479033404406538E-2</v>
      </c>
      <c r="E348" s="315">
        <v>-1.8479033404406538E-2</v>
      </c>
    </row>
    <row r="349" spans="1:5">
      <c r="A349" s="320"/>
      <c r="B349" s="319">
        <v>40326</v>
      </c>
      <c r="C349" s="316">
        <v>146.505</v>
      </c>
      <c r="D349" s="315">
        <v>8.6455331412103754E-3</v>
      </c>
      <c r="E349" s="315">
        <v>8.6455331412103754E-3</v>
      </c>
    </row>
    <row r="350" spans="1:5">
      <c r="A350" s="320"/>
      <c r="B350" s="319">
        <v>40329</v>
      </c>
      <c r="C350" s="316">
        <v>146.69999999999999</v>
      </c>
      <c r="D350" s="315">
        <v>-2.8571428571428571E-2</v>
      </c>
      <c r="E350" s="315">
        <v>-2.8571428571428571E-2</v>
      </c>
    </row>
    <row r="351" spans="1:5">
      <c r="A351" s="320"/>
      <c r="B351" s="319">
        <v>40330</v>
      </c>
      <c r="C351" s="316">
        <v>146.88999999999999</v>
      </c>
      <c r="D351" s="315">
        <v>9.111759799833194E-2</v>
      </c>
      <c r="E351" s="315">
        <v>1.7514595496246871E-2</v>
      </c>
    </row>
    <row r="352" spans="1:5">
      <c r="A352" s="320"/>
      <c r="B352" s="319">
        <v>40331</v>
      </c>
      <c r="C352" s="316">
        <v>146.83500000000001</v>
      </c>
      <c r="D352" s="315">
        <v>4.82251449582803E-2</v>
      </c>
      <c r="E352" s="315">
        <v>4.82251449582803E-2</v>
      </c>
    </row>
    <row r="353" spans="1:5">
      <c r="A353" s="320"/>
      <c r="B353" s="319">
        <v>40332</v>
      </c>
      <c r="C353" s="316">
        <v>146.64500000000001</v>
      </c>
      <c r="D353" s="315">
        <v>3.9300057372346528E-2</v>
      </c>
      <c r="E353" s="315">
        <v>3.9300057372346528E-2</v>
      </c>
    </row>
    <row r="354" spans="1:5">
      <c r="A354" s="320"/>
      <c r="B354" s="319">
        <v>40333</v>
      </c>
      <c r="C354" s="316">
        <v>146.77000000000001</v>
      </c>
      <c r="D354" s="315">
        <v>2.2210654173173694E-2</v>
      </c>
      <c r="E354" s="315">
        <v>2.2210654173173694E-2</v>
      </c>
    </row>
    <row r="355" spans="1:5">
      <c r="A355" s="320"/>
      <c r="B355" s="319">
        <v>40336</v>
      </c>
      <c r="C355" s="316">
        <v>147.08000000000001</v>
      </c>
      <c r="D355" s="315">
        <v>0.41712996535331559</v>
      </c>
      <c r="E355" s="315">
        <v>2.9812263314801385E-3</v>
      </c>
    </row>
    <row r="356" spans="1:5">
      <c r="A356" s="320"/>
      <c r="B356" s="319">
        <v>40337</v>
      </c>
      <c r="C356" s="316">
        <v>147.19</v>
      </c>
      <c r="D356" s="315">
        <v>0.13656387665198239</v>
      </c>
      <c r="E356" s="315">
        <v>-1.6411851084045953E-3</v>
      </c>
    </row>
    <row r="357" spans="1:5">
      <c r="A357" s="320"/>
      <c r="B357" s="319">
        <v>40338</v>
      </c>
      <c r="C357" s="316">
        <v>147.23500000000001</v>
      </c>
      <c r="D357" s="315">
        <v>8.6931311329170383E-2</v>
      </c>
      <c r="E357" s="315">
        <v>-7.6271186440677969E-3</v>
      </c>
    </row>
    <row r="358" spans="1:5">
      <c r="A358" s="320"/>
      <c r="B358" s="319">
        <v>40339</v>
      </c>
      <c r="C358" s="316">
        <v>146.95500000000001</v>
      </c>
      <c r="D358" s="315">
        <v>1.2170385395537525E-2</v>
      </c>
      <c r="E358" s="315">
        <v>1.2170385395537525E-2</v>
      </c>
    </row>
    <row r="359" spans="1:5">
      <c r="A359" s="320"/>
      <c r="B359" s="319">
        <v>40340</v>
      </c>
      <c r="C359" s="316">
        <v>147.04</v>
      </c>
      <c r="D359" s="315">
        <v>4.8615877373598716E-3</v>
      </c>
      <c r="E359" s="315">
        <v>4.8615877373598716E-3</v>
      </c>
    </row>
    <row r="360" spans="1:5">
      <c r="A360" s="320"/>
      <c r="B360" s="319">
        <v>40343</v>
      </c>
      <c r="C360" s="316">
        <v>147.08500000000001</v>
      </c>
      <c r="D360" s="315">
        <v>-5.8013052936910807E-3</v>
      </c>
      <c r="E360" s="315">
        <v>-1.0635726371766982E-2</v>
      </c>
    </row>
    <row r="361" spans="1:5">
      <c r="A361" s="320"/>
      <c r="B361" s="319">
        <v>40344</v>
      </c>
      <c r="C361" s="316">
        <v>147.26</v>
      </c>
      <c r="D361" s="315">
        <v>0.10798258345428156</v>
      </c>
      <c r="E361" s="315">
        <v>-7.3343009192065794E-2</v>
      </c>
    </row>
    <row r="362" spans="1:5">
      <c r="A362" s="320"/>
      <c r="B362" s="319">
        <v>40345</v>
      </c>
      <c r="C362" s="316">
        <v>147.08500000000001</v>
      </c>
      <c r="D362" s="315">
        <v>-1.7825800789820097E-2</v>
      </c>
      <c r="E362" s="315">
        <v>-1.7825800789820097E-2</v>
      </c>
    </row>
    <row r="363" spans="1:5">
      <c r="A363" s="320"/>
      <c r="B363" s="319">
        <v>40346</v>
      </c>
      <c r="C363" s="316">
        <v>147.06</v>
      </c>
      <c r="D363" s="315">
        <v>-1.6646200027288852E-2</v>
      </c>
      <c r="E363" s="315">
        <v>-1.6646200027288852E-2</v>
      </c>
    </row>
    <row r="364" spans="1:5">
      <c r="A364" s="320"/>
      <c r="B364" s="319">
        <v>40347</v>
      </c>
      <c r="C364" s="316">
        <v>147</v>
      </c>
      <c r="D364" s="315">
        <v>-7.651267127440281E-2</v>
      </c>
      <c r="E364" s="315">
        <v>-7.651267127440281E-2</v>
      </c>
    </row>
    <row r="365" spans="1:5">
      <c r="A365" s="320"/>
      <c r="B365" s="319">
        <v>40350</v>
      </c>
      <c r="C365" s="316">
        <v>146.94499999999999</v>
      </c>
      <c r="D365" s="315">
        <v>-0.15469982617997058</v>
      </c>
      <c r="E365" s="315">
        <v>-0.15469982617997058</v>
      </c>
    </row>
    <row r="366" spans="1:5">
      <c r="A366" s="320"/>
      <c r="B366" s="319">
        <v>40351</v>
      </c>
      <c r="C366" s="316">
        <v>146.99</v>
      </c>
      <c r="D366" s="315">
        <v>4.8390999274135014E-3</v>
      </c>
      <c r="E366" s="315">
        <v>4.8390999274135014E-3</v>
      </c>
    </row>
    <row r="367" spans="1:5">
      <c r="A367" s="320"/>
      <c r="B367" s="319">
        <v>40352</v>
      </c>
      <c r="C367" s="316">
        <v>147.13499999999999</v>
      </c>
      <c r="D367" s="315">
        <v>-1.5151515151515152E-2</v>
      </c>
      <c r="E367" s="315">
        <v>-1.5151515151515152E-2</v>
      </c>
    </row>
    <row r="368" spans="1:5">
      <c r="A368" s="320"/>
      <c r="B368" s="319">
        <v>40353</v>
      </c>
      <c r="C368" s="316">
        <v>147.19999999999999</v>
      </c>
      <c r="D368" s="315">
        <v>-0.1492265696087352</v>
      </c>
      <c r="E368" s="315">
        <v>-0.1492265696087352</v>
      </c>
    </row>
    <row r="369" spans="1:5">
      <c r="A369" s="320"/>
      <c r="B369" s="319">
        <v>40354</v>
      </c>
      <c r="C369" s="316">
        <v>147.32499999999999</v>
      </c>
      <c r="D369" s="315">
        <v>0.23324070857936782</v>
      </c>
      <c r="E369" s="315">
        <v>-3.7686696769711703E-2</v>
      </c>
    </row>
    <row r="370" spans="1:5">
      <c r="A370" s="320"/>
      <c r="B370" s="319">
        <v>40357</v>
      </c>
      <c r="C370" s="316">
        <v>147.41999999999999</v>
      </c>
      <c r="D370" s="315">
        <v>0.2630701242391395</v>
      </c>
      <c r="E370" s="315">
        <v>3.7521887767864586E-3</v>
      </c>
    </row>
    <row r="371" spans="1:5">
      <c r="A371" s="320"/>
      <c r="B371" s="319">
        <v>40358</v>
      </c>
      <c r="C371" s="316">
        <v>147.47499999999999</v>
      </c>
      <c r="D371" s="315">
        <v>9.0851685215881287E-2</v>
      </c>
      <c r="E371" s="315">
        <v>-9.3140737232615036E-3</v>
      </c>
    </row>
    <row r="372" spans="1:5">
      <c r="A372" s="320"/>
      <c r="B372" s="319">
        <v>40359</v>
      </c>
      <c r="C372" s="316">
        <v>147.535</v>
      </c>
      <c r="D372" s="315">
        <v>0.32031943212067437</v>
      </c>
      <c r="E372" s="315">
        <v>-2.3312091635073001E-2</v>
      </c>
    </row>
    <row r="373" spans="1:5">
      <c r="A373" s="320"/>
      <c r="B373" s="319">
        <v>40360</v>
      </c>
      <c r="C373" s="316">
        <v>147.47499999999999</v>
      </c>
      <c r="D373" s="315">
        <v>-1.7225497420781135E-2</v>
      </c>
      <c r="E373" s="315">
        <v>-1.7225497420781135E-2</v>
      </c>
    </row>
    <row r="374" spans="1:5">
      <c r="A374" s="320"/>
      <c r="B374" s="319">
        <v>40361</v>
      </c>
      <c r="C374" s="316">
        <v>147.46</v>
      </c>
      <c r="D374" s="315">
        <v>0.16337929830685985</v>
      </c>
      <c r="E374" s="315">
        <v>0.1210217024495258</v>
      </c>
    </row>
    <row r="375" spans="1:5">
      <c r="A375" s="320"/>
      <c r="B375" s="319">
        <v>40362</v>
      </c>
      <c r="C375" s="316">
        <v>147.36000000000001</v>
      </c>
      <c r="D375" s="315">
        <v>1.0869565217391304E-2</v>
      </c>
      <c r="E375" s="315">
        <v>1.0869565217391304E-2</v>
      </c>
    </row>
    <row r="376" spans="1:5">
      <c r="A376" s="320"/>
      <c r="B376" s="319">
        <v>40366</v>
      </c>
      <c r="C376" s="316">
        <v>147.35499999999999</v>
      </c>
      <c r="D376" s="315">
        <v>0.13938252716645091</v>
      </c>
      <c r="E376" s="315">
        <v>0.11949315444666746</v>
      </c>
    </row>
    <row r="377" spans="1:5">
      <c r="A377" s="320"/>
      <c r="B377" s="319">
        <v>40367</v>
      </c>
      <c r="C377" s="316">
        <v>147.505</v>
      </c>
      <c r="D377" s="315">
        <v>0.1718567536006228</v>
      </c>
      <c r="E377" s="315">
        <v>0.12271311794472557</v>
      </c>
    </row>
    <row r="378" spans="1:5">
      <c r="A378" s="320"/>
      <c r="B378" s="319">
        <v>40368</v>
      </c>
      <c r="C378" s="316">
        <v>147.535</v>
      </c>
      <c r="D378" s="315">
        <v>3.6249217973723914E-2</v>
      </c>
      <c r="E378" s="315">
        <v>2.1528723365105067E-2</v>
      </c>
    </row>
    <row r="379" spans="1:5">
      <c r="A379" s="320"/>
      <c r="B379" s="319">
        <v>40371</v>
      </c>
      <c r="C379" s="316">
        <v>147.61500000000001</v>
      </c>
      <c r="D379" s="315">
        <v>0.22988436521320163</v>
      </c>
      <c r="E379" s="315">
        <v>9.859070103589497E-2</v>
      </c>
    </row>
    <row r="380" spans="1:5">
      <c r="A380" s="320"/>
      <c r="B380" s="319">
        <v>40372</v>
      </c>
      <c r="C380" s="316">
        <v>147.715</v>
      </c>
      <c r="D380" s="315">
        <v>0.209011522761329</v>
      </c>
      <c r="E380" s="315">
        <v>-3.9012039477083656E-2</v>
      </c>
    </row>
    <row r="381" spans="1:5">
      <c r="A381" s="320"/>
      <c r="B381" s="319">
        <v>40373</v>
      </c>
      <c r="C381" s="316">
        <v>147.72499999999999</v>
      </c>
      <c r="D381" s="315">
        <v>9.0512592036767814E-2</v>
      </c>
      <c r="E381" s="315">
        <v>5.2759930591380198E-2</v>
      </c>
    </row>
    <row r="382" spans="1:5">
      <c r="A382" s="320"/>
      <c r="B382" s="319">
        <v>40374</v>
      </c>
      <c r="C382" s="316">
        <v>147.565</v>
      </c>
      <c r="D382" s="315">
        <v>1.8466591892324948E-2</v>
      </c>
      <c r="E382" s="315">
        <v>1.8466591892324948E-2</v>
      </c>
    </row>
    <row r="383" spans="1:5">
      <c r="A383" s="320"/>
      <c r="B383" s="319">
        <v>40375</v>
      </c>
      <c r="C383" s="316">
        <v>147.54</v>
      </c>
      <c r="D383" s="315">
        <v>0.13151714419915453</v>
      </c>
      <c r="E383" s="315">
        <v>0.13151714419915453</v>
      </c>
    </row>
    <row r="384" spans="1:5">
      <c r="A384" s="320"/>
      <c r="B384" s="319">
        <v>40378</v>
      </c>
      <c r="C384" s="316">
        <v>147.47</v>
      </c>
      <c r="D384" s="315">
        <v>-6.8786085964787228E-3</v>
      </c>
      <c r="E384" s="315">
        <v>-6.8786085964787228E-3</v>
      </c>
    </row>
    <row r="385" spans="1:5">
      <c r="A385" s="320"/>
      <c r="B385" s="319">
        <v>40379</v>
      </c>
      <c r="C385" s="316">
        <v>147.54</v>
      </c>
      <c r="D385" s="315">
        <v>-6.9958476259252573E-3</v>
      </c>
      <c r="E385" s="315">
        <v>-6.9958476259252573E-3</v>
      </c>
    </row>
    <row r="386" spans="1:5">
      <c r="A386" s="320"/>
      <c r="B386" s="319">
        <v>40380</v>
      </c>
      <c r="C386" s="316">
        <v>147.56</v>
      </c>
      <c r="D386" s="315">
        <v>-3.4669099585935857E-2</v>
      </c>
      <c r="E386" s="315">
        <v>-3.4669099585935857E-2</v>
      </c>
    </row>
    <row r="387" spans="1:5">
      <c r="A387" s="320"/>
      <c r="B387" s="319">
        <v>40381</v>
      </c>
      <c r="C387" s="316">
        <v>147.63499999999999</v>
      </c>
      <c r="D387" s="315">
        <v>-1.3316739265712509E-2</v>
      </c>
      <c r="E387" s="315">
        <v>-0.11288114499066584</v>
      </c>
    </row>
    <row r="388" spans="1:5">
      <c r="A388" s="320"/>
      <c r="B388" s="319">
        <v>40382</v>
      </c>
      <c r="C388" s="316">
        <v>147.435</v>
      </c>
      <c r="D388" s="315">
        <v>7.842290812288653E-3</v>
      </c>
      <c r="E388" s="315">
        <v>7.842290812288653E-3</v>
      </c>
    </row>
    <row r="389" spans="1:5">
      <c r="A389" s="320"/>
      <c r="B389" s="319">
        <v>40385</v>
      </c>
      <c r="C389" s="316">
        <v>147.315</v>
      </c>
      <c r="D389" s="315">
        <v>-0.20835913312693499</v>
      </c>
      <c r="E389" s="315">
        <v>-6.5944272445820434E-2</v>
      </c>
    </row>
    <row r="390" spans="1:5">
      <c r="A390" s="320"/>
      <c r="B390" s="319">
        <v>40386</v>
      </c>
      <c r="C390" s="316">
        <v>147.43</v>
      </c>
      <c r="D390" s="315">
        <v>-3.1303497187576426E-2</v>
      </c>
      <c r="E390" s="315">
        <v>-3.1303497187576426E-2</v>
      </c>
    </row>
    <row r="391" spans="1:5">
      <c r="A391" s="320"/>
      <c r="B391" s="319">
        <v>40387</v>
      </c>
      <c r="C391" s="316">
        <v>147.56</v>
      </c>
      <c r="D391" s="315">
        <v>-4.4170030871526954E-2</v>
      </c>
      <c r="E391" s="315">
        <v>-7.0292092139634291E-2</v>
      </c>
    </row>
    <row r="392" spans="1:5">
      <c r="A392" s="320"/>
      <c r="B392" s="319">
        <v>40388</v>
      </c>
      <c r="C392" s="316">
        <v>147.6</v>
      </c>
      <c r="D392" s="315">
        <v>-1.7521548678818707E-2</v>
      </c>
      <c r="E392" s="315">
        <v>-1.7521548678818707E-2</v>
      </c>
    </row>
    <row r="393" spans="1:5">
      <c r="A393" s="320"/>
      <c r="B393" s="319">
        <v>40389</v>
      </c>
      <c r="C393" s="316">
        <v>147.72</v>
      </c>
      <c r="D393" s="315">
        <v>0.17141652105802255</v>
      </c>
      <c r="E393" s="315">
        <v>-6.9590889919865034E-2</v>
      </c>
    </row>
    <row r="394" spans="1:5">
      <c r="A394" s="320"/>
      <c r="B394" s="319">
        <v>40392</v>
      </c>
      <c r="C394" s="316">
        <v>147.78</v>
      </c>
      <c r="D394" s="315">
        <v>2.5549637579592326E-2</v>
      </c>
      <c r="E394" s="315">
        <v>-5.6865964518841858E-3</v>
      </c>
    </row>
    <row r="395" spans="1:5">
      <c r="A395" s="320"/>
      <c r="B395" s="319">
        <v>40393</v>
      </c>
      <c r="C395" s="316">
        <v>147.655</v>
      </c>
      <c r="D395" s="315">
        <v>-4.6182235299985039E-2</v>
      </c>
      <c r="E395" s="315">
        <v>-4.6182235299985039E-2</v>
      </c>
    </row>
    <row r="396" spans="1:5">
      <c r="A396" s="320"/>
      <c r="B396" s="319">
        <v>40394</v>
      </c>
      <c r="C396" s="316">
        <v>147.465</v>
      </c>
      <c r="D396" s="315">
        <v>-2.1072965141803496E-3</v>
      </c>
      <c r="E396" s="315">
        <v>-2.1072965141803496E-3</v>
      </c>
    </row>
    <row r="397" spans="1:5">
      <c r="A397" s="320"/>
      <c r="B397" s="319">
        <v>40395</v>
      </c>
      <c r="C397" s="316">
        <v>147.375</v>
      </c>
      <c r="D397" s="315">
        <v>-6.892366379123499E-2</v>
      </c>
      <c r="E397" s="315">
        <v>-3.0777233516840783E-2</v>
      </c>
    </row>
    <row r="398" spans="1:5">
      <c r="A398" s="320"/>
      <c r="B398" s="319">
        <v>40396</v>
      </c>
      <c r="C398" s="316">
        <v>147.27500000000001</v>
      </c>
      <c r="D398" s="315">
        <v>-3.2031038527474513E-2</v>
      </c>
      <c r="E398" s="315">
        <v>5.8197239014707212E-2</v>
      </c>
    </row>
    <row r="399" spans="1:5">
      <c r="A399" s="320"/>
      <c r="B399" s="319">
        <v>40399</v>
      </c>
      <c r="C399" s="316">
        <v>147.25</v>
      </c>
      <c r="D399" s="315">
        <v>0.11877991762217523</v>
      </c>
      <c r="E399" s="315">
        <v>0.15829900923967494</v>
      </c>
    </row>
    <row r="400" spans="1:5">
      <c r="A400" s="320"/>
      <c r="B400" s="319">
        <v>40400</v>
      </c>
      <c r="C400" s="316">
        <v>147.36500000000001</v>
      </c>
      <c r="D400" s="315">
        <v>9.8849324997734897E-2</v>
      </c>
      <c r="E400" s="315">
        <v>9.8849324997734897E-2</v>
      </c>
    </row>
    <row r="401" spans="1:5">
      <c r="A401" s="320"/>
      <c r="B401" s="319">
        <v>40401</v>
      </c>
      <c r="C401" s="316">
        <v>147.33500000000001</v>
      </c>
      <c r="D401" s="315">
        <v>0.10610162432319867</v>
      </c>
      <c r="E401" s="315">
        <v>0.10610162432319867</v>
      </c>
    </row>
    <row r="402" spans="1:5">
      <c r="A402" s="320"/>
      <c r="B402" s="319">
        <v>40402</v>
      </c>
      <c r="C402" s="316">
        <v>147.67500000000001</v>
      </c>
      <c r="D402" s="315">
        <v>0.11144924595928857</v>
      </c>
      <c r="E402" s="315">
        <v>5.7347670250896057E-2</v>
      </c>
    </row>
    <row r="403" spans="1:5">
      <c r="A403" s="320"/>
      <c r="B403" s="319">
        <v>40403</v>
      </c>
      <c r="C403" s="316">
        <v>147.36500000000001</v>
      </c>
      <c r="D403" s="315">
        <v>0.22528116213683225</v>
      </c>
      <c r="E403" s="315">
        <v>0.22528116213683225</v>
      </c>
    </row>
    <row r="404" spans="1:5">
      <c r="A404" s="320"/>
      <c r="B404" s="319">
        <v>40406</v>
      </c>
      <c r="C404" s="316">
        <v>147.37</v>
      </c>
      <c r="D404" s="315">
        <v>0.20891218872870249</v>
      </c>
      <c r="E404" s="315">
        <v>0.20891218872870249</v>
      </c>
    </row>
    <row r="405" spans="1:5">
      <c r="A405" s="320"/>
      <c r="B405" s="319">
        <v>40407</v>
      </c>
      <c r="C405" s="316">
        <v>147.255</v>
      </c>
      <c r="D405" s="315">
        <v>4.4154088758729441E-2</v>
      </c>
      <c r="E405" s="315">
        <v>6.2551625741533376E-2</v>
      </c>
    </row>
    <row r="406" spans="1:5">
      <c r="A406" s="320"/>
      <c r="B406" s="319">
        <v>40408</v>
      </c>
      <c r="C406" s="316">
        <v>147.16999999999999</v>
      </c>
      <c r="D406" s="315">
        <v>-9.5160546935013066E-2</v>
      </c>
      <c r="E406" s="315">
        <v>-1.0047626363496697E-2</v>
      </c>
    </row>
    <row r="407" spans="1:5">
      <c r="A407" s="320"/>
      <c r="B407" s="319">
        <v>40409</v>
      </c>
      <c r="C407" s="316">
        <v>147.16499999999999</v>
      </c>
      <c r="D407" s="315">
        <v>3.2886387463444244E-2</v>
      </c>
      <c r="E407" s="315">
        <v>5.9372068642057053E-2</v>
      </c>
    </row>
    <row r="408" spans="1:5">
      <c r="A408" s="320"/>
      <c r="B408" s="319">
        <v>40410</v>
      </c>
      <c r="C408" s="316">
        <v>147.11500000000001</v>
      </c>
      <c r="D408" s="315">
        <v>-0.10818838905574442</v>
      </c>
      <c r="E408" s="315">
        <v>-1.2541668041849566E-2</v>
      </c>
    </row>
    <row r="409" spans="1:5">
      <c r="A409" s="320"/>
      <c r="B409" s="319">
        <v>40413</v>
      </c>
      <c r="C409" s="316">
        <v>147.21</v>
      </c>
      <c r="D409" s="315">
        <v>-2.2520773472082005E-3</v>
      </c>
      <c r="E409" s="315">
        <v>-2.2520773472082005E-3</v>
      </c>
    </row>
    <row r="410" spans="1:5">
      <c r="A410" s="320"/>
      <c r="B410" s="319">
        <v>40414</v>
      </c>
      <c r="C410" s="316">
        <v>147.16499999999999</v>
      </c>
      <c r="D410" s="315">
        <v>-0.20407471931862176</v>
      </c>
      <c r="E410" s="315">
        <v>-9.2866821525358106E-2</v>
      </c>
    </row>
    <row r="411" spans="1:5">
      <c r="A411" s="320"/>
      <c r="B411" s="319">
        <v>40415</v>
      </c>
      <c r="C411" s="316">
        <v>147.26</v>
      </c>
      <c r="D411" s="315">
        <v>-7.0679844264749927E-3</v>
      </c>
      <c r="E411" s="315">
        <v>-7.0679844264749927E-3</v>
      </c>
    </row>
    <row r="412" spans="1:5">
      <c r="A412" s="320"/>
      <c r="B412" s="319">
        <v>40416</v>
      </c>
      <c r="C412" s="316">
        <v>147.16</v>
      </c>
      <c r="D412" s="315">
        <v>-0.29613910186199344</v>
      </c>
      <c r="E412" s="315">
        <v>-0.18661007667031762</v>
      </c>
    </row>
    <row r="413" spans="1:5">
      <c r="B413" s="319">
        <v>40417</v>
      </c>
      <c r="C413" s="316">
        <v>147.14500000000001</v>
      </c>
      <c r="D413" s="315">
        <v>-0.12778227438284095</v>
      </c>
      <c r="E413" s="315">
        <v>-4.2796438688789962E-2</v>
      </c>
    </row>
    <row r="414" spans="1:5">
      <c r="B414" s="319">
        <v>40421</v>
      </c>
      <c r="C414" s="316">
        <v>147.34</v>
      </c>
      <c r="D414" s="315">
        <v>-4.250029596306381E-2</v>
      </c>
      <c r="E414" s="315">
        <v>-4.250029596306381E-2</v>
      </c>
    </row>
    <row r="415" spans="1:5">
      <c r="B415" s="319">
        <v>40422</v>
      </c>
      <c r="C415" s="316">
        <v>147.23500000000001</v>
      </c>
      <c r="D415" s="315">
        <v>9.4661436124850763E-3</v>
      </c>
      <c r="E415" s="315">
        <v>9.4661436124850763E-3</v>
      </c>
    </row>
    <row r="416" spans="1:5">
      <c r="B416" s="319">
        <v>40423</v>
      </c>
      <c r="C416" s="316">
        <v>147.27000000000001</v>
      </c>
      <c r="D416" s="315">
        <v>-6.563207242159716E-2</v>
      </c>
      <c r="E416" s="315">
        <v>-6.563207242159716E-2</v>
      </c>
    </row>
    <row r="417" spans="2:5">
      <c r="B417" s="319">
        <v>40424</v>
      </c>
      <c r="C417" s="316">
        <v>147.285</v>
      </c>
      <c r="D417" s="315">
        <v>-9.8076197661259908E-3</v>
      </c>
      <c r="E417" s="315">
        <v>-9.8076197661259908E-3</v>
      </c>
    </row>
    <row r="418" spans="2:5">
      <c r="B418" s="319">
        <v>40427</v>
      </c>
      <c r="C418" s="316">
        <v>147.285</v>
      </c>
      <c r="D418" s="315">
        <v>-1.605351170568562E-3</v>
      </c>
      <c r="E418" s="315">
        <v>-1.605351170568562E-3</v>
      </c>
    </row>
    <row r="419" spans="2:5">
      <c r="B419" s="319">
        <v>40428</v>
      </c>
      <c r="C419" s="316">
        <v>147.35499999999999</v>
      </c>
      <c r="D419" s="315">
        <v>1.2903542341281523E-2</v>
      </c>
      <c r="E419" s="315">
        <v>1.2903542341281523E-2</v>
      </c>
    </row>
    <row r="420" spans="2:5">
      <c r="B420" s="319">
        <v>40429</v>
      </c>
      <c r="C420" s="316">
        <v>147.47999999999999</v>
      </c>
      <c r="D420" s="315">
        <v>-3.2913833404089468E-3</v>
      </c>
      <c r="E420" s="315">
        <v>-3.2913833404089468E-3</v>
      </c>
    </row>
    <row r="421" spans="2:5">
      <c r="B421" s="319">
        <v>40430</v>
      </c>
      <c r="C421" s="316">
        <v>147.47</v>
      </c>
      <c r="D421" s="315">
        <v>-3.2718204544035811E-3</v>
      </c>
      <c r="E421" s="315">
        <v>-3.2718204544035811E-3</v>
      </c>
    </row>
    <row r="422" spans="2:5">
      <c r="B422" s="319">
        <v>40431</v>
      </c>
      <c r="C422" s="316">
        <v>147.38</v>
      </c>
      <c r="D422" s="315">
        <v>-4.8866580387381946E-2</v>
      </c>
      <c r="E422" s="315">
        <v>-4.8866580387381946E-2</v>
      </c>
    </row>
    <row r="423" spans="2:5">
      <c r="B423" s="319">
        <v>40434</v>
      </c>
      <c r="C423" s="316">
        <v>147.245</v>
      </c>
      <c r="D423" s="315">
        <v>-3.5279844700625341E-3</v>
      </c>
      <c r="E423" s="315">
        <v>-3.5279844700625341E-3</v>
      </c>
    </row>
    <row r="424" spans="2:5">
      <c r="B424" s="319">
        <v>40435</v>
      </c>
      <c r="C424" s="316">
        <v>147.19999999999999</v>
      </c>
      <c r="D424" s="315">
        <v>-1.5130436658380134E-3</v>
      </c>
      <c r="E424" s="315">
        <v>-1.5130436658380134E-3</v>
      </c>
    </row>
    <row r="425" spans="2:5">
      <c r="B425" s="319">
        <v>40436</v>
      </c>
      <c r="C425" s="316">
        <v>147.16499999999999</v>
      </c>
      <c r="D425" s="315">
        <v>-7.0426925550568162E-2</v>
      </c>
      <c r="E425" s="315">
        <v>-3.8240858726812252E-2</v>
      </c>
    </row>
    <row r="426" spans="2:5">
      <c r="B426" s="319">
        <v>40437</v>
      </c>
      <c r="C426" s="316">
        <v>147.29499999999999</v>
      </c>
      <c r="D426" s="315">
        <v>-1.0136520939559504E-2</v>
      </c>
      <c r="E426" s="315">
        <v>-1.0136520939559504E-2</v>
      </c>
    </row>
    <row r="427" spans="2:5">
      <c r="B427" s="319">
        <v>40438</v>
      </c>
      <c r="C427" s="316">
        <v>147.39500000000001</v>
      </c>
      <c r="D427" s="315">
        <v>-7.6690811741169755E-3</v>
      </c>
      <c r="E427" s="315">
        <v>-7.6690811741169755E-3</v>
      </c>
    </row>
    <row r="428" spans="2:5">
      <c r="B428" s="319">
        <v>40441</v>
      </c>
      <c r="C428" s="316">
        <v>147.44999999999999</v>
      </c>
      <c r="D428" s="315">
        <v>2.9997173521491824E-2</v>
      </c>
      <c r="E428" s="315">
        <v>2.9997173521491824E-2</v>
      </c>
    </row>
    <row r="429" spans="2:5">
      <c r="B429" s="319">
        <v>40442</v>
      </c>
      <c r="C429" s="316">
        <v>147.47999999999999</v>
      </c>
      <c r="D429" s="315">
        <v>-7.8027235921972762E-2</v>
      </c>
      <c r="E429" s="315">
        <v>-7.8027235921972762E-2</v>
      </c>
    </row>
    <row r="430" spans="2:5">
      <c r="B430" s="319">
        <v>40443</v>
      </c>
      <c r="C430" s="316">
        <v>147.32</v>
      </c>
      <c r="D430" s="315">
        <v>-1.0827197921177999E-4</v>
      </c>
      <c r="E430" s="315">
        <v>-1.0827197921177999E-4</v>
      </c>
    </row>
    <row r="431" spans="2:5">
      <c r="B431" s="319">
        <v>40444</v>
      </c>
      <c r="C431" s="316">
        <v>147.48500000000001</v>
      </c>
      <c r="D431" s="315">
        <v>4.448838358872961E-3</v>
      </c>
      <c r="E431" s="315">
        <v>4.448838358872961E-3</v>
      </c>
    </row>
    <row r="432" spans="2:5">
      <c r="B432" s="319">
        <v>40445</v>
      </c>
      <c r="C432" s="316">
        <v>147.535</v>
      </c>
      <c r="D432" s="315">
        <v>-4.1006014215418263E-3</v>
      </c>
      <c r="E432" s="315">
        <v>-4.1006014215418263E-3</v>
      </c>
    </row>
    <row r="433" spans="2:5">
      <c r="B433" s="319">
        <v>40448</v>
      </c>
      <c r="C433" s="316">
        <v>147.54</v>
      </c>
      <c r="D433" s="315">
        <v>-2.9492833517089305E-2</v>
      </c>
      <c r="E433" s="315">
        <v>-2.9492833517089305E-2</v>
      </c>
    </row>
    <row r="434" spans="2:5">
      <c r="B434" s="319">
        <v>40449</v>
      </c>
      <c r="C434" s="316">
        <v>147.42500000000001</v>
      </c>
      <c r="D434" s="315">
        <v>-3.6593207458934941E-2</v>
      </c>
      <c r="E434" s="315">
        <v>-3.6593207458934941E-2</v>
      </c>
    </row>
    <row r="435" spans="2:5">
      <c r="B435" s="318">
        <v>40450</v>
      </c>
      <c r="C435" s="316">
        <v>147.49</v>
      </c>
      <c r="D435" s="315">
        <v>-4.3078611606530391E-2</v>
      </c>
      <c r="E435" s="315">
        <v>-4.5822472218411306E-2</v>
      </c>
    </row>
    <row r="436" spans="2:5">
      <c r="B436" s="317">
        <v>40451</v>
      </c>
      <c r="C436" s="316">
        <v>147.62</v>
      </c>
      <c r="D436" s="315">
        <v>-3.5341951626355297E-2</v>
      </c>
      <c r="E436" s="315">
        <v>-4.5767306088407005E-2</v>
      </c>
    </row>
    <row r="437" spans="2:5">
      <c r="B437" s="295">
        <v>40452</v>
      </c>
      <c r="C437" s="55">
        <v>147.61000000000001</v>
      </c>
      <c r="D437" s="315">
        <v>8.4562792371356606E-3</v>
      </c>
      <c r="E437" s="315">
        <v>8.4562792371356606E-3</v>
      </c>
    </row>
    <row r="438" spans="2:5">
      <c r="B438" s="295">
        <v>40455</v>
      </c>
      <c r="C438" s="55">
        <v>147.51</v>
      </c>
      <c r="D438" s="315">
        <v>2.7472527472527472E-2</v>
      </c>
      <c r="E438" s="315">
        <v>2.7472527472527472E-2</v>
      </c>
    </row>
    <row r="439" spans="2:5">
      <c r="B439" s="295">
        <v>40456</v>
      </c>
      <c r="C439" s="55">
        <v>147.535</v>
      </c>
      <c r="D439" s="315">
        <v>-3.9377505305352514E-2</v>
      </c>
      <c r="E439" s="315">
        <v>-3.9377505305352514E-2</v>
      </c>
    </row>
    <row r="440" spans="2:5">
      <c r="B440" s="295">
        <v>40457</v>
      </c>
      <c r="C440" s="55">
        <v>147.44</v>
      </c>
      <c r="D440" s="315">
        <v>-0.29055288062427359</v>
      </c>
      <c r="E440" s="315">
        <v>-1.3282417399966794E-2</v>
      </c>
    </row>
    <row r="441" spans="2:5">
      <c r="B441" s="295">
        <v>40458</v>
      </c>
      <c r="C441" s="55">
        <v>147.47</v>
      </c>
      <c r="D441" s="315">
        <v>-4.6516079632465547E-2</v>
      </c>
      <c r="E441" s="315">
        <v>1.8950995405819297E-2</v>
      </c>
    </row>
    <row r="442" spans="2:5">
      <c r="B442" s="295">
        <v>40459</v>
      </c>
      <c r="C442" s="55">
        <v>147.56</v>
      </c>
      <c r="D442" s="315">
        <v>7.0756605284227378E-2</v>
      </c>
      <c r="E442" s="315">
        <v>7.0756605284227378E-2</v>
      </c>
    </row>
    <row r="443" spans="2:5">
      <c r="B443" s="295">
        <v>40462</v>
      </c>
      <c r="C443" s="55">
        <v>147.60499999999999</v>
      </c>
      <c r="D443" s="315">
        <v>4.7380156075808248E-2</v>
      </c>
      <c r="E443" s="315">
        <v>4.7380156075808248E-2</v>
      </c>
    </row>
    <row r="444" spans="2:5">
      <c r="B444" s="295">
        <v>40463</v>
      </c>
      <c r="C444" s="55">
        <v>147.755</v>
      </c>
      <c r="D444" s="315">
        <v>0.21162790697674419</v>
      </c>
      <c r="E444" s="315">
        <v>7.8626799557032119E-3</v>
      </c>
    </row>
    <row r="445" spans="2:5">
      <c r="B445" s="295">
        <v>40464</v>
      </c>
      <c r="C445" s="55">
        <v>147.76</v>
      </c>
      <c r="D445" s="315">
        <v>0.10439068100358423</v>
      </c>
      <c r="E445" s="315">
        <v>3.569295101553166E-2</v>
      </c>
    </row>
    <row r="446" spans="2:5">
      <c r="B446" s="295">
        <v>40465</v>
      </c>
      <c r="C446" s="55">
        <v>147.59</v>
      </c>
      <c r="D446" s="315">
        <v>-7.1565366394516685E-3</v>
      </c>
      <c r="E446" s="315">
        <v>-7.1565366394516685E-3</v>
      </c>
    </row>
    <row r="447" spans="2:5">
      <c r="B447" s="295">
        <v>40466</v>
      </c>
      <c r="C447" s="55">
        <v>147.465</v>
      </c>
      <c r="D447" s="315">
        <v>6.0210293303818482E-2</v>
      </c>
      <c r="E447" s="315">
        <v>0.12927504150525734</v>
      </c>
    </row>
    <row r="448" spans="2:5">
      <c r="B448" s="295">
        <v>40469</v>
      </c>
      <c r="C448" s="55">
        <v>147.565</v>
      </c>
      <c r="D448" s="315">
        <v>-3.0953066513101065E-3</v>
      </c>
      <c r="E448" s="315">
        <v>-3.0953066513101065E-3</v>
      </c>
    </row>
    <row r="449" spans="2:5">
      <c r="B449" s="295">
        <v>40470</v>
      </c>
      <c r="C449" s="55">
        <v>147.58000000000001</v>
      </c>
      <c r="D449" s="315">
        <v>4.3460476531342676E-2</v>
      </c>
      <c r="E449" s="315">
        <v>4.3460476531342676E-2</v>
      </c>
    </row>
    <row r="450" spans="2:5">
      <c r="B450" s="295">
        <v>40471</v>
      </c>
      <c r="C450" s="55">
        <v>147.58500000000001</v>
      </c>
      <c r="D450" s="315">
        <v>0.13366431162879511</v>
      </c>
      <c r="E450" s="315">
        <v>0.13366431162879511</v>
      </c>
    </row>
    <row r="451" spans="2:5">
      <c r="B451" s="295">
        <v>40472</v>
      </c>
      <c r="C451" s="55">
        <v>147.68</v>
      </c>
      <c r="D451" s="315">
        <v>0</v>
      </c>
      <c r="E451" s="315">
        <v>0</v>
      </c>
    </row>
    <row r="452" spans="2:5">
      <c r="B452" s="295">
        <v>40473</v>
      </c>
      <c r="C452" s="55">
        <v>147.52000000000001</v>
      </c>
      <c r="D452" s="315">
        <v>-1.9890525017346387E-2</v>
      </c>
      <c r="E452" s="315">
        <v>-1.9890525017346387E-2</v>
      </c>
    </row>
    <row r="453" spans="2:5">
      <c r="B453" s="295">
        <v>40476</v>
      </c>
      <c r="C453" s="55">
        <v>147.58000000000001</v>
      </c>
      <c r="D453" s="315">
        <v>-3.6977726015431651E-2</v>
      </c>
      <c r="E453" s="315">
        <v>-3.6977726015431651E-2</v>
      </c>
    </row>
    <row r="454" spans="2:5">
      <c r="B454" s="295">
        <v>40477</v>
      </c>
      <c r="C454" s="55">
        <v>147.625</v>
      </c>
      <c r="D454" s="315">
        <v>0.44022850694689331</v>
      </c>
      <c r="E454" s="315">
        <v>0.44022850694689331</v>
      </c>
    </row>
    <row r="455" spans="2:5">
      <c r="B455" s="295">
        <v>40478</v>
      </c>
      <c r="C455" s="55">
        <v>147.54499999999999</v>
      </c>
      <c r="D455" s="315">
        <v>-9.9560560285635813E-2</v>
      </c>
      <c r="E455" s="315">
        <v>-9.9560560285635813E-2</v>
      </c>
    </row>
    <row r="456" spans="2:5">
      <c r="B456" s="295">
        <v>40479</v>
      </c>
      <c r="C456" s="55">
        <v>147.57499999999999</v>
      </c>
      <c r="D456" s="315">
        <v>-7.2037914691943122E-2</v>
      </c>
      <c r="E456" s="315">
        <v>-7.2037914691943122E-2</v>
      </c>
    </row>
    <row r="457" spans="2:5">
      <c r="B457" s="295">
        <v>40480</v>
      </c>
      <c r="C457" s="55">
        <v>147.52000000000001</v>
      </c>
      <c r="D457" s="315">
        <v>-5.2681572409761804E-2</v>
      </c>
      <c r="E457" s="315">
        <v>-5.2681572409761804E-2</v>
      </c>
    </row>
    <row r="458" spans="2:5">
      <c r="B458" s="295">
        <v>40483</v>
      </c>
      <c r="C458" s="55">
        <v>147.55000000000001</v>
      </c>
      <c r="D458" s="315">
        <v>-1.1452735441811294E-2</v>
      </c>
      <c r="E458" s="315">
        <v>-1.1452735441811294E-2</v>
      </c>
    </row>
    <row r="459" spans="2:5">
      <c r="B459" s="295">
        <v>40484</v>
      </c>
      <c r="C459" s="55">
        <v>147.55000000000001</v>
      </c>
      <c r="D459" s="315">
        <v>2.5248756218905474E-2</v>
      </c>
      <c r="E459" s="315">
        <v>2.5248756218905474E-2</v>
      </c>
    </row>
    <row r="460" spans="2:5">
      <c r="B460" s="295">
        <v>40485</v>
      </c>
      <c r="C460" s="55">
        <v>147.59</v>
      </c>
      <c r="D460" s="315">
        <v>0.15299666398251466</v>
      </c>
      <c r="E460" s="315">
        <v>0.15299666398251466</v>
      </c>
    </row>
    <row r="461" spans="2:5">
      <c r="B461" s="295">
        <v>40486</v>
      </c>
      <c r="C461" s="55">
        <v>147.51499999999999</v>
      </c>
      <c r="D461" s="315">
        <v>-3.9912917271407835E-3</v>
      </c>
      <c r="E461" s="315">
        <v>-3.9912917271407835E-3</v>
      </c>
    </row>
    <row r="462" spans="2:5">
      <c r="B462" s="295">
        <v>40487</v>
      </c>
      <c r="C462" s="55">
        <v>147.5</v>
      </c>
      <c r="D462" s="315">
        <v>0.16546085949934886</v>
      </c>
      <c r="E462" s="315">
        <v>0.16546085949934886</v>
      </c>
    </row>
    <row r="463" spans="2:5">
      <c r="B463" s="295">
        <v>40490</v>
      </c>
      <c r="C463" s="55">
        <v>147.60499999999999</v>
      </c>
      <c r="D463" s="315">
        <v>0.10327602230483271</v>
      </c>
      <c r="E463" s="315">
        <v>0.10327602230483271</v>
      </c>
    </row>
    <row r="464" spans="2:5">
      <c r="B464" s="295">
        <v>40491</v>
      </c>
      <c r="C464" s="55">
        <v>147.63499999999999</v>
      </c>
      <c r="D464" s="315">
        <v>3.1577617784514338E-2</v>
      </c>
      <c r="E464" s="315">
        <v>3.1577617784514338E-2</v>
      </c>
    </row>
    <row r="465" spans="2:5">
      <c r="B465" s="295">
        <v>40492</v>
      </c>
      <c r="C465" s="55">
        <v>147.62</v>
      </c>
      <c r="D465" s="315">
        <v>-5.3198563638781756E-4</v>
      </c>
      <c r="E465" s="315">
        <v>-5.3198563638781756E-4</v>
      </c>
    </row>
    <row r="466" spans="2:5">
      <c r="B466" s="295">
        <v>40493</v>
      </c>
      <c r="C466" s="55">
        <v>147.62</v>
      </c>
      <c r="D466" s="315">
        <v>9.1081593927893733E-3</v>
      </c>
      <c r="E466" s="315">
        <v>9.1081593927893733E-3</v>
      </c>
    </row>
    <row r="467" spans="2:5">
      <c r="B467" s="295">
        <v>40494</v>
      </c>
      <c r="C467" s="55">
        <v>147.55000000000001</v>
      </c>
      <c r="D467" s="315">
        <v>0.25896290138210537</v>
      </c>
      <c r="E467" s="315">
        <v>0.25896290138210537</v>
      </c>
    </row>
    <row r="468" spans="2:5">
      <c r="B468" s="295">
        <v>40497</v>
      </c>
      <c r="C468" s="55">
        <v>147.58000000000001</v>
      </c>
      <c r="D468" s="315">
        <v>1.8322475570032574E-2</v>
      </c>
      <c r="E468" s="315">
        <v>1.8322475570032574E-2</v>
      </c>
    </row>
    <row r="469" spans="2:5">
      <c r="B469" s="295">
        <v>40499</v>
      </c>
      <c r="C469" s="55">
        <v>147.55000000000001</v>
      </c>
      <c r="D469" s="315">
        <v>7.950419431576311E-2</v>
      </c>
      <c r="E469" s="315">
        <v>7.950419431576311E-2</v>
      </c>
    </row>
    <row r="470" spans="2:5">
      <c r="B470" s="295">
        <v>40500</v>
      </c>
      <c r="C470" s="55">
        <v>147.52000000000001</v>
      </c>
      <c r="D470" s="315">
        <v>0.11821486774476621</v>
      </c>
      <c r="E470" s="315">
        <v>0.19343111445405542</v>
      </c>
    </row>
    <row r="471" spans="2:5">
      <c r="B471" s="295">
        <v>40501</v>
      </c>
      <c r="C471" s="55">
        <v>147.535</v>
      </c>
      <c r="D471" s="315">
        <v>-6.4404377608062363E-2</v>
      </c>
      <c r="E471" s="315">
        <v>1.7478938666246752E-2</v>
      </c>
    </row>
    <row r="472" spans="2:5">
      <c r="B472" s="295">
        <v>40504</v>
      </c>
      <c r="C472" s="55">
        <v>147.44999999999999</v>
      </c>
      <c r="D472" s="315">
        <v>-8.4839650145772591E-2</v>
      </c>
      <c r="E472" s="315">
        <v>1.4285714285714285E-2</v>
      </c>
    </row>
    <row r="473" spans="2:5">
      <c r="B473" s="295">
        <v>40505</v>
      </c>
      <c r="C473" s="55">
        <v>147.47</v>
      </c>
      <c r="D473" s="315">
        <v>-0.38383707355039565</v>
      </c>
      <c r="E473" s="315">
        <v>-1.8290310027240887E-2</v>
      </c>
    </row>
    <row r="474" spans="2:5">
      <c r="B474" s="295">
        <v>40506</v>
      </c>
      <c r="C474" s="55">
        <v>147.44499999999999</v>
      </c>
      <c r="D474" s="315">
        <v>-0.23307944764381697</v>
      </c>
      <c r="E474" s="315">
        <v>-2.0806241872561769E-2</v>
      </c>
    </row>
    <row r="475" spans="2:5">
      <c r="B475" s="295">
        <v>40507</v>
      </c>
      <c r="C475" s="55">
        <v>147.46</v>
      </c>
      <c r="D475" s="315">
        <v>-9.9767209843698037E-4</v>
      </c>
      <c r="E475" s="315">
        <v>-9.9767209843698037E-4</v>
      </c>
    </row>
    <row r="476" spans="2:5">
      <c r="B476" s="295">
        <v>40508</v>
      </c>
      <c r="C476" s="55">
        <v>147.49</v>
      </c>
      <c r="D476" s="315">
        <v>-5.1442630284052784E-2</v>
      </c>
      <c r="E476" s="315">
        <v>-5.1442630284052784E-2</v>
      </c>
    </row>
    <row r="477" spans="2:5">
      <c r="B477" s="295">
        <v>40511</v>
      </c>
      <c r="C477" s="55">
        <v>147.51</v>
      </c>
      <c r="D477" s="315">
        <v>1.9119153294639809E-2</v>
      </c>
      <c r="E477" s="315">
        <v>1.9119153294639809E-2</v>
      </c>
    </row>
    <row r="478" spans="2:5">
      <c r="B478" s="295">
        <v>40512</v>
      </c>
      <c r="C478" s="55">
        <v>147.59</v>
      </c>
      <c r="D478" s="315">
        <v>-4.701627486437613E-2</v>
      </c>
      <c r="E478" s="315">
        <v>-4.701627486437613E-2</v>
      </c>
    </row>
    <row r="479" spans="2:5">
      <c r="B479" s="295">
        <v>40513</v>
      </c>
      <c r="C479" s="55">
        <v>147.61000000000001</v>
      </c>
      <c r="D479" s="315">
        <v>-1.2902290518991012E-2</v>
      </c>
      <c r="E479" s="315">
        <v>-1.2902290518991012E-2</v>
      </c>
    </row>
    <row r="480" spans="2:5">
      <c r="B480" s="295">
        <v>40514</v>
      </c>
      <c r="C480" s="55">
        <v>147.6</v>
      </c>
      <c r="D480" s="315">
        <v>-6.7162046298942554E-2</v>
      </c>
      <c r="E480" s="315">
        <v>-6.7162046298942554E-2</v>
      </c>
    </row>
    <row r="481" spans="2:5">
      <c r="B481" s="295">
        <v>40515</v>
      </c>
      <c r="C481" s="55">
        <v>147.565</v>
      </c>
      <c r="D481" s="315">
        <v>-7.8742560659240041E-2</v>
      </c>
      <c r="E481" s="315">
        <v>-7.8742560659240041E-2</v>
      </c>
    </row>
    <row r="482" spans="2:5">
      <c r="B482" s="295">
        <v>40518</v>
      </c>
      <c r="C482" s="55">
        <v>147.5</v>
      </c>
      <c r="D482" s="315">
        <v>-1.2966553484206535E-2</v>
      </c>
      <c r="E482" s="315">
        <v>-1.2966553484206535E-2</v>
      </c>
    </row>
    <row r="483" spans="2:5">
      <c r="B483" s="295">
        <v>40519</v>
      </c>
      <c r="C483" s="55">
        <v>147.495</v>
      </c>
      <c r="D483" s="315">
        <v>1.4854682454251884E-2</v>
      </c>
      <c r="E483" s="315">
        <v>1.4854682454251884E-2</v>
      </c>
    </row>
    <row r="484" spans="2:5">
      <c r="B484" s="295">
        <v>40520</v>
      </c>
      <c r="C484" s="55">
        <v>147.48500000000001</v>
      </c>
      <c r="D484" s="315">
        <v>2.6759401155251678E-2</v>
      </c>
      <c r="E484" s="315">
        <v>2.6759401155251678E-2</v>
      </c>
    </row>
    <row r="485" spans="2:5">
      <c r="B485" s="295">
        <v>40521</v>
      </c>
      <c r="C485" s="55">
        <v>147.495</v>
      </c>
      <c r="D485" s="315">
        <v>-0.1245136186770428</v>
      </c>
      <c r="E485" s="315">
        <v>-0.1245136186770428</v>
      </c>
    </row>
    <row r="486" spans="2:5">
      <c r="B486" s="295">
        <v>40522</v>
      </c>
      <c r="C486" s="55">
        <v>147.58500000000001</v>
      </c>
      <c r="D486" s="315">
        <v>-0.06</v>
      </c>
      <c r="E486" s="315">
        <v>-0.06</v>
      </c>
    </row>
    <row r="487" spans="2:5">
      <c r="B487" s="295">
        <v>40525</v>
      </c>
      <c r="C487" s="55">
        <v>147.51499999999999</v>
      </c>
      <c r="D487" s="315">
        <v>-0.31268791340950092</v>
      </c>
      <c r="E487" s="315">
        <v>-0.16922944764195516</v>
      </c>
    </row>
    <row r="488" spans="2:5">
      <c r="B488" s="295">
        <v>40526</v>
      </c>
      <c r="C488" s="55">
        <v>147.44</v>
      </c>
      <c r="D488" s="315">
        <v>-0.18583525789068514</v>
      </c>
      <c r="E488" s="315">
        <v>-0.15196304849884526</v>
      </c>
    </row>
    <row r="489" spans="2:5">
      <c r="B489" s="295">
        <v>40527</v>
      </c>
      <c r="C489" s="55">
        <v>147.44499999999999</v>
      </c>
      <c r="D489" s="315">
        <v>8.4550345887778634E-3</v>
      </c>
      <c r="E489" s="315">
        <v>8.4550345887778634E-3</v>
      </c>
    </row>
    <row r="490" spans="2:5">
      <c r="B490" s="295">
        <v>40532</v>
      </c>
      <c r="C490" s="55">
        <v>147.45500000000001</v>
      </c>
      <c r="D490" s="315">
        <v>7.0756720674798226E-2</v>
      </c>
      <c r="E490" s="315">
        <v>7.0756720674798226E-2</v>
      </c>
    </row>
    <row r="491" spans="2:5">
      <c r="B491" s="295">
        <v>40533</v>
      </c>
      <c r="C491" s="55">
        <v>147.41999999999999</v>
      </c>
      <c r="D491" s="315">
        <v>-9.0809025866813428E-2</v>
      </c>
      <c r="E491" s="315">
        <v>-2.720339649343502E-2</v>
      </c>
    </row>
    <row r="492" spans="2:5">
      <c r="B492" s="295">
        <v>40534</v>
      </c>
      <c r="C492" s="55">
        <v>147.41</v>
      </c>
      <c r="D492" s="315">
        <v>-0.20549714074893932</v>
      </c>
      <c r="E492" s="315">
        <v>-3.4726065301604866E-2</v>
      </c>
    </row>
    <row r="493" spans="2:5">
      <c r="B493" s="295">
        <v>40535</v>
      </c>
      <c r="C493" s="55">
        <v>147.4</v>
      </c>
      <c r="D493" s="315">
        <v>-0.19383015893306063</v>
      </c>
      <c r="E493" s="315">
        <v>-2.9400485747155822E-3</v>
      </c>
    </row>
    <row r="494" spans="2:5">
      <c r="B494" s="295">
        <v>40536</v>
      </c>
      <c r="C494" s="55">
        <v>147.33000000000001</v>
      </c>
      <c r="D494" s="315">
        <v>-0.20028045863235172</v>
      </c>
      <c r="E494" s="315">
        <v>-9.1396519013445518E-2</v>
      </c>
    </row>
    <row r="495" spans="2:5">
      <c r="B495" s="295">
        <v>40539</v>
      </c>
      <c r="C495" s="55">
        <v>147.49</v>
      </c>
      <c r="D495" s="315">
        <v>-5.6772653652715027E-2</v>
      </c>
      <c r="E495" s="315">
        <v>-5.6772653652715027E-2</v>
      </c>
    </row>
    <row r="496" spans="2:5">
      <c r="B496" s="295">
        <v>40540</v>
      </c>
      <c r="C496" s="55">
        <v>147.51499999999999</v>
      </c>
      <c r="D496" s="315">
        <v>-1.0424003380757853E-2</v>
      </c>
      <c r="E496" s="315">
        <v>-1.0424003380757853E-2</v>
      </c>
    </row>
    <row r="497" spans="2:5">
      <c r="B497" s="295">
        <v>40541</v>
      </c>
      <c r="C497" s="55">
        <v>147.5</v>
      </c>
      <c r="D497" s="315">
        <v>1.6241923905240489E-2</v>
      </c>
      <c r="E497" s="315">
        <v>1.6241923905240489E-2</v>
      </c>
    </row>
    <row r="498" spans="2:5">
      <c r="B498" s="295">
        <v>40542</v>
      </c>
      <c r="C498" s="55">
        <v>147.49</v>
      </c>
      <c r="D498" s="315">
        <v>-6.3904569176696129E-4</v>
      </c>
      <c r="E498" s="315">
        <v>-6.3904569176696129E-4</v>
      </c>
    </row>
    <row r="499" spans="2:5">
      <c r="B499" s="295">
        <v>40543</v>
      </c>
      <c r="C499" s="55">
        <v>147.51499999999999</v>
      </c>
      <c r="D499" s="315">
        <v>-1.8429954508340139E-2</v>
      </c>
      <c r="E499" s="315">
        <v>-1.8429954508340139E-2</v>
      </c>
    </row>
    <row r="500" spans="2:5">
      <c r="B500" s="295">
        <v>40548</v>
      </c>
      <c r="C500" s="55">
        <v>147.13499999999999</v>
      </c>
      <c r="D500" s="315">
        <v>-0.23335280373831777</v>
      </c>
      <c r="E500" s="315">
        <v>-1.4310747663551402E-2</v>
      </c>
    </row>
    <row r="501" spans="2:5">
      <c r="B501" s="295">
        <v>40549</v>
      </c>
      <c r="C501" s="55">
        <v>147.125</v>
      </c>
      <c r="D501" s="315">
        <v>0</v>
      </c>
      <c r="E501" s="315">
        <v>7.0871722182849041E-3</v>
      </c>
    </row>
    <row r="502" spans="2:5">
      <c r="B502" s="295">
        <v>40553</v>
      </c>
      <c r="C502" s="55">
        <v>147.32499999999999</v>
      </c>
      <c r="D502" s="315">
        <v>-9.2028784943260444E-2</v>
      </c>
      <c r="E502" s="315">
        <v>-9.2028784943260444E-2</v>
      </c>
    </row>
    <row r="503" spans="2:5">
      <c r="B503" s="295">
        <v>40554</v>
      </c>
      <c r="C503" s="55">
        <v>147.27500000000001</v>
      </c>
      <c r="D503" s="315">
        <v>4.6917046917046915E-2</v>
      </c>
      <c r="E503" s="315">
        <v>4.6917046917046915E-2</v>
      </c>
    </row>
    <row r="504" spans="2:5">
      <c r="B504" s="295">
        <v>40555</v>
      </c>
      <c r="C504" s="55">
        <v>147.35</v>
      </c>
      <c r="D504" s="315">
        <v>1.5379415244211594E-2</v>
      </c>
      <c r="E504" s="315">
        <v>1.5379415244211594E-2</v>
      </c>
    </row>
    <row r="505" spans="2:5">
      <c r="B505" s="295">
        <v>40556</v>
      </c>
      <c r="C505" s="55">
        <v>147.1</v>
      </c>
      <c r="D505" s="315">
        <v>-0.36735445836403829</v>
      </c>
      <c r="E505" s="315">
        <v>-1.3633014001473839E-2</v>
      </c>
    </row>
    <row r="506" spans="2:5">
      <c r="B506" s="295">
        <v>40557</v>
      </c>
      <c r="C506" s="55">
        <v>147.04499999999999</v>
      </c>
      <c r="D506" s="315">
        <v>-0.13189208829139795</v>
      </c>
      <c r="E506" s="315">
        <v>4.9777454809701152E-2</v>
      </c>
    </row>
    <row r="507" spans="2:5">
      <c r="B507" s="295">
        <v>40560</v>
      </c>
      <c r="C507" s="55">
        <v>146.995</v>
      </c>
      <c r="D507" s="315">
        <v>-0.67039800995024879</v>
      </c>
      <c r="E507" s="315">
        <v>6.2189054726368158E-4</v>
      </c>
    </row>
    <row r="508" spans="2:5">
      <c r="B508" s="295">
        <v>40561</v>
      </c>
      <c r="C508" s="55">
        <v>147.005</v>
      </c>
      <c r="D508" s="315">
        <v>-2.421893921046258E-3</v>
      </c>
      <c r="E508" s="315">
        <v>-2.421893921046258E-3</v>
      </c>
    </row>
    <row r="509" spans="2:5">
      <c r="B509" s="295">
        <v>40562</v>
      </c>
      <c r="C509" s="55">
        <v>146.94999999999999</v>
      </c>
      <c r="D509" s="315">
        <v>-0.46622773044151822</v>
      </c>
      <c r="E509" s="315">
        <v>1.4329976762199844E-2</v>
      </c>
    </row>
    <row r="510" spans="2:5">
      <c r="B510" s="295">
        <v>40563</v>
      </c>
      <c r="C510" s="55">
        <v>146.88499999999999</v>
      </c>
      <c r="D510" s="315">
        <v>-0.25529617014206196</v>
      </c>
      <c r="E510" s="315">
        <v>6.3720196062141729E-2</v>
      </c>
    </row>
    <row r="511" spans="2:5">
      <c r="B511" s="295">
        <v>40564</v>
      </c>
      <c r="C511" s="55">
        <v>146.97999999999999</v>
      </c>
      <c r="D511" s="315">
        <v>-5.3882438316400577E-2</v>
      </c>
      <c r="E511" s="315">
        <v>-5.3882438316400577E-2</v>
      </c>
    </row>
    <row r="512" spans="2:5">
      <c r="B512" s="295">
        <v>40567</v>
      </c>
      <c r="C512" s="55">
        <v>146.85</v>
      </c>
      <c r="D512" s="315">
        <v>-0.31058749110460981</v>
      </c>
      <c r="E512" s="315">
        <v>9.6465564956116079E-3</v>
      </c>
    </row>
    <row r="513" spans="2:5">
      <c r="B513" s="295">
        <v>40568</v>
      </c>
      <c r="C513" s="55">
        <v>146.80500000000001</v>
      </c>
      <c r="D513" s="315">
        <v>-0.26860927152317882</v>
      </c>
      <c r="E513" s="315">
        <v>6.0044150110375276E-3</v>
      </c>
    </row>
    <row r="514" spans="2:5">
      <c r="B514" s="295">
        <v>40569</v>
      </c>
      <c r="C514" s="55">
        <v>146.80500000000001</v>
      </c>
      <c r="D514" s="315">
        <v>1.7556279201472461E-2</v>
      </c>
      <c r="E514" s="315">
        <v>3.1006654396148945E-2</v>
      </c>
    </row>
    <row r="515" spans="2:5">
      <c r="B515" s="295">
        <v>40570</v>
      </c>
      <c r="C515" s="55">
        <v>146.77500000000001</v>
      </c>
      <c r="D515" s="315">
        <v>-0.29090372120496161</v>
      </c>
      <c r="E515" s="315">
        <v>1.4176018901358535E-2</v>
      </c>
    </row>
    <row r="516" spans="2:5">
      <c r="B516" s="295">
        <v>40571</v>
      </c>
      <c r="C516" s="55">
        <v>146.815</v>
      </c>
      <c r="D516" s="315">
        <v>-8.1849511774842038E-3</v>
      </c>
      <c r="E516" s="315">
        <v>9.9080987937966679E-3</v>
      </c>
    </row>
    <row r="517" spans="2:5">
      <c r="B517" s="295">
        <v>40574</v>
      </c>
      <c r="C517" s="55">
        <v>146.91999999999999</v>
      </c>
      <c r="D517" s="315">
        <v>3.5943713673906391E-2</v>
      </c>
      <c r="E517" s="315">
        <v>3.5943713673906391E-2</v>
      </c>
    </row>
    <row r="518" spans="2:5">
      <c r="B518" s="295">
        <v>40575</v>
      </c>
      <c r="C518" s="55">
        <v>147.03</v>
      </c>
      <c r="D518" s="315">
        <v>1.2563884156729131E-2</v>
      </c>
      <c r="E518" s="315">
        <v>1.2563884156729131E-2</v>
      </c>
    </row>
    <row r="519" spans="2:5">
      <c r="B519" s="295">
        <v>40576</v>
      </c>
      <c r="C519" s="55">
        <v>146.99</v>
      </c>
      <c r="D519" s="315">
        <v>3.2944277108433737E-3</v>
      </c>
      <c r="E519" s="315">
        <v>3.2944277108433737E-3</v>
      </c>
    </row>
    <row r="520" spans="2:5">
      <c r="B520" s="295">
        <v>40577</v>
      </c>
      <c r="C520" s="55">
        <v>147.035</v>
      </c>
      <c r="D520" s="315">
        <v>-6.9198419778259204E-2</v>
      </c>
      <c r="E520" s="315">
        <v>5.7346756722314257E-3</v>
      </c>
    </row>
    <row r="521" spans="2:5">
      <c r="B521" s="295">
        <v>40578</v>
      </c>
      <c r="C521" s="55">
        <v>147.05000000000001</v>
      </c>
      <c r="D521" s="315">
        <v>-2.408912978018669E-2</v>
      </c>
      <c r="E521" s="315">
        <v>-5.1189400782896714E-3</v>
      </c>
    </row>
    <row r="522" spans="2:5">
      <c r="B522" s="295">
        <v>40581</v>
      </c>
      <c r="C522" s="55">
        <v>147.02000000000001</v>
      </c>
      <c r="D522" s="315">
        <v>-1.8294758339006126E-2</v>
      </c>
      <c r="E522" s="315">
        <v>1.4380530973451327E-2</v>
      </c>
    </row>
    <row r="523" spans="2:5">
      <c r="B523" s="295">
        <v>40582</v>
      </c>
      <c r="C523" s="55">
        <v>146.86500000000001</v>
      </c>
      <c r="D523" s="315">
        <v>-0.45023213679085039</v>
      </c>
      <c r="E523" s="315">
        <v>-3.1253538670592232E-2</v>
      </c>
    </row>
    <row r="524" spans="2:5">
      <c r="B524" s="295">
        <v>40583</v>
      </c>
      <c r="C524" s="55">
        <v>146.745</v>
      </c>
      <c r="D524" s="315">
        <v>-0.49065387094463941</v>
      </c>
      <c r="E524" s="315">
        <v>1.7832843944711022E-2</v>
      </c>
    </row>
    <row r="525" spans="2:5">
      <c r="B525" s="295">
        <v>40584</v>
      </c>
      <c r="C525" s="55">
        <v>146.70500000000001</v>
      </c>
      <c r="D525" s="315">
        <v>-0.411917579357713</v>
      </c>
      <c r="E525" s="315">
        <v>-2.2090217189530352E-2</v>
      </c>
    </row>
    <row r="526" spans="2:5">
      <c r="B526" s="295">
        <v>40585</v>
      </c>
      <c r="C526" s="55">
        <v>146.72</v>
      </c>
      <c r="D526" s="315">
        <v>-2.7593582887700533E-2</v>
      </c>
      <c r="E526" s="315">
        <v>-2.7593582887700533E-2</v>
      </c>
    </row>
    <row r="527" spans="2:5">
      <c r="B527" s="295">
        <v>40588</v>
      </c>
      <c r="C527" s="55">
        <v>146.71</v>
      </c>
      <c r="D527" s="315">
        <v>0.22921539442908781</v>
      </c>
      <c r="E527" s="315">
        <v>0.22921539442908781</v>
      </c>
    </row>
    <row r="528" spans="2:5">
      <c r="B528" s="295">
        <v>40589</v>
      </c>
      <c r="C528" s="55">
        <v>146.61500000000001</v>
      </c>
      <c r="D528" s="315">
        <v>-0.23457131023056743</v>
      </c>
      <c r="E528" s="315">
        <v>5.5501863868562748E-2</v>
      </c>
    </row>
    <row r="529" spans="2:5">
      <c r="B529" s="295">
        <v>40590</v>
      </c>
      <c r="C529" s="55">
        <v>146.655</v>
      </c>
      <c r="D529" s="315">
        <v>-6.9420927869962748E-2</v>
      </c>
      <c r="E529" s="315">
        <v>2.2124393272378372E-2</v>
      </c>
    </row>
    <row r="530" spans="2:5">
      <c r="B530" s="295">
        <v>40591</v>
      </c>
      <c r="C530" s="55">
        <v>146.57</v>
      </c>
      <c r="D530" s="315">
        <v>-0.52796156983594666</v>
      </c>
      <c r="E530" s="315">
        <v>-3.58016858515363E-2</v>
      </c>
    </row>
    <row r="531" spans="2:5">
      <c r="B531" s="295">
        <v>40592</v>
      </c>
      <c r="C531" s="55">
        <v>146.495</v>
      </c>
      <c r="D531" s="315">
        <v>-0.30138900304101257</v>
      </c>
      <c r="E531" s="315">
        <v>1.8328264979041671E-2</v>
      </c>
    </row>
    <row r="532" spans="2:5">
      <c r="B532" s="295">
        <v>40595</v>
      </c>
      <c r="C532" s="55">
        <v>146.47999999999999</v>
      </c>
      <c r="D532" s="315">
        <v>0.13138156302927656</v>
      </c>
      <c r="E532" s="315">
        <v>0.13138156302927656</v>
      </c>
    </row>
    <row r="533" spans="2:5">
      <c r="B533" s="295">
        <v>40596</v>
      </c>
      <c r="C533" s="55">
        <v>146.44999999999999</v>
      </c>
      <c r="D533" s="315">
        <v>-0.18076319916361736</v>
      </c>
      <c r="E533" s="315">
        <v>7.4228959749085208E-3</v>
      </c>
    </row>
    <row r="534" spans="2:5">
      <c r="B534" s="295">
        <v>40597</v>
      </c>
      <c r="C534" s="55">
        <v>146.44</v>
      </c>
      <c r="D534" s="315">
        <v>-0.28671274961597543</v>
      </c>
      <c r="E534" s="315">
        <v>3.6098310291858681E-3</v>
      </c>
    </row>
    <row r="535" spans="2:5">
      <c r="B535" s="295">
        <v>40598</v>
      </c>
      <c r="C535" s="55">
        <v>146.495</v>
      </c>
      <c r="D535" s="315">
        <v>-0.4386339381003202</v>
      </c>
      <c r="E535" s="315">
        <v>4.1622198505869797E-2</v>
      </c>
    </row>
    <row r="536" spans="2:5">
      <c r="B536" s="295">
        <v>40599</v>
      </c>
      <c r="C536" s="55">
        <v>146.005</v>
      </c>
      <c r="D536" s="315">
        <v>-4.074952026188057E-2</v>
      </c>
      <c r="E536" s="315">
        <v>-2.9461564510667119E-2</v>
      </c>
    </row>
    <row r="537" spans="2:5">
      <c r="B537" s="295">
        <v>40602</v>
      </c>
      <c r="C537" s="55">
        <v>146.01</v>
      </c>
      <c r="D537" s="315">
        <v>-0.17516826071555083</v>
      </c>
      <c r="E537" s="315">
        <v>1.6117605384342898E-2</v>
      </c>
    </row>
    <row r="538" spans="2:5">
      <c r="B538" s="295">
        <v>40603</v>
      </c>
      <c r="C538" s="55">
        <v>146.5</v>
      </c>
      <c r="D538" s="315">
        <v>-0.57907041990086972</v>
      </c>
      <c r="E538" s="315">
        <v>1.1970447956607125E-2</v>
      </c>
    </row>
    <row r="539" spans="2:5">
      <c r="B539" s="295">
        <v>40604</v>
      </c>
      <c r="C539" s="55">
        <v>146.47499999999999</v>
      </c>
      <c r="D539" s="315">
        <v>-8.2696629213483142E-2</v>
      </c>
      <c r="E539" s="315">
        <v>6.1123595505617981E-2</v>
      </c>
    </row>
    <row r="540" spans="2:5">
      <c r="B540" s="295">
        <v>40605</v>
      </c>
      <c r="C540" s="55">
        <v>146.55500000000001</v>
      </c>
      <c r="D540" s="315">
        <v>-0.38728668941979522</v>
      </c>
      <c r="E540" s="315">
        <v>7.3464163822525602E-2</v>
      </c>
    </row>
    <row r="541" spans="2:5">
      <c r="B541" s="295">
        <v>40606</v>
      </c>
      <c r="C541" s="55">
        <v>146.47499999999999</v>
      </c>
      <c r="D541" s="315">
        <v>-0.5475202429149798</v>
      </c>
      <c r="E541" s="315">
        <v>-5.1568825910931176E-2</v>
      </c>
    </row>
    <row r="542" spans="2:5">
      <c r="B542" s="295">
        <v>40607</v>
      </c>
      <c r="C542" s="55">
        <v>146.44499999999999</v>
      </c>
      <c r="D542" s="315">
        <v>-0.5499260355029586</v>
      </c>
      <c r="E542" s="315">
        <v>1.1464497041420118E-2</v>
      </c>
    </row>
    <row r="543" spans="2:5">
      <c r="B543" s="295">
        <v>40611</v>
      </c>
      <c r="C543" s="55">
        <v>146.38999999999999</v>
      </c>
      <c r="D543" s="315">
        <v>-0.11611858319836631</v>
      </c>
      <c r="E543" s="315">
        <v>-0.11449897894514471</v>
      </c>
    </row>
    <row r="544" spans="2:5">
      <c r="B544" s="295">
        <v>40612</v>
      </c>
      <c r="C544" s="55">
        <v>146.285</v>
      </c>
      <c r="D544" s="315">
        <v>-0.28177203507152748</v>
      </c>
      <c r="E544" s="315">
        <v>2.0673742501153669E-2</v>
      </c>
    </row>
    <row r="545" spans="2:5">
      <c r="B545" s="295">
        <v>40613</v>
      </c>
      <c r="C545" s="55">
        <v>146.33000000000001</v>
      </c>
      <c r="D545" s="315">
        <v>0.10076441973592773</v>
      </c>
      <c r="E545" s="315">
        <v>0.10076441973592773</v>
      </c>
    </row>
    <row r="546" spans="2:5">
      <c r="B546" s="295">
        <v>40616</v>
      </c>
      <c r="C546" s="55">
        <v>146.43</v>
      </c>
      <c r="D546" s="315">
        <v>0.23743297587131368</v>
      </c>
      <c r="E546" s="315">
        <v>-6.9202412868632712E-2</v>
      </c>
    </row>
    <row r="547" spans="2:5">
      <c r="B547" s="295">
        <v>40617</v>
      </c>
      <c r="C547" s="55">
        <v>146.47</v>
      </c>
      <c r="D547" s="315">
        <v>0.15692532141880186</v>
      </c>
      <c r="E547" s="315">
        <v>-3.5470046503145801E-2</v>
      </c>
    </row>
    <row r="548" spans="2:5">
      <c r="B548" s="295">
        <v>40618</v>
      </c>
      <c r="C548" s="55">
        <v>146.27000000000001</v>
      </c>
      <c r="D548" s="315">
        <v>-0.14509959763548755</v>
      </c>
      <c r="E548" s="315">
        <v>3.3729074561621379E-2</v>
      </c>
    </row>
    <row r="549" spans="2:5">
      <c r="B549" s="295">
        <v>40619</v>
      </c>
      <c r="C549" s="55">
        <v>146.37</v>
      </c>
      <c r="D549" s="315">
        <v>1.027317300957273E-2</v>
      </c>
      <c r="E549" s="315">
        <v>1.027317300957273E-2</v>
      </c>
    </row>
    <row r="550" spans="2:5">
      <c r="B550" s="295">
        <v>40620</v>
      </c>
      <c r="C550" s="55">
        <v>146.33000000000001</v>
      </c>
      <c r="D550" s="315">
        <v>9.5949439816144788E-2</v>
      </c>
      <c r="E550" s="315">
        <v>9.5949439816144788E-2</v>
      </c>
    </row>
    <row r="551" spans="2:5">
      <c r="B551" s="295">
        <v>40626</v>
      </c>
      <c r="C551" s="55">
        <v>146.435</v>
      </c>
      <c r="D551" s="315">
        <v>0.54150013941816155</v>
      </c>
      <c r="E551" s="315">
        <v>7.249744400037178E-2</v>
      </c>
    </row>
    <row r="552" spans="2:5">
      <c r="B552" s="295">
        <v>40627</v>
      </c>
      <c r="C552" s="55">
        <v>146.215</v>
      </c>
      <c r="D552" s="315">
        <v>-0.14221120186697783</v>
      </c>
      <c r="E552" s="315">
        <v>-2.2607934655775961E-2</v>
      </c>
    </row>
    <row r="553" spans="2:5">
      <c r="B553" s="295">
        <v>40630</v>
      </c>
      <c r="C553" s="55">
        <v>146.16999999999999</v>
      </c>
      <c r="D553" s="315">
        <v>0.2032542372881356</v>
      </c>
      <c r="E553" s="315">
        <v>0.2032542372881356</v>
      </c>
    </row>
    <row r="554" spans="2:5">
      <c r="B554" s="295">
        <v>40631</v>
      </c>
      <c r="C554" s="55">
        <v>146.19499999999999</v>
      </c>
      <c r="D554" s="315">
        <v>6.8455031166518257E-2</v>
      </c>
      <c r="E554" s="315">
        <v>6.8455031166518257E-2</v>
      </c>
    </row>
    <row r="555" spans="2:5">
      <c r="B555" s="295">
        <v>40632</v>
      </c>
      <c r="C555" s="55">
        <v>146.33500000000001</v>
      </c>
      <c r="D555" s="315">
        <v>-0.36538241682862693</v>
      </c>
      <c r="E555" s="315">
        <v>-0.36538241682862693</v>
      </c>
    </row>
    <row r="556" spans="2:5">
      <c r="B556" s="295">
        <v>40633</v>
      </c>
      <c r="C556" s="55">
        <v>145.70500000000001</v>
      </c>
      <c r="D556" s="315">
        <v>1.3937282229965157E-2</v>
      </c>
      <c r="E556" s="315">
        <v>1.3937282229965157E-2</v>
      </c>
    </row>
    <row r="557" spans="2:5">
      <c r="B557" s="295">
        <v>40634</v>
      </c>
      <c r="C557" s="55">
        <v>146.38999999999999</v>
      </c>
      <c r="D557" s="315">
        <v>-2.5101320434043665E-2</v>
      </c>
      <c r="E557" s="315">
        <v>-2.5101320434043665E-2</v>
      </c>
    </row>
    <row r="558" spans="2:5">
      <c r="B558" s="295">
        <v>40637</v>
      </c>
      <c r="C558" s="55">
        <v>146.465</v>
      </c>
      <c r="D558" s="315">
        <v>7.0717967158096612E-2</v>
      </c>
      <c r="E558" s="315">
        <v>7.0717967158096612E-2</v>
      </c>
    </row>
    <row r="559" spans="2:5">
      <c r="B559" s="295">
        <v>40638</v>
      </c>
      <c r="C559" s="55">
        <v>146.47</v>
      </c>
      <c r="D559" s="315">
        <v>-8.2030214683275912E-2</v>
      </c>
      <c r="E559" s="315">
        <v>-8.2030214683275912E-2</v>
      </c>
    </row>
    <row r="560" spans="2:5">
      <c r="B560" s="295">
        <v>40639</v>
      </c>
      <c r="C560" s="55">
        <v>146.35</v>
      </c>
      <c r="D560" s="315">
        <v>-0.27633191550717323</v>
      </c>
      <c r="E560" s="315">
        <v>4.8302213250666862E-3</v>
      </c>
    </row>
    <row r="561" spans="2:5">
      <c r="B561" s="295">
        <v>40640</v>
      </c>
      <c r="C561" s="55">
        <v>146.375</v>
      </c>
      <c r="D561" s="315">
        <v>0.13958333333333334</v>
      </c>
      <c r="E561" s="315">
        <v>0.14479166666666668</v>
      </c>
    </row>
    <row r="562" spans="2:5">
      <c r="B562" s="295">
        <v>40641</v>
      </c>
      <c r="C562" s="55">
        <v>146.24</v>
      </c>
      <c r="D562" s="315">
        <v>3.2509537236689333E-2</v>
      </c>
      <c r="E562" s="315">
        <v>6.7341184275999333E-2</v>
      </c>
    </row>
    <row r="563" spans="2:5">
      <c r="B563" s="295">
        <v>40644</v>
      </c>
      <c r="C563" s="55">
        <v>146.21</v>
      </c>
      <c r="D563" s="315">
        <v>0.21480435659540137</v>
      </c>
      <c r="E563" s="315">
        <v>0.22488906817265025</v>
      </c>
    </row>
    <row r="564" spans="2:5">
      <c r="B564" s="295">
        <v>40645</v>
      </c>
      <c r="C564" s="55">
        <v>146.185</v>
      </c>
      <c r="D564" s="315">
        <v>-0.24043154379655793</v>
      </c>
      <c r="E564" s="315">
        <v>-2.9797071667094787E-2</v>
      </c>
    </row>
    <row r="565" spans="2:5">
      <c r="B565" s="295">
        <v>40647</v>
      </c>
      <c r="C565" s="55">
        <v>146.19499999999999</v>
      </c>
      <c r="D565" s="315">
        <v>-0.16644420715429792</v>
      </c>
      <c r="E565" s="315">
        <v>6.3134009610250938E-2</v>
      </c>
    </row>
    <row r="566" spans="2:5">
      <c r="B566" s="295">
        <v>40648</v>
      </c>
      <c r="C566" s="55">
        <v>146.125</v>
      </c>
      <c r="D566" s="315">
        <v>-4.0662108672184241E-2</v>
      </c>
      <c r="E566" s="315">
        <v>3.8503058654192159E-2</v>
      </c>
    </row>
    <row r="567" spans="2:5">
      <c r="B567" s="295">
        <v>40651</v>
      </c>
      <c r="C567" s="55">
        <v>146.08000000000001</v>
      </c>
      <c r="D567" s="315">
        <v>-0.31148384441243054</v>
      </c>
      <c r="E567" s="315">
        <v>2.9121218357686766E-2</v>
      </c>
    </row>
    <row r="568" spans="2:5">
      <c r="B568" s="295">
        <v>40652</v>
      </c>
      <c r="C568" s="55">
        <v>146.125</v>
      </c>
      <c r="D568" s="315">
        <v>-4.7637565623177133E-3</v>
      </c>
      <c r="E568" s="315">
        <v>-4.7637565623177133E-3</v>
      </c>
    </row>
    <row r="569" spans="2:5">
      <c r="B569" s="295">
        <v>40653</v>
      </c>
      <c r="C569" s="55">
        <v>146.16499999999999</v>
      </c>
      <c r="D569" s="315">
        <v>-5.3157992220781623E-2</v>
      </c>
      <c r="E569" s="315">
        <v>-5.3157992220781623E-2</v>
      </c>
    </row>
    <row r="570" spans="2:5">
      <c r="B570" s="295">
        <v>40654</v>
      </c>
      <c r="C570" s="55">
        <v>146.16499999999999</v>
      </c>
      <c r="D570" s="315">
        <v>3.6733790661650806E-2</v>
      </c>
      <c r="E570" s="315">
        <v>3.6733790661650806E-2</v>
      </c>
    </row>
    <row r="571" spans="2:5">
      <c r="B571" s="295">
        <v>40655</v>
      </c>
      <c r="C571" s="55">
        <v>146.06</v>
      </c>
      <c r="D571" s="315">
        <v>-0.1261507334344967</v>
      </c>
      <c r="E571" s="315">
        <v>9.2969145169448666E-2</v>
      </c>
    </row>
    <row r="572" spans="2:5">
      <c r="B572" s="295">
        <v>40658</v>
      </c>
      <c r="C572" s="55">
        <v>146.03</v>
      </c>
      <c r="D572" s="315">
        <v>0.16674013665417678</v>
      </c>
      <c r="E572" s="315">
        <v>0.16894423627947983</v>
      </c>
    </row>
    <row r="573" spans="2:5">
      <c r="B573" s="295">
        <v>40659</v>
      </c>
      <c r="C573" s="55">
        <v>146.09</v>
      </c>
      <c r="D573" s="315">
        <v>0.14243453489646105</v>
      </c>
      <c r="E573" s="315">
        <v>0.14243453489646105</v>
      </c>
    </row>
    <row r="574" spans="2:5">
      <c r="B574" s="295">
        <v>40660</v>
      </c>
      <c r="C574" s="55">
        <v>146.215</v>
      </c>
      <c r="D574" s="315">
        <v>0.12216046399226679</v>
      </c>
      <c r="E574" s="315">
        <v>0.12216046399226679</v>
      </c>
    </row>
    <row r="575" spans="2:5">
      <c r="B575" s="295">
        <v>40661</v>
      </c>
      <c r="C575" s="55">
        <v>145.42500000000001</v>
      </c>
      <c r="D575" s="315">
        <v>2.4068830320191678E-2</v>
      </c>
      <c r="E575" s="315">
        <v>2.4068830320191678E-2</v>
      </c>
    </row>
    <row r="576" spans="2:5">
      <c r="B576" s="295">
        <v>40662</v>
      </c>
      <c r="C576" s="55">
        <v>145.57</v>
      </c>
      <c r="D576" s="315">
        <v>8.1437873517081441E-2</v>
      </c>
      <c r="E576" s="315">
        <v>1.7215235037017215E-2</v>
      </c>
    </row>
    <row r="577" spans="2:5">
      <c r="B577" s="295">
        <v>40666</v>
      </c>
      <c r="C577" s="55">
        <v>146.44499999999999</v>
      </c>
      <c r="D577" s="315">
        <v>0.26934905176832391</v>
      </c>
      <c r="E577" s="315">
        <v>0.21937467965146079</v>
      </c>
    </row>
    <row r="578" spans="2:5">
      <c r="B578" s="295">
        <v>40667</v>
      </c>
      <c r="C578" s="55">
        <v>146.46</v>
      </c>
      <c r="D578" s="315">
        <v>-5.5285385206040441E-2</v>
      </c>
      <c r="E578" s="315">
        <v>-5.5285385206040441E-2</v>
      </c>
    </row>
    <row r="579" spans="2:5">
      <c r="B579" s="295">
        <v>40668</v>
      </c>
      <c r="C579" s="55">
        <v>146.51499999999999</v>
      </c>
      <c r="D579" s="315">
        <v>-3.9489489489489486E-2</v>
      </c>
      <c r="E579" s="315">
        <v>-3.9489489489489486E-2</v>
      </c>
    </row>
    <row r="580" spans="2:5">
      <c r="B580" s="295">
        <v>40669</v>
      </c>
      <c r="C580" s="55">
        <v>146.47499999999999</v>
      </c>
      <c r="D580" s="315">
        <v>-1.8117369042930289E-2</v>
      </c>
      <c r="E580" s="315">
        <v>-1.8117369042930289E-2</v>
      </c>
    </row>
    <row r="581" spans="2:5">
      <c r="B581" s="295">
        <v>40673</v>
      </c>
      <c r="C581" s="55">
        <v>146.60499999999999</v>
      </c>
      <c r="D581" s="315">
        <v>0.23442136498516319</v>
      </c>
      <c r="E581" s="315">
        <v>0.1099837273858524</v>
      </c>
    </row>
    <row r="582" spans="2:5">
      <c r="B582" s="295">
        <v>40674</v>
      </c>
      <c r="C582" s="55">
        <v>146.41499999999999</v>
      </c>
      <c r="D582" s="315">
        <v>0.10912476722532588</v>
      </c>
      <c r="E582" s="315">
        <v>0.10912476722532588</v>
      </c>
    </row>
    <row r="583" spans="2:5">
      <c r="B583" s="295">
        <v>40675</v>
      </c>
      <c r="C583" s="55">
        <v>146.38</v>
      </c>
      <c r="D583" s="315">
        <v>-1.842319154700623E-2</v>
      </c>
      <c r="E583" s="315">
        <v>-1.842319154700623E-2</v>
      </c>
    </row>
    <row r="584" spans="2:5">
      <c r="B584" s="295">
        <v>40676</v>
      </c>
      <c r="C584" s="55">
        <v>146.36500000000001</v>
      </c>
      <c r="D584" s="315">
        <v>-3.3654517525485268E-2</v>
      </c>
      <c r="E584" s="315">
        <v>-3.3654517525485268E-2</v>
      </c>
    </row>
    <row r="585" spans="2:5">
      <c r="B585" s="295">
        <v>40679</v>
      </c>
      <c r="C585" s="55">
        <v>146.4</v>
      </c>
      <c r="D585" s="315">
        <v>0.11879332958590968</v>
      </c>
      <c r="E585" s="315">
        <v>0.11879332958590968</v>
      </c>
    </row>
    <row r="586" spans="2:5">
      <c r="B586" s="295">
        <v>40680</v>
      </c>
      <c r="C586" s="55">
        <v>146.345</v>
      </c>
      <c r="D586" s="315">
        <v>1.2939425168899576E-2</v>
      </c>
      <c r="E586" s="315">
        <v>1.2939425168899576E-2</v>
      </c>
    </row>
    <row r="587" spans="2:5">
      <c r="B587" s="295">
        <v>40681</v>
      </c>
      <c r="C587" s="55">
        <v>146.24</v>
      </c>
      <c r="D587" s="315">
        <v>-7.2627501613944478E-4</v>
      </c>
      <c r="E587" s="315">
        <v>-7.2627501613944478E-4</v>
      </c>
    </row>
    <row r="588" spans="2:5">
      <c r="B588" s="295">
        <v>40682</v>
      </c>
      <c r="C588" s="55">
        <v>146.215</v>
      </c>
      <c r="D588" s="315">
        <v>3.6529680365296802E-2</v>
      </c>
      <c r="E588" s="315">
        <v>3.6529680365296802E-2</v>
      </c>
    </row>
    <row r="589" spans="2:5">
      <c r="B589" s="295">
        <v>40683</v>
      </c>
      <c r="C589" s="55">
        <v>146.03</v>
      </c>
      <c r="D589" s="315">
        <v>-2.0164851339417134E-2</v>
      </c>
      <c r="E589" s="315">
        <v>2.3991757433029143E-2</v>
      </c>
    </row>
    <row r="590" spans="2:5">
      <c r="B590" s="295">
        <v>40686</v>
      </c>
      <c r="C590" s="55">
        <v>146.01499999999999</v>
      </c>
      <c r="D590" s="315">
        <v>-7.5240410017964707E-2</v>
      </c>
      <c r="E590" s="315">
        <v>-6.4672936700834835E-2</v>
      </c>
    </row>
    <row r="591" spans="2:5">
      <c r="B591" s="295">
        <v>40687</v>
      </c>
      <c r="C591" s="55">
        <v>146.095</v>
      </c>
      <c r="D591" s="315">
        <v>-0.14339660141111002</v>
      </c>
      <c r="E591" s="315">
        <v>-0.14339660141111002</v>
      </c>
    </row>
    <row r="592" spans="2:5">
      <c r="B592" s="295">
        <v>40688</v>
      </c>
      <c r="C592" s="55">
        <v>146.02000000000001</v>
      </c>
      <c r="D592" s="315">
        <v>-5.9370816599732264E-2</v>
      </c>
      <c r="E592" s="315">
        <v>-5.9370816599732264E-2</v>
      </c>
    </row>
    <row r="593" spans="2:5">
      <c r="B593" s="295">
        <v>40689</v>
      </c>
      <c r="C593" s="55">
        <v>145.98500000000001</v>
      </c>
      <c r="D593" s="315">
        <v>-0.17124067282155053</v>
      </c>
      <c r="E593" s="315">
        <v>8.9287972682433284E-2</v>
      </c>
    </row>
    <row r="594" spans="2:5">
      <c r="B594" s="295">
        <v>40690</v>
      </c>
      <c r="C594" s="55">
        <v>146.13499999999999</v>
      </c>
      <c r="D594" s="315">
        <v>-7.7558114273300019E-2</v>
      </c>
      <c r="E594" s="315">
        <v>-7.7558114273300019E-2</v>
      </c>
    </row>
    <row r="595" spans="2:5">
      <c r="B595" s="295">
        <v>40693</v>
      </c>
      <c r="C595" s="55">
        <v>145.32</v>
      </c>
      <c r="D595" s="315">
        <v>-2.7491408934707903E-2</v>
      </c>
      <c r="E595" s="315">
        <v>-2.7491408934707903E-2</v>
      </c>
    </row>
    <row r="596" spans="2:5">
      <c r="B596" s="295">
        <v>40694</v>
      </c>
      <c r="C596" s="55">
        <v>145.41999999999999</v>
      </c>
      <c r="D596" s="315">
        <v>-0.1244349274327861</v>
      </c>
      <c r="E596" s="315">
        <v>-0.1244349274327861</v>
      </c>
    </row>
    <row r="597" spans="2:5">
      <c r="B597" s="295">
        <v>40695</v>
      </c>
      <c r="C597" s="55">
        <v>146.215</v>
      </c>
      <c r="D597" s="315">
        <v>-8.9300582847626972E-2</v>
      </c>
      <c r="E597" s="315">
        <v>-8.9300582847626972E-2</v>
      </c>
    </row>
    <row r="598" spans="2:5">
      <c r="B598" s="295">
        <v>40696</v>
      </c>
      <c r="C598" s="55">
        <v>146.31</v>
      </c>
      <c r="D598" s="315">
        <v>-0.13067929554536037</v>
      </c>
      <c r="E598" s="315">
        <v>-0.13067929554536037</v>
      </c>
    </row>
    <row r="599" spans="2:5">
      <c r="B599" s="295">
        <v>40697</v>
      </c>
      <c r="C599" s="55">
        <v>146.42500000000001</v>
      </c>
      <c r="D599" s="315">
        <v>-1.9820601851851853E-2</v>
      </c>
      <c r="E599" s="315">
        <v>-1.9820601851851853E-2</v>
      </c>
    </row>
    <row r="600" spans="2:5">
      <c r="B600" s="295">
        <v>40700</v>
      </c>
      <c r="C600" s="55">
        <v>146.41</v>
      </c>
      <c r="D600" s="315">
        <v>-0.18192868719611022</v>
      </c>
      <c r="E600" s="315">
        <v>-0.18192868719611022</v>
      </c>
    </row>
    <row r="601" spans="2:5">
      <c r="B601" s="295">
        <v>40701</v>
      </c>
      <c r="C601" s="55">
        <v>146.38999999999999</v>
      </c>
      <c r="D601" s="315">
        <v>6.6974252120851315E-3</v>
      </c>
      <c r="E601" s="315">
        <v>6.6974252120851315E-3</v>
      </c>
    </row>
    <row r="602" spans="2:5">
      <c r="B602" s="295">
        <v>40702</v>
      </c>
      <c r="C602" s="55">
        <v>146.285</v>
      </c>
      <c r="D602" s="315">
        <v>-2.1127808361850915E-2</v>
      </c>
      <c r="E602" s="315">
        <v>-2.1127808361850915E-2</v>
      </c>
    </row>
    <row r="603" spans="2:5">
      <c r="B603" s="295">
        <v>40703</v>
      </c>
      <c r="C603" s="55">
        <v>146.25</v>
      </c>
      <c r="D603" s="315">
        <v>-2.3529411764705882E-2</v>
      </c>
      <c r="E603" s="315">
        <v>-2.3529411764705882E-2</v>
      </c>
    </row>
    <row r="604" spans="2:5">
      <c r="B604" s="295">
        <v>40704</v>
      </c>
      <c r="C604" s="55">
        <v>146.26</v>
      </c>
      <c r="D604" s="315">
        <v>-0.3213657162970785</v>
      </c>
      <c r="E604" s="315">
        <v>-0.3213657162970785</v>
      </c>
    </row>
    <row r="605" spans="2:5">
      <c r="B605" s="295">
        <v>40707</v>
      </c>
      <c r="C605" s="55">
        <v>146.375</v>
      </c>
      <c r="D605" s="315">
        <v>5.2868094105207507E-2</v>
      </c>
      <c r="E605" s="315">
        <v>5.2868094105207507E-2</v>
      </c>
    </row>
    <row r="606" spans="2:5">
      <c r="B606" s="295">
        <v>40708</v>
      </c>
      <c r="C606" s="55">
        <v>146.345</v>
      </c>
      <c r="D606" s="315">
        <v>-0.15629095674967233</v>
      </c>
      <c r="E606" s="315">
        <v>-0.15629095674967233</v>
      </c>
    </row>
    <row r="607" spans="2:5">
      <c r="B607" s="295">
        <v>40709</v>
      </c>
      <c r="C607" s="55">
        <v>146.31</v>
      </c>
      <c r="D607" s="315">
        <v>-1.9988577955454025E-2</v>
      </c>
      <c r="E607" s="315">
        <v>-1.9988577955454025E-2</v>
      </c>
    </row>
    <row r="608" spans="2:5">
      <c r="B608" s="295">
        <v>40710</v>
      </c>
      <c r="C608" s="55">
        <v>146.285</v>
      </c>
      <c r="D608" s="315">
        <v>3.3731553056921992E-2</v>
      </c>
      <c r="E608" s="315">
        <v>-2.6503363116152995E-2</v>
      </c>
    </row>
    <row r="609" spans="2:5">
      <c r="B609" s="295">
        <v>40711</v>
      </c>
      <c r="C609" s="55">
        <v>146.38</v>
      </c>
      <c r="D609" s="315">
        <v>0.21185496844449944</v>
      </c>
      <c r="E609" s="315">
        <v>-0.1945303799034773</v>
      </c>
    </row>
    <row r="610" spans="2:5">
      <c r="B610" s="295">
        <v>40714</v>
      </c>
      <c r="C610" s="55">
        <v>146.41499999999999</v>
      </c>
      <c r="D610" s="315">
        <v>0.46904379729419859</v>
      </c>
      <c r="E610" s="315">
        <v>4.3224031185507911E-2</v>
      </c>
    </row>
    <row r="611" spans="2:5">
      <c r="B611" s="295">
        <v>40715</v>
      </c>
      <c r="C611" s="55">
        <v>146.32499999999999</v>
      </c>
      <c r="D611" s="315">
        <v>0.10507004669779853</v>
      </c>
      <c r="E611" s="315">
        <v>0.10507004669779853</v>
      </c>
    </row>
    <row r="612" spans="2:5">
      <c r="B612" s="295">
        <v>40716</v>
      </c>
      <c r="C612" s="55">
        <v>146.34</v>
      </c>
      <c r="D612" s="315">
        <v>6.3475724824155087E-3</v>
      </c>
      <c r="E612" s="315">
        <v>6.3475724824155087E-3</v>
      </c>
    </row>
    <row r="613" spans="2:5">
      <c r="B613" s="295">
        <v>40717</v>
      </c>
      <c r="C613" s="55">
        <v>146.4</v>
      </c>
      <c r="D613" s="315">
        <v>-1.7850312380466658E-3</v>
      </c>
      <c r="E613" s="315">
        <v>-1.7850312380466658E-3</v>
      </c>
    </row>
    <row r="614" spans="2:5">
      <c r="B614" s="295">
        <v>40718</v>
      </c>
      <c r="C614" s="55">
        <v>146.54499999999999</v>
      </c>
      <c r="D614" s="315">
        <v>0.53296966216862862</v>
      </c>
      <c r="E614" s="315">
        <v>-3.9525313427122212E-2</v>
      </c>
    </row>
    <row r="615" spans="2:5">
      <c r="B615" s="295">
        <v>40721</v>
      </c>
      <c r="C615" s="55">
        <v>146.285</v>
      </c>
      <c r="D615" s="315">
        <v>0.37530487804878049</v>
      </c>
      <c r="E615" s="315">
        <v>-1.6463414634146342E-2</v>
      </c>
    </row>
    <row r="616" spans="2:5">
      <c r="B616" s="295">
        <v>40722</v>
      </c>
      <c r="C616" s="55">
        <v>146.35499999999999</v>
      </c>
      <c r="D616" s="315">
        <v>0.29089128305582762</v>
      </c>
      <c r="E616" s="315">
        <v>-0.10088148873653281</v>
      </c>
    </row>
    <row r="617" spans="2:5">
      <c r="B617" s="295">
        <v>40723</v>
      </c>
      <c r="C617" s="55">
        <v>146.17500000000001</v>
      </c>
      <c r="D617" s="315">
        <v>-6.774313288789903E-2</v>
      </c>
      <c r="E617" s="315">
        <v>-6.774313288789903E-2</v>
      </c>
    </row>
    <row r="618" spans="2:5">
      <c r="B618" s="295">
        <v>40724</v>
      </c>
      <c r="C618" s="55">
        <v>145.88999999999999</v>
      </c>
      <c r="D618" s="315">
        <v>-6.4053867403314924E-2</v>
      </c>
      <c r="E618" s="315">
        <v>-6.4053867403314924E-2</v>
      </c>
    </row>
    <row r="619" spans="2:5">
      <c r="B619" s="295">
        <v>40725</v>
      </c>
      <c r="C619" s="55">
        <v>146.44999999999999</v>
      </c>
      <c r="D619" s="315">
        <v>-1.5286270150083379E-2</v>
      </c>
      <c r="E619" s="315">
        <v>-1.5286270150083379E-2</v>
      </c>
    </row>
    <row r="620" spans="2:5">
      <c r="B620" s="295">
        <v>40728</v>
      </c>
      <c r="C620" s="55">
        <v>146.47499999999999</v>
      </c>
      <c r="D620" s="315">
        <v>-4.424379232505643E-2</v>
      </c>
      <c r="E620" s="315">
        <v>-4.424379232505643E-2</v>
      </c>
    </row>
    <row r="621" spans="2:5">
      <c r="B621" s="295">
        <v>40729</v>
      </c>
      <c r="C621" s="55">
        <v>146.51499999999999</v>
      </c>
      <c r="D621" s="315">
        <v>-5.0920801046593536E-2</v>
      </c>
      <c r="E621" s="315">
        <v>-5.0920801046593536E-2</v>
      </c>
    </row>
    <row r="622" spans="2:5">
      <c r="B622" s="295">
        <v>40731</v>
      </c>
      <c r="C622" s="55">
        <v>146.38</v>
      </c>
      <c r="D622" s="315">
        <v>-0.38545793521323701</v>
      </c>
      <c r="E622" s="315">
        <v>-1.2584479142391051E-2</v>
      </c>
    </row>
    <row r="623" spans="2:5">
      <c r="B623" s="295">
        <v>40732</v>
      </c>
      <c r="C623" s="55">
        <v>146.37</v>
      </c>
      <c r="D623" s="315">
        <v>-0.3121937157682329</v>
      </c>
      <c r="E623" s="315">
        <v>-8.1579705967137497E-2</v>
      </c>
    </row>
    <row r="624" spans="2:5">
      <c r="B624" s="295">
        <v>40735</v>
      </c>
      <c r="C624" s="55">
        <v>146.35</v>
      </c>
      <c r="D624" s="315">
        <v>-7.9867674858223062E-2</v>
      </c>
      <c r="E624" s="315">
        <v>-7.9867674858223062E-2</v>
      </c>
    </row>
    <row r="625" spans="2:5">
      <c r="B625" s="295">
        <v>40736</v>
      </c>
      <c r="C625" s="55">
        <v>146.58000000000001</v>
      </c>
      <c r="D625" s="315">
        <v>0.195822454308094</v>
      </c>
      <c r="E625" s="315">
        <v>0.1204177545691906</v>
      </c>
    </row>
    <row r="626" spans="2:5">
      <c r="B626" s="295">
        <v>40737</v>
      </c>
      <c r="C626" s="55">
        <v>146.565</v>
      </c>
      <c r="D626" s="315">
        <v>-5.1293847038527893E-2</v>
      </c>
      <c r="E626" s="315">
        <v>-5.1293847038527893E-2</v>
      </c>
    </row>
    <row r="627" spans="2:5">
      <c r="B627" s="295">
        <v>40738</v>
      </c>
      <c r="C627" s="55">
        <v>146.595</v>
      </c>
      <c r="D627" s="315">
        <v>-0.15392706872370265</v>
      </c>
      <c r="E627" s="315">
        <v>-0.15392706872370265</v>
      </c>
    </row>
    <row r="628" spans="2:5">
      <c r="B628" s="295">
        <v>40739</v>
      </c>
      <c r="C628" s="55">
        <v>146.48500000000001</v>
      </c>
      <c r="D628" s="315">
        <v>6.5692026546119067E-2</v>
      </c>
      <c r="E628" s="315">
        <v>6.5692026546119067E-2</v>
      </c>
    </row>
    <row r="629" spans="2:5">
      <c r="B629" s="295">
        <v>40742</v>
      </c>
      <c r="C629" s="55">
        <v>146.375</v>
      </c>
      <c r="D629" s="315">
        <v>8.4629235554100513E-2</v>
      </c>
      <c r="E629" s="315">
        <v>8.4629235554100513E-2</v>
      </c>
    </row>
    <row r="630" spans="2:5">
      <c r="B630" s="295">
        <v>40743</v>
      </c>
      <c r="C630" s="55">
        <v>146.63</v>
      </c>
      <c r="D630" s="315">
        <v>0.22354694485842028</v>
      </c>
      <c r="E630" s="315">
        <v>4.7391952309985094E-2</v>
      </c>
    </row>
    <row r="631" spans="2:5">
      <c r="B631" s="295">
        <v>40744</v>
      </c>
      <c r="C631" s="55">
        <v>146.655</v>
      </c>
      <c r="D631" s="315">
        <v>0.53532240167673528</v>
      </c>
      <c r="E631" s="315">
        <v>1.5411170016027617E-2</v>
      </c>
    </row>
    <row r="632" spans="2:5">
      <c r="B632" s="295">
        <v>40745</v>
      </c>
      <c r="C632" s="55">
        <v>146.505</v>
      </c>
      <c r="D632" s="315">
        <v>-8.6840484500102649E-2</v>
      </c>
      <c r="E632" s="315">
        <v>-8.6840484500102649E-2</v>
      </c>
    </row>
    <row r="633" spans="2:5">
      <c r="B633" s="295">
        <v>40746</v>
      </c>
      <c r="C633" s="55">
        <v>146.43</v>
      </c>
      <c r="D633" s="315">
        <v>-2.206449621971918E-2</v>
      </c>
      <c r="E633" s="315">
        <v>-2.206449621971918E-2</v>
      </c>
    </row>
    <row r="634" spans="2:5">
      <c r="B634" s="295">
        <v>40749</v>
      </c>
      <c r="C634" s="55">
        <v>146.33500000000001</v>
      </c>
      <c r="D634" s="315">
        <v>-4.7415024278777494E-2</v>
      </c>
      <c r="E634" s="315">
        <v>-4.7415024278777494E-2</v>
      </c>
    </row>
    <row r="635" spans="2:5">
      <c r="B635" s="295">
        <v>40750</v>
      </c>
      <c r="C635" s="55">
        <v>146.1</v>
      </c>
      <c r="D635" s="315">
        <v>-0.33685700016647246</v>
      </c>
      <c r="E635" s="315">
        <v>-4.5530214749458967E-2</v>
      </c>
    </row>
    <row r="636" spans="2:5">
      <c r="B636" s="295">
        <v>40751</v>
      </c>
      <c r="C636" s="55">
        <v>146.245</v>
      </c>
      <c r="D636" s="315">
        <v>-3.2148900169204735E-2</v>
      </c>
      <c r="E636" s="315">
        <v>-3.2148900169204735E-2</v>
      </c>
    </row>
    <row r="637" spans="2:5">
      <c r="B637" s="295">
        <v>40752</v>
      </c>
      <c r="C637" s="55">
        <v>146.11500000000001</v>
      </c>
      <c r="D637" s="315">
        <v>-3.8765254845656856E-2</v>
      </c>
      <c r="E637" s="315">
        <v>-3.8765254845656856E-2</v>
      </c>
    </row>
    <row r="638" spans="2:5">
      <c r="B638" s="295">
        <v>40753</v>
      </c>
      <c r="C638" s="55">
        <v>146.245</v>
      </c>
      <c r="D638" s="315">
        <v>-2.615062761506276E-2</v>
      </c>
      <c r="E638" s="315">
        <v>-2.615062761506276E-2</v>
      </c>
    </row>
    <row r="639" spans="2:5">
      <c r="B639" s="295">
        <v>40756</v>
      </c>
      <c r="C639" s="55">
        <v>146.495</v>
      </c>
      <c r="D639" s="315">
        <v>-0.16067702295386041</v>
      </c>
      <c r="E639" s="315">
        <v>-0.16067702295386041</v>
      </c>
    </row>
    <row r="640" spans="2:5">
      <c r="B640" s="295">
        <v>40757</v>
      </c>
      <c r="C640" s="55">
        <v>146.63</v>
      </c>
      <c r="D640" s="315">
        <v>-0.12209910098264687</v>
      </c>
      <c r="E640" s="315">
        <v>-0.12209910098264687</v>
      </c>
    </row>
    <row r="641" spans="2:5">
      <c r="B641" s="295">
        <v>40758</v>
      </c>
      <c r="C641" s="55">
        <v>146.785</v>
      </c>
      <c r="D641" s="315">
        <v>-1.69971671388102E-2</v>
      </c>
      <c r="E641" s="315">
        <v>-1.69971671388102E-2</v>
      </c>
    </row>
    <row r="642" spans="2:5">
      <c r="B642" s="295">
        <v>40759</v>
      </c>
      <c r="C642" s="55">
        <v>146.86500000000001</v>
      </c>
      <c r="D642" s="315">
        <v>9.4847906611291957E-2</v>
      </c>
      <c r="E642" s="315">
        <v>1.2459310809293972E-2</v>
      </c>
    </row>
    <row r="643" spans="2:5">
      <c r="B643" s="295">
        <v>40760</v>
      </c>
      <c r="C643" s="55">
        <v>146.91999999999999</v>
      </c>
      <c r="D643" s="315">
        <v>0.59072011878247954</v>
      </c>
      <c r="E643" s="315">
        <v>1.2620638455827764E-3</v>
      </c>
    </row>
    <row r="644" spans="2:5">
      <c r="B644" s="295">
        <v>40763</v>
      </c>
      <c r="C644" s="55">
        <v>146.86500000000001</v>
      </c>
      <c r="D644" s="315">
        <v>0.53175342830515249</v>
      </c>
      <c r="E644" s="315">
        <v>-3.4083344428172013E-2</v>
      </c>
    </row>
    <row r="645" spans="2:5">
      <c r="B645" s="295">
        <v>40764</v>
      </c>
      <c r="C645" s="55">
        <v>146.93</v>
      </c>
      <c r="D645" s="315">
        <v>0.6090308370044053</v>
      </c>
      <c r="E645" s="315">
        <v>-8.5903083700440523E-3</v>
      </c>
    </row>
    <row r="646" spans="2:5">
      <c r="B646" s="295">
        <v>40765</v>
      </c>
      <c r="C646" s="55">
        <v>147.02000000000001</v>
      </c>
      <c r="D646" s="315">
        <v>0.14125519985530838</v>
      </c>
      <c r="E646" s="315">
        <v>-1.067100741544583E-2</v>
      </c>
    </row>
    <row r="647" spans="2:5">
      <c r="B647" s="295">
        <v>40766</v>
      </c>
      <c r="C647" s="55">
        <v>147.04</v>
      </c>
      <c r="D647" s="315">
        <v>0.21938824431872664</v>
      </c>
      <c r="E647" s="315">
        <v>-1.0739284686930674E-2</v>
      </c>
    </row>
    <row r="648" spans="2:5">
      <c r="B648" s="295">
        <v>40767</v>
      </c>
      <c r="C648" s="55">
        <v>147.06</v>
      </c>
      <c r="D648" s="315">
        <v>0.48964518464880519</v>
      </c>
      <c r="E648" s="315">
        <v>1.0137581462708182E-2</v>
      </c>
    </row>
    <row r="649" spans="2:5">
      <c r="B649" s="295">
        <v>40770</v>
      </c>
      <c r="C649" s="55">
        <v>146.97499999999999</v>
      </c>
      <c r="D649" s="315">
        <v>2.2023111706581812E-2</v>
      </c>
      <c r="E649" s="315">
        <v>2.2023111706581812E-2</v>
      </c>
    </row>
    <row r="650" spans="2:5">
      <c r="B650" s="295">
        <v>40771</v>
      </c>
      <c r="C650" s="55">
        <v>146.91999999999999</v>
      </c>
      <c r="D650" s="315">
        <v>3.2163466086462963E-3</v>
      </c>
      <c r="E650" s="315">
        <v>3.2163466086462963E-3</v>
      </c>
    </row>
    <row r="651" spans="2:5">
      <c r="B651" s="295">
        <v>40772</v>
      </c>
      <c r="C651" s="55">
        <v>146.55500000000001</v>
      </c>
      <c r="D651" s="315">
        <v>-0.21308538769939436</v>
      </c>
      <c r="E651" s="315">
        <v>3.8556683442804746E-2</v>
      </c>
    </row>
    <row r="652" spans="2:5">
      <c r="B652" s="295">
        <v>40773</v>
      </c>
      <c r="C652" s="55">
        <v>146.54499999999999</v>
      </c>
      <c r="D652" s="315">
        <v>-4.0656763096168884E-2</v>
      </c>
      <c r="E652" s="315">
        <v>4.0209985479727466E-3</v>
      </c>
    </row>
    <row r="653" spans="2:5">
      <c r="B653" s="295">
        <v>40774</v>
      </c>
      <c r="C653" s="55">
        <v>146.80000000000001</v>
      </c>
      <c r="D653" s="315">
        <v>-4.3276661514683151E-2</v>
      </c>
      <c r="E653" s="315">
        <v>-4.3276661514683151E-2</v>
      </c>
    </row>
    <row r="654" spans="2:5">
      <c r="B654" s="295">
        <v>40777</v>
      </c>
      <c r="C654" s="55">
        <v>146.73500000000001</v>
      </c>
      <c r="D654" s="315">
        <v>-6.5015479876160992E-2</v>
      </c>
      <c r="E654" s="315">
        <v>-6.5015479876160992E-2</v>
      </c>
    </row>
    <row r="655" spans="2:5">
      <c r="B655" s="295">
        <v>40778</v>
      </c>
      <c r="C655" s="55">
        <v>146.60499999999999</v>
      </c>
      <c r="D655" s="315">
        <v>-0.28489507076622744</v>
      </c>
      <c r="E655" s="315">
        <v>7.9306979014153248E-3</v>
      </c>
    </row>
    <row r="656" spans="2:5">
      <c r="B656" s="295">
        <v>40779</v>
      </c>
      <c r="C656" s="55">
        <v>146.68</v>
      </c>
      <c r="D656" s="315">
        <v>-3.5375868603916616E-2</v>
      </c>
      <c r="E656" s="315">
        <v>5.3063802905874924E-2</v>
      </c>
    </row>
    <row r="657" spans="2:5">
      <c r="B657" s="295">
        <v>40780</v>
      </c>
      <c r="C657" s="55">
        <v>146.42500000000001</v>
      </c>
      <c r="D657" s="315">
        <v>5.8101472995090019E-2</v>
      </c>
      <c r="E657" s="315">
        <v>9.0834697217675939E-2</v>
      </c>
    </row>
    <row r="658" spans="2:5">
      <c r="B658" s="295">
        <v>40781</v>
      </c>
      <c r="C658" s="55">
        <v>146.42500000000001</v>
      </c>
      <c r="D658" s="315">
        <v>1.9946808510638299E-2</v>
      </c>
      <c r="E658" s="315">
        <v>1.9946808510638299E-2</v>
      </c>
    </row>
    <row r="659" spans="2:5">
      <c r="B659" s="295">
        <v>40782</v>
      </c>
      <c r="C659" s="55">
        <v>146.41499999999999</v>
      </c>
      <c r="D659" s="315">
        <v>1.8681318681318681E-2</v>
      </c>
      <c r="E659" s="315">
        <v>1.8681318681318681E-2</v>
      </c>
    </row>
    <row r="660" spans="2:5">
      <c r="B660" s="295">
        <v>40786</v>
      </c>
      <c r="C660" s="55">
        <v>146.52500000000001</v>
      </c>
      <c r="D660" s="315">
        <v>-0.39012797074954297</v>
      </c>
      <c r="E660" s="315">
        <v>-0.39012797074954297</v>
      </c>
    </row>
    <row r="661" spans="2:5">
      <c r="B661" s="295">
        <v>40787</v>
      </c>
      <c r="C661" s="55">
        <v>146.87</v>
      </c>
      <c r="D661" s="315">
        <v>-9.1165617538528324E-2</v>
      </c>
      <c r="E661" s="315">
        <v>-9.1165617538528324E-2</v>
      </c>
    </row>
    <row r="662" spans="2:5">
      <c r="B662" s="295">
        <v>40788</v>
      </c>
      <c r="C662" s="55">
        <v>146.91499999999999</v>
      </c>
      <c r="D662" s="315">
        <v>-5.7104467584816933E-3</v>
      </c>
      <c r="E662" s="315">
        <v>-5.7104467584816933E-3</v>
      </c>
    </row>
    <row r="663" spans="2:5">
      <c r="B663" s="295">
        <v>40791</v>
      </c>
      <c r="C663" s="55">
        <v>147.06</v>
      </c>
      <c r="D663" s="315">
        <v>1.444043321299639E-2</v>
      </c>
      <c r="E663" s="315">
        <v>1.444043321299639E-2</v>
      </c>
    </row>
    <row r="664" spans="2:5">
      <c r="B664" s="295">
        <v>40792</v>
      </c>
      <c r="C664" s="55">
        <v>147.09</v>
      </c>
      <c r="D664" s="315">
        <v>-7.08480086697372E-2</v>
      </c>
      <c r="E664" s="315">
        <v>-7.08480086697372E-2</v>
      </c>
    </row>
    <row r="665" spans="2:5">
      <c r="B665" s="295">
        <v>40793</v>
      </c>
      <c r="C665" s="55">
        <v>147.09</v>
      </c>
      <c r="D665" s="315">
        <v>-5.0760043431053205E-2</v>
      </c>
      <c r="E665" s="315">
        <v>-5.0760043431053205E-2</v>
      </c>
    </row>
    <row r="666" spans="2:5">
      <c r="B666" s="295">
        <v>40794</v>
      </c>
      <c r="C666" s="55">
        <v>146.99</v>
      </c>
      <c r="D666" s="315">
        <v>-4.7789725209080045E-3</v>
      </c>
      <c r="E666" s="315">
        <v>-4.7789725209080045E-3</v>
      </c>
    </row>
    <row r="667" spans="2:5">
      <c r="B667" s="295">
        <v>40795</v>
      </c>
      <c r="C667" s="55">
        <v>147.065</v>
      </c>
      <c r="D667" s="315">
        <v>4.3773584905660377E-2</v>
      </c>
      <c r="E667" s="315">
        <v>3.8742138364779875E-2</v>
      </c>
    </row>
    <row r="668" spans="2:5">
      <c r="B668" s="295">
        <v>40798</v>
      </c>
      <c r="C668" s="55">
        <v>147.155</v>
      </c>
      <c r="D668" s="315">
        <v>0.46517270910648018</v>
      </c>
      <c r="E668" s="315">
        <v>-4.0822152440765057E-2</v>
      </c>
    </row>
    <row r="669" spans="2:5">
      <c r="B669" s="295">
        <v>40799</v>
      </c>
      <c r="C669" s="55">
        <v>147.17500000000001</v>
      </c>
      <c r="D669" s="315">
        <v>1.6253987543673097E-2</v>
      </c>
      <c r="E669" s="315">
        <v>-2.0507367461643628E-2</v>
      </c>
    </row>
    <row r="670" spans="2:5">
      <c r="B670" s="295">
        <v>40800</v>
      </c>
      <c r="C670" s="55">
        <v>147.11500000000001</v>
      </c>
      <c r="D670" s="315">
        <v>-2.7584732171495777E-2</v>
      </c>
      <c r="E670" s="315">
        <v>-2.7584732171495777E-2</v>
      </c>
    </row>
    <row r="671" spans="2:5">
      <c r="B671" s="295">
        <v>40801</v>
      </c>
      <c r="C671" s="55">
        <v>146.97999999999999</v>
      </c>
      <c r="D671" s="315">
        <v>-1.8505942275042445E-2</v>
      </c>
      <c r="E671" s="315">
        <v>-1.8505942275042445E-2</v>
      </c>
    </row>
    <row r="672" spans="2:5">
      <c r="B672" s="295">
        <v>40802</v>
      </c>
      <c r="C672" s="55">
        <v>147.01499999999999</v>
      </c>
      <c r="D672" s="315">
        <v>-5.3198226725775809E-2</v>
      </c>
      <c r="E672" s="315">
        <v>-5.3198226725775809E-2</v>
      </c>
    </row>
    <row r="673" spans="2:5">
      <c r="B673" s="295">
        <v>40805</v>
      </c>
      <c r="C673" s="55">
        <v>146.97</v>
      </c>
      <c r="D673" s="315">
        <v>2.3881893182805036E-2</v>
      </c>
      <c r="E673" s="315">
        <v>2.3881893182805036E-2</v>
      </c>
    </row>
    <row r="674" spans="2:5">
      <c r="B674" s="295">
        <v>40806</v>
      </c>
      <c r="C674" s="55">
        <v>147.07499999999999</v>
      </c>
      <c r="D674" s="315">
        <v>-8.644126873475079E-2</v>
      </c>
      <c r="E674" s="315">
        <v>-8.644126873475079E-2</v>
      </c>
    </row>
    <row r="675" spans="2:5">
      <c r="B675" s="295">
        <v>40807</v>
      </c>
      <c r="C675" s="55">
        <v>147.095</v>
      </c>
      <c r="D675" s="315">
        <v>0.20224586288416074</v>
      </c>
      <c r="E675" s="315">
        <v>-2.9196217494089835E-2</v>
      </c>
    </row>
    <row r="676" spans="2:5">
      <c r="B676" s="295">
        <v>40808</v>
      </c>
      <c r="C676" s="55">
        <v>147.13499999999999</v>
      </c>
      <c r="D676" s="315">
        <v>0.52270456311757518</v>
      </c>
      <c r="E676" s="315">
        <v>6.5282558010436323E-2</v>
      </c>
    </row>
    <row r="677" spans="2:5">
      <c r="B677" s="295">
        <v>40809</v>
      </c>
      <c r="C677" s="55">
        <v>147.24</v>
      </c>
      <c r="D677" s="315">
        <v>0.49206984940724124</v>
      </c>
      <c r="E677" s="315">
        <v>1.1454661967318168E-2</v>
      </c>
    </row>
    <row r="678" spans="2:5">
      <c r="B678" s="295">
        <v>40812</v>
      </c>
      <c r="C678" s="55">
        <v>147.375</v>
      </c>
      <c r="D678" s="315">
        <v>0.37487645779798379</v>
      </c>
      <c r="E678" s="315">
        <v>-8.5985372603281287E-3</v>
      </c>
    </row>
    <row r="679" spans="2:5">
      <c r="B679" s="295">
        <v>40813</v>
      </c>
      <c r="C679" s="55">
        <v>147.69499999999999</v>
      </c>
      <c r="D679" s="315">
        <v>-1.7623885548413851E-2</v>
      </c>
      <c r="E679" s="315">
        <v>-1.7623885548413851E-2</v>
      </c>
    </row>
    <row r="680" spans="2:5">
      <c r="B680" s="295">
        <v>40814</v>
      </c>
      <c r="C680" s="55">
        <v>147.72</v>
      </c>
      <c r="D680" s="315">
        <v>5.5211186391812023E-2</v>
      </c>
      <c r="E680" s="315">
        <v>-3.3155542741819229E-3</v>
      </c>
    </row>
    <row r="681" spans="2:5">
      <c r="B681" s="295">
        <v>40815</v>
      </c>
      <c r="C681" s="55">
        <v>147.88499999999999</v>
      </c>
      <c r="D681" s="315">
        <v>0.32545847681588852</v>
      </c>
      <c r="E681" s="315">
        <v>-5.4857051333386725E-2</v>
      </c>
    </row>
    <row r="682" spans="2:5">
      <c r="B682" s="295">
        <v>40816</v>
      </c>
      <c r="C682" s="55">
        <v>148.04</v>
      </c>
      <c r="D682" s="315">
        <v>0.61595212299437652</v>
      </c>
      <c r="E682" s="315">
        <v>2.2132796780684104E-2</v>
      </c>
    </row>
  </sheetData>
  <phoneticPr fontId="86" type="noConversion"/>
  <hyperlinks>
    <hyperlink ref="G23" location="Contents!B40" display="to contents"/>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indexed="9"/>
  </sheetPr>
  <dimension ref="A2:AB686"/>
  <sheetViews>
    <sheetView workbookViewId="0">
      <selection activeCell="H25" sqref="H25"/>
    </sheetView>
  </sheetViews>
  <sheetFormatPr defaultRowHeight="12.75"/>
  <cols>
    <col min="1" max="1" width="9.140625" style="323"/>
    <col min="2" max="2" width="11" style="326" customWidth="1"/>
    <col min="3" max="3" width="13.140625" style="324" customWidth="1"/>
    <col min="4" max="4" width="13.140625" style="325" customWidth="1"/>
    <col min="5" max="5" width="14.140625" style="324" customWidth="1"/>
    <col min="6" max="6" width="13.140625" style="324" customWidth="1"/>
    <col min="7" max="28" width="9.140625" style="323"/>
  </cols>
  <sheetData>
    <row r="2" spans="1:28">
      <c r="A2" s="323" t="s">
        <v>54</v>
      </c>
      <c r="B2" s="261" t="s">
        <v>925</v>
      </c>
      <c r="H2" s="261" t="s">
        <v>925</v>
      </c>
    </row>
    <row r="3" spans="1:28">
      <c r="B3" s="261"/>
      <c r="H3" s="261"/>
    </row>
    <row r="4" spans="1:28">
      <c r="A4" s="339"/>
      <c r="B4" s="1141" t="s">
        <v>1618</v>
      </c>
      <c r="C4" s="1140" t="s">
        <v>1617</v>
      </c>
      <c r="D4" s="1142" t="s">
        <v>1616</v>
      </c>
      <c r="E4" s="1140" t="s">
        <v>1615</v>
      </c>
      <c r="F4" s="1140" t="s">
        <v>1614</v>
      </c>
      <c r="G4" s="339"/>
      <c r="H4" s="339"/>
      <c r="I4" s="339"/>
      <c r="J4" s="339"/>
      <c r="K4" s="339"/>
      <c r="L4" s="339"/>
      <c r="M4" s="339"/>
      <c r="N4" s="339"/>
      <c r="O4" s="339"/>
      <c r="P4" s="339"/>
      <c r="Q4" s="339"/>
      <c r="R4" s="339"/>
      <c r="S4" s="339"/>
      <c r="T4" s="339"/>
      <c r="U4" s="339"/>
      <c r="V4" s="339"/>
      <c r="W4" s="339"/>
      <c r="X4" s="339"/>
      <c r="Y4" s="339"/>
      <c r="Z4" s="339"/>
      <c r="AA4" s="339"/>
      <c r="AB4" s="339"/>
    </row>
    <row r="5" spans="1:28">
      <c r="A5" s="337"/>
      <c r="B5" s="1141"/>
      <c r="C5" s="1140"/>
      <c r="D5" s="1142"/>
      <c r="E5" s="1140"/>
      <c r="F5" s="1140"/>
      <c r="G5" s="337"/>
      <c r="H5" s="337"/>
      <c r="I5" s="337"/>
      <c r="J5" s="337"/>
      <c r="K5" s="337"/>
      <c r="L5" s="337"/>
      <c r="M5" s="337"/>
      <c r="N5" s="337"/>
      <c r="O5" s="337"/>
      <c r="P5" s="337"/>
      <c r="Q5" s="337"/>
      <c r="R5" s="337"/>
      <c r="S5" s="337"/>
      <c r="T5" s="337"/>
      <c r="U5" s="337"/>
      <c r="V5" s="337"/>
      <c r="W5" s="337"/>
      <c r="X5" s="337"/>
      <c r="Y5" s="337"/>
      <c r="Z5" s="337"/>
      <c r="AA5" s="337"/>
      <c r="AB5" s="337"/>
    </row>
    <row r="6" spans="1:28">
      <c r="A6" s="337"/>
      <c r="B6" s="338"/>
      <c r="C6" s="1137" t="s">
        <v>1613</v>
      </c>
      <c r="D6" s="1138"/>
      <c r="E6" s="1138"/>
      <c r="F6" s="1139"/>
      <c r="G6" s="337"/>
      <c r="H6" s="337"/>
      <c r="I6" s="337"/>
      <c r="J6" s="337"/>
      <c r="K6" s="337"/>
      <c r="L6" s="337"/>
      <c r="M6" s="337"/>
      <c r="N6" s="337"/>
      <c r="O6" s="337"/>
      <c r="P6" s="337"/>
      <c r="Q6" s="337"/>
      <c r="R6" s="337"/>
      <c r="S6" s="337"/>
      <c r="T6" s="337"/>
      <c r="U6" s="337"/>
      <c r="V6" s="337"/>
      <c r="W6" s="337"/>
      <c r="X6" s="337"/>
      <c r="Y6" s="337"/>
      <c r="Z6" s="337"/>
      <c r="AA6" s="337"/>
      <c r="AB6" s="337"/>
    </row>
    <row r="7" spans="1:28">
      <c r="B7" s="335">
        <v>39818</v>
      </c>
      <c r="C7" s="334">
        <v>0.1201</v>
      </c>
      <c r="D7" s="334">
        <v>8.6599999999999996E-2</v>
      </c>
      <c r="E7" s="334">
        <v>0.1</v>
      </c>
      <c r="F7" s="334">
        <v>0.06</v>
      </c>
    </row>
    <row r="8" spans="1:28">
      <c r="B8" s="336">
        <v>39819</v>
      </c>
      <c r="C8" s="334">
        <v>0.12029999999999999</v>
      </c>
      <c r="D8" s="334">
        <v>6.9199999999999998E-2</v>
      </c>
      <c r="E8" s="334">
        <v>0.1</v>
      </c>
      <c r="F8" s="334">
        <v>0.06</v>
      </c>
    </row>
    <row r="9" spans="1:28">
      <c r="B9" s="335">
        <v>39821</v>
      </c>
      <c r="C9" s="334">
        <v>0.12050000000000001</v>
      </c>
      <c r="D9" s="334">
        <v>0.1016</v>
      </c>
      <c r="E9" s="334">
        <v>0.1</v>
      </c>
      <c r="F9" s="334">
        <v>0.06</v>
      </c>
    </row>
    <row r="10" spans="1:28">
      <c r="B10" s="335">
        <v>39822</v>
      </c>
      <c r="C10" s="334">
        <v>0.12039999999999999</v>
      </c>
      <c r="D10" s="334">
        <v>7.2499999999999995E-2</v>
      </c>
      <c r="E10" s="334">
        <v>0.12029999999999999</v>
      </c>
      <c r="F10" s="334">
        <v>0.10529999999999999</v>
      </c>
    </row>
    <row r="11" spans="1:28">
      <c r="B11" s="335">
        <v>39825</v>
      </c>
      <c r="C11" s="334">
        <v>0.12039999999999999</v>
      </c>
      <c r="D11" s="334">
        <v>5.9200000000000003E-2</v>
      </c>
      <c r="E11" s="334">
        <v>0.12029999999999999</v>
      </c>
      <c r="F11" s="334">
        <v>0.09</v>
      </c>
    </row>
    <row r="12" spans="1:28">
      <c r="B12" s="335">
        <v>39826</v>
      </c>
      <c r="C12" s="334">
        <v>0.1206</v>
      </c>
      <c r="D12" s="334">
        <v>6.2400000000000004E-2</v>
      </c>
      <c r="E12" s="334">
        <v>0.121</v>
      </c>
      <c r="F12" s="334">
        <v>0.1</v>
      </c>
    </row>
    <row r="13" spans="1:28">
      <c r="B13" s="335">
        <v>39827</v>
      </c>
      <c r="C13" s="334">
        <v>0.12050000000000001</v>
      </c>
      <c r="D13" s="334">
        <v>6.9900000000000004E-2</v>
      </c>
      <c r="E13" s="334">
        <v>0.121</v>
      </c>
      <c r="F13" s="334">
        <v>0.1</v>
      </c>
    </row>
    <row r="14" spans="1:28">
      <c r="B14" s="335">
        <v>39828</v>
      </c>
      <c r="C14" s="334">
        <v>0.1207</v>
      </c>
      <c r="D14" s="334">
        <v>9.8699999999999996E-2</v>
      </c>
      <c r="E14" s="334">
        <v>0.121</v>
      </c>
      <c r="F14" s="334">
        <v>0.1</v>
      </c>
    </row>
    <row r="15" spans="1:28">
      <c r="B15" s="335">
        <v>39829</v>
      </c>
      <c r="C15" s="334">
        <v>0.12050000000000001</v>
      </c>
      <c r="D15" s="334">
        <v>0.1012</v>
      </c>
      <c r="E15" s="334">
        <v>0.12050000000000001</v>
      </c>
      <c r="F15" s="334">
        <v>0.1</v>
      </c>
    </row>
    <row r="16" spans="1:28">
      <c r="B16" s="335">
        <v>39832</v>
      </c>
      <c r="C16" s="334">
        <v>0.1222</v>
      </c>
      <c r="D16" s="334">
        <v>0.1103</v>
      </c>
      <c r="E16" s="334">
        <v>0.12050000000000001</v>
      </c>
      <c r="F16" s="334">
        <v>0.1</v>
      </c>
    </row>
    <row r="17" spans="2:8">
      <c r="B17" s="335">
        <v>39833</v>
      </c>
      <c r="C17" s="334">
        <v>0.1232</v>
      </c>
      <c r="D17" s="334">
        <v>0.1366</v>
      </c>
      <c r="E17" s="334">
        <v>0.13250000000000001</v>
      </c>
      <c r="F17" s="334">
        <v>9.5000000000000001E-2</v>
      </c>
    </row>
    <row r="18" spans="2:8">
      <c r="B18" s="335">
        <v>39834</v>
      </c>
      <c r="C18" s="334">
        <v>0.125</v>
      </c>
      <c r="D18" s="334">
        <v>0.15329999999999999</v>
      </c>
      <c r="E18" s="334">
        <v>0.13250000000000001</v>
      </c>
      <c r="F18" s="334">
        <v>0.1</v>
      </c>
    </row>
    <row r="19" spans="2:8">
      <c r="B19" s="335">
        <v>39835</v>
      </c>
      <c r="C19" s="334">
        <v>0.125</v>
      </c>
      <c r="D19" s="334">
        <v>0.12539999999999998</v>
      </c>
      <c r="E19" s="334">
        <v>0.1275</v>
      </c>
      <c r="F19" s="334">
        <v>0.1075</v>
      </c>
    </row>
    <row r="20" spans="2:8">
      <c r="B20" s="335">
        <v>39836</v>
      </c>
      <c r="C20" s="334">
        <v>0.12820000000000001</v>
      </c>
      <c r="D20" s="334">
        <v>0.15310000000000001</v>
      </c>
      <c r="E20" s="334">
        <v>0.1217</v>
      </c>
      <c r="F20" s="334">
        <v>8.6699999999999999E-2</v>
      </c>
    </row>
    <row r="21" spans="2:8">
      <c r="B21" s="335">
        <v>39839</v>
      </c>
      <c r="C21" s="334">
        <v>0.13500000000000001</v>
      </c>
      <c r="D21" s="334">
        <v>0.12520000000000001</v>
      </c>
      <c r="E21" s="334">
        <v>0.16750000000000001</v>
      </c>
      <c r="F21" s="334">
        <v>0.105</v>
      </c>
    </row>
    <row r="22" spans="2:8">
      <c r="B22" s="335">
        <v>39840</v>
      </c>
      <c r="C22" s="334">
        <v>0.1358</v>
      </c>
      <c r="D22" s="334">
        <v>0.1148</v>
      </c>
      <c r="E22" s="334">
        <v>0.1585</v>
      </c>
      <c r="F22" s="334">
        <v>0.1</v>
      </c>
    </row>
    <row r="23" spans="2:8">
      <c r="B23" s="335">
        <v>39841</v>
      </c>
      <c r="C23" s="334">
        <v>0.1376</v>
      </c>
      <c r="D23" s="334">
        <v>0.17180000000000001</v>
      </c>
      <c r="E23" s="334">
        <v>0.18</v>
      </c>
      <c r="F23" s="334">
        <v>0.128</v>
      </c>
      <c r="H23" s="260" t="s">
        <v>1612</v>
      </c>
    </row>
    <row r="24" spans="2:8">
      <c r="B24" s="335">
        <v>39842</v>
      </c>
      <c r="C24" s="334">
        <v>0.1406</v>
      </c>
      <c r="D24" s="334">
        <v>0.14580000000000001</v>
      </c>
      <c r="E24" s="334">
        <v>0.1555</v>
      </c>
      <c r="F24" s="334">
        <v>0.115</v>
      </c>
    </row>
    <row r="25" spans="2:8">
      <c r="B25" s="335">
        <v>39843</v>
      </c>
      <c r="C25" s="334">
        <v>0.14180000000000001</v>
      </c>
      <c r="D25" s="334">
        <v>0.12570000000000001</v>
      </c>
      <c r="E25" s="334">
        <v>0.18</v>
      </c>
      <c r="F25" s="334">
        <v>0.13</v>
      </c>
      <c r="H25" s="12" t="s">
        <v>293</v>
      </c>
    </row>
    <row r="26" spans="2:8">
      <c r="B26" s="335">
        <v>39846</v>
      </c>
      <c r="C26" s="334">
        <v>0.14499999999999999</v>
      </c>
      <c r="D26" s="334">
        <v>0.10199999999999999</v>
      </c>
      <c r="E26" s="334">
        <v>0.16750000000000001</v>
      </c>
      <c r="F26" s="334">
        <v>0.13</v>
      </c>
    </row>
    <row r="27" spans="2:8">
      <c r="B27" s="335">
        <v>39847</v>
      </c>
      <c r="C27" s="334">
        <v>0.14499999999999999</v>
      </c>
      <c r="D27" s="334">
        <v>0.1186</v>
      </c>
      <c r="E27" s="334">
        <v>0.2</v>
      </c>
      <c r="F27" s="334">
        <v>0.13</v>
      </c>
    </row>
    <row r="28" spans="2:8">
      <c r="B28" s="335">
        <v>39848</v>
      </c>
      <c r="C28" s="334">
        <v>0.14499999999999999</v>
      </c>
      <c r="D28" s="334">
        <v>0.19820000000000002</v>
      </c>
      <c r="E28" s="334">
        <v>0.24</v>
      </c>
      <c r="F28" s="334">
        <v>0.13500000000000001</v>
      </c>
    </row>
    <row r="29" spans="2:8">
      <c r="B29" s="335">
        <v>39849</v>
      </c>
      <c r="C29" s="334">
        <v>0.14499999999999999</v>
      </c>
      <c r="D29" s="334">
        <v>8.9399999999999993E-2</v>
      </c>
      <c r="E29" s="334">
        <v>0.22</v>
      </c>
      <c r="F29" s="334">
        <v>0.13500000000000001</v>
      </c>
    </row>
    <row r="30" spans="2:8">
      <c r="B30" s="335">
        <v>39850</v>
      </c>
      <c r="C30" s="334">
        <v>0.14499999999999999</v>
      </c>
      <c r="D30" s="334">
        <v>7.0099999999999996E-2</v>
      </c>
      <c r="E30" s="334">
        <v>0.19</v>
      </c>
      <c r="F30" s="334">
        <v>0.13</v>
      </c>
    </row>
    <row r="31" spans="2:8">
      <c r="B31" s="335">
        <v>39853</v>
      </c>
      <c r="C31" s="334">
        <v>0.14499999999999999</v>
      </c>
      <c r="D31" s="334">
        <v>4.8499999999999995E-2</v>
      </c>
      <c r="E31" s="334">
        <v>0.16</v>
      </c>
      <c r="F31" s="334">
        <v>0.13</v>
      </c>
    </row>
    <row r="32" spans="2:8">
      <c r="B32" s="335">
        <v>39854</v>
      </c>
      <c r="C32" s="334">
        <v>0.14499999999999999</v>
      </c>
      <c r="D32" s="334">
        <v>2.46E-2</v>
      </c>
      <c r="E32" s="334">
        <v>0.16</v>
      </c>
      <c r="F32" s="334">
        <v>0.13</v>
      </c>
    </row>
    <row r="33" spans="2:6">
      <c r="B33" s="335">
        <v>39855</v>
      </c>
      <c r="C33" s="334">
        <v>0.14499999999999999</v>
      </c>
      <c r="D33" s="334">
        <v>5.0499999999999996E-2</v>
      </c>
      <c r="E33" s="334">
        <v>0.14499999999999999</v>
      </c>
      <c r="F33" s="334">
        <v>0.13</v>
      </c>
    </row>
    <row r="34" spans="2:6">
      <c r="B34" s="335">
        <v>39856</v>
      </c>
      <c r="C34" s="334">
        <v>0.14599999999999999</v>
      </c>
      <c r="D34" s="334">
        <v>4.99E-2</v>
      </c>
      <c r="E34" s="334">
        <v>0.14499999999999999</v>
      </c>
      <c r="F34" s="334">
        <v>0.13</v>
      </c>
    </row>
    <row r="35" spans="2:6">
      <c r="B35" s="335">
        <v>39857</v>
      </c>
      <c r="C35" s="334">
        <v>0.15</v>
      </c>
      <c r="D35" s="334">
        <v>7.2800000000000004E-2</v>
      </c>
      <c r="E35" s="334">
        <v>0.15</v>
      </c>
      <c r="F35" s="334">
        <v>0.13</v>
      </c>
    </row>
    <row r="36" spans="2:6">
      <c r="B36" s="335">
        <v>39860</v>
      </c>
      <c r="C36" s="334">
        <v>0.15</v>
      </c>
      <c r="D36" s="334">
        <v>6.3799999999999996E-2</v>
      </c>
      <c r="E36" s="334">
        <v>0.22</v>
      </c>
      <c r="F36" s="334">
        <v>0.13</v>
      </c>
    </row>
    <row r="37" spans="2:6">
      <c r="B37" s="335">
        <v>39861</v>
      </c>
      <c r="C37" s="334">
        <v>0.15</v>
      </c>
      <c r="D37" s="334">
        <v>6.5599999999999992E-2</v>
      </c>
      <c r="E37" s="334">
        <v>0.23</v>
      </c>
      <c r="F37" s="334">
        <v>0.13</v>
      </c>
    </row>
    <row r="38" spans="2:6">
      <c r="B38" s="331">
        <v>39862</v>
      </c>
      <c r="C38" s="330">
        <v>0.15</v>
      </c>
      <c r="D38" s="330">
        <v>0.11371602958189159</v>
      </c>
      <c r="E38" s="330">
        <v>0.22</v>
      </c>
      <c r="F38" s="330">
        <v>0.13</v>
      </c>
    </row>
    <row r="39" spans="2:6">
      <c r="B39" s="331">
        <v>39863</v>
      </c>
      <c r="C39" s="330">
        <v>0.15</v>
      </c>
      <c r="D39" s="330">
        <v>8.9606183994690891E-2</v>
      </c>
      <c r="E39" s="330">
        <v>0.19</v>
      </c>
      <c r="F39" s="330">
        <v>0.13</v>
      </c>
    </row>
    <row r="40" spans="2:6">
      <c r="B40" s="331">
        <v>39864</v>
      </c>
      <c r="C40" s="330">
        <v>0.15</v>
      </c>
      <c r="D40" s="330">
        <v>2.9758211850215252E-2</v>
      </c>
      <c r="E40" s="330">
        <v>0.19</v>
      </c>
      <c r="F40" s="330">
        <v>0.13</v>
      </c>
    </row>
    <row r="41" spans="2:6">
      <c r="B41" s="331">
        <v>39867</v>
      </c>
      <c r="C41" s="330">
        <v>0.15</v>
      </c>
      <c r="D41" s="330">
        <v>1.910444472481428E-2</v>
      </c>
      <c r="E41" s="330">
        <v>0.16</v>
      </c>
      <c r="F41" s="330">
        <v>0.13</v>
      </c>
    </row>
    <row r="42" spans="2:6">
      <c r="B42" s="331">
        <v>39868</v>
      </c>
      <c r="C42" s="330">
        <v>0.15</v>
      </c>
      <c r="D42" s="330">
        <v>2.0836366590032053E-2</v>
      </c>
      <c r="E42" s="330">
        <v>0.16</v>
      </c>
      <c r="F42" s="330">
        <v>0.13</v>
      </c>
    </row>
    <row r="43" spans="2:6">
      <c r="B43" s="331">
        <v>39869</v>
      </c>
      <c r="C43" s="330">
        <v>0.15</v>
      </c>
      <c r="D43" s="330">
        <v>2.2354082042611117E-2</v>
      </c>
      <c r="E43" s="330">
        <v>0.16</v>
      </c>
      <c r="F43" s="330">
        <v>0.13</v>
      </c>
    </row>
    <row r="44" spans="2:6">
      <c r="B44" s="331">
        <v>39870</v>
      </c>
      <c r="C44" s="330">
        <v>0.15</v>
      </c>
      <c r="D44" s="330">
        <v>3.4019555192961147E-2</v>
      </c>
      <c r="E44" s="330">
        <v>0.15</v>
      </c>
      <c r="F44" s="330">
        <v>0.13</v>
      </c>
    </row>
    <row r="45" spans="2:6">
      <c r="B45" s="333">
        <v>39871</v>
      </c>
      <c r="C45" s="330">
        <v>0.15</v>
      </c>
      <c r="D45" s="332">
        <v>2.6346074876687921E-2</v>
      </c>
      <c r="E45" s="330">
        <v>0.22</v>
      </c>
      <c r="F45" s="330">
        <v>0.13</v>
      </c>
    </row>
    <row r="46" spans="2:6">
      <c r="B46" s="331">
        <v>39874</v>
      </c>
      <c r="C46" s="330">
        <v>0.15</v>
      </c>
      <c r="D46" s="330">
        <v>1.7958062836306739E-2</v>
      </c>
      <c r="E46" s="330">
        <v>0.14000000000000001</v>
      </c>
      <c r="F46" s="330">
        <v>0.09</v>
      </c>
    </row>
    <row r="47" spans="2:6">
      <c r="B47" s="331">
        <v>39875</v>
      </c>
      <c r="C47" s="330">
        <v>0.15</v>
      </c>
      <c r="D47" s="332">
        <v>2.1594874876723867E-2</v>
      </c>
      <c r="E47" s="330">
        <v>0.15</v>
      </c>
      <c r="F47" s="330">
        <v>0.13</v>
      </c>
    </row>
    <row r="48" spans="2:6">
      <c r="B48" s="331">
        <v>39876</v>
      </c>
      <c r="C48" s="330">
        <v>0.15</v>
      </c>
      <c r="D48" s="332">
        <v>2.7906641041735278E-2</v>
      </c>
      <c r="E48" s="330">
        <v>0.15</v>
      </c>
      <c r="F48" s="330">
        <v>0.13</v>
      </c>
    </row>
    <row r="49" spans="2:6">
      <c r="B49" s="331">
        <v>39877</v>
      </c>
      <c r="C49" s="330">
        <v>0.15</v>
      </c>
      <c r="D49" s="332">
        <v>2.0622345979837968E-2</v>
      </c>
      <c r="E49" s="330">
        <v>0.16</v>
      </c>
      <c r="F49" s="330">
        <v>0.13</v>
      </c>
    </row>
    <row r="50" spans="2:6">
      <c r="B50" s="331">
        <v>39878</v>
      </c>
      <c r="C50" s="330">
        <v>0.15</v>
      </c>
      <c r="D50" s="332">
        <v>2.3802706030744521E-2</v>
      </c>
      <c r="E50" s="330">
        <v>0.16</v>
      </c>
      <c r="F50" s="330">
        <v>0.13</v>
      </c>
    </row>
    <row r="51" spans="2:6">
      <c r="B51" s="331">
        <v>39882</v>
      </c>
      <c r="C51" s="330">
        <v>0.15</v>
      </c>
      <c r="D51" s="332">
        <v>2.0923660212822295E-2</v>
      </c>
      <c r="E51" s="330">
        <v>0.17</v>
      </c>
      <c r="F51" s="330">
        <v>0.13</v>
      </c>
    </row>
    <row r="52" spans="2:6">
      <c r="B52" s="331">
        <v>39883</v>
      </c>
      <c r="C52" s="330">
        <v>0.15</v>
      </c>
      <c r="D52" s="332">
        <v>2.8310509693130152E-2</v>
      </c>
      <c r="E52" s="330">
        <v>0.17</v>
      </c>
      <c r="F52" s="330">
        <v>0.13</v>
      </c>
    </row>
    <row r="53" spans="2:6">
      <c r="B53" s="331">
        <v>39884</v>
      </c>
      <c r="C53" s="330">
        <v>0.15</v>
      </c>
      <c r="D53" s="332">
        <v>2.1138723124479106E-2</v>
      </c>
      <c r="E53" s="330">
        <v>0.17</v>
      </c>
      <c r="F53" s="330">
        <v>0.13</v>
      </c>
    </row>
    <row r="54" spans="2:6">
      <c r="B54" s="331">
        <v>39885</v>
      </c>
      <c r="C54" s="330">
        <v>0.15</v>
      </c>
      <c r="D54" s="332">
        <v>1.3563085747962977E-2</v>
      </c>
      <c r="E54" s="330">
        <v>0.17</v>
      </c>
      <c r="F54" s="330">
        <v>0.13</v>
      </c>
    </row>
    <row r="55" spans="2:6">
      <c r="B55" s="331">
        <v>39888</v>
      </c>
      <c r="C55" s="330">
        <v>0.15039999999999998</v>
      </c>
      <c r="D55" s="332">
        <v>1.3226773297029058E-2</v>
      </c>
      <c r="E55" s="330">
        <v>0.18</v>
      </c>
      <c r="F55" s="330">
        <v>0.13</v>
      </c>
    </row>
    <row r="56" spans="2:6">
      <c r="B56" s="331">
        <v>39889</v>
      </c>
      <c r="C56" s="330">
        <v>0.14949999999999999</v>
      </c>
      <c r="D56" s="332">
        <v>2.4519005274903867E-2</v>
      </c>
      <c r="E56" s="330">
        <v>0.16</v>
      </c>
      <c r="F56" s="330">
        <v>0.1125</v>
      </c>
    </row>
    <row r="57" spans="2:6">
      <c r="B57" s="331">
        <v>39890</v>
      </c>
      <c r="C57" s="330">
        <v>0.1454</v>
      </c>
      <c r="D57" s="332">
        <v>2.5060220906021377E-2</v>
      </c>
      <c r="E57" s="330">
        <v>0.18</v>
      </c>
      <c r="F57" s="330">
        <v>0.115</v>
      </c>
    </row>
    <row r="58" spans="2:6">
      <c r="B58" s="331">
        <v>39891</v>
      </c>
      <c r="C58" s="330">
        <v>0.14499999999999999</v>
      </c>
      <c r="D58" s="332">
        <v>1.5612188642761593E-2</v>
      </c>
      <c r="E58" s="330">
        <v>0.18</v>
      </c>
      <c r="F58" s="330">
        <v>0.115</v>
      </c>
    </row>
    <row r="59" spans="2:6">
      <c r="B59" s="331">
        <v>39892</v>
      </c>
      <c r="C59" s="330">
        <v>0.14499999999999999</v>
      </c>
      <c r="D59" s="332">
        <v>1.1196044550137521E-2</v>
      </c>
      <c r="E59" s="330">
        <v>0.16</v>
      </c>
      <c r="F59" s="330">
        <v>0.115</v>
      </c>
    </row>
    <row r="60" spans="2:6">
      <c r="B60" s="331">
        <v>39896</v>
      </c>
      <c r="C60" s="330">
        <v>0.14499999999999999</v>
      </c>
      <c r="D60" s="332">
        <v>8.7017114337696704E-3</v>
      </c>
      <c r="E60" s="330">
        <v>0.16</v>
      </c>
      <c r="F60" s="330">
        <v>0.115</v>
      </c>
    </row>
    <row r="61" spans="2:6">
      <c r="B61" s="331">
        <v>39897</v>
      </c>
      <c r="C61" s="330">
        <v>0.14499999999999999</v>
      </c>
      <c r="D61" s="332">
        <v>1.0141749526606729E-2</v>
      </c>
      <c r="E61" s="330">
        <v>0.15</v>
      </c>
      <c r="F61" s="330">
        <v>0.115</v>
      </c>
    </row>
    <row r="62" spans="2:6">
      <c r="B62" s="331">
        <v>39898</v>
      </c>
      <c r="C62" s="330">
        <v>0.14499999999999999</v>
      </c>
      <c r="D62" s="332">
        <v>6.1981643269941019E-3</v>
      </c>
      <c r="E62" s="330">
        <v>0.14000000000000001</v>
      </c>
      <c r="F62" s="330">
        <v>0.115</v>
      </c>
    </row>
    <row r="63" spans="2:6">
      <c r="B63" s="331">
        <v>39899</v>
      </c>
      <c r="C63" s="330">
        <v>0.14499999999999999</v>
      </c>
      <c r="D63" s="332">
        <v>4.1812995655929304E-3</v>
      </c>
      <c r="E63" s="330">
        <v>0.14000000000000001</v>
      </c>
      <c r="F63" s="330">
        <v>0.115</v>
      </c>
    </row>
    <row r="64" spans="2:6">
      <c r="B64" s="331">
        <v>39902</v>
      </c>
      <c r="C64" s="330">
        <v>0.14499999999999999</v>
      </c>
      <c r="D64" s="332">
        <v>6.4545375291153503E-3</v>
      </c>
      <c r="E64" s="330">
        <v>0.14000000000000001</v>
      </c>
      <c r="F64" s="330">
        <v>0.115</v>
      </c>
    </row>
    <row r="65" spans="2:6">
      <c r="B65" s="333">
        <v>39903</v>
      </c>
      <c r="C65" s="330">
        <v>0.14199999999999999</v>
      </c>
      <c r="D65" s="332">
        <v>1.3689393676272626E-2</v>
      </c>
      <c r="E65" s="330">
        <v>0.14000000000000001</v>
      </c>
      <c r="F65" s="330">
        <v>0.11199999999999999</v>
      </c>
    </row>
    <row r="66" spans="2:6">
      <c r="B66" s="331">
        <v>39904</v>
      </c>
      <c r="C66" s="330">
        <v>0.14199999999999999</v>
      </c>
      <c r="D66" s="332">
        <v>7.7798780063676343E-3</v>
      </c>
      <c r="E66" s="330">
        <v>0.13500000000000001</v>
      </c>
      <c r="F66" s="330">
        <v>0.106</v>
      </c>
    </row>
    <row r="67" spans="2:6">
      <c r="B67" s="331">
        <v>39905</v>
      </c>
      <c r="C67" s="330">
        <v>0.13</v>
      </c>
      <c r="D67" s="332">
        <v>7.5468132110653686E-3</v>
      </c>
      <c r="E67" s="330">
        <v>0.13500000000000001</v>
      </c>
      <c r="F67" s="330">
        <v>0.111</v>
      </c>
    </row>
    <row r="68" spans="2:6">
      <c r="B68" s="331">
        <v>39906</v>
      </c>
      <c r="C68" s="330">
        <v>0.13</v>
      </c>
      <c r="D68" s="332">
        <v>6.0040213132722779E-3</v>
      </c>
      <c r="E68" s="330">
        <v>0.13500000000000001</v>
      </c>
      <c r="F68" s="330">
        <v>0.111</v>
      </c>
    </row>
    <row r="69" spans="2:6">
      <c r="B69" s="331">
        <v>39909</v>
      </c>
      <c r="C69" s="330">
        <v>0.13</v>
      </c>
      <c r="D69" s="332">
        <v>3.5766756721235843E-3</v>
      </c>
      <c r="E69" s="330">
        <v>0.13500000000000001</v>
      </c>
      <c r="F69" s="330">
        <v>0.111</v>
      </c>
    </row>
    <row r="70" spans="2:6">
      <c r="B70" s="331">
        <v>39910</v>
      </c>
      <c r="C70" s="330">
        <v>0.13</v>
      </c>
      <c r="D70" s="332">
        <v>7.3899256422852002E-3</v>
      </c>
      <c r="E70" s="330">
        <v>0.13500000000000001</v>
      </c>
      <c r="F70" s="330">
        <v>0.111</v>
      </c>
    </row>
    <row r="71" spans="2:6">
      <c r="B71" s="331">
        <v>39911</v>
      </c>
      <c r="C71" s="330">
        <v>0.13</v>
      </c>
      <c r="D71" s="332">
        <v>1.039798753812326E-2</v>
      </c>
      <c r="E71" s="330">
        <v>0.14000000000000001</v>
      </c>
      <c r="F71" s="330">
        <v>0.11199999999999999</v>
      </c>
    </row>
    <row r="72" spans="2:6">
      <c r="B72" s="331">
        <v>39912</v>
      </c>
      <c r="C72" s="330">
        <v>0.13</v>
      </c>
      <c r="D72" s="332">
        <v>9.6039849314976753E-3</v>
      </c>
      <c r="E72" s="330">
        <v>0.13500000000000001</v>
      </c>
      <c r="F72" s="330">
        <v>0.10099999999999999</v>
      </c>
    </row>
    <row r="73" spans="2:6">
      <c r="B73" s="331">
        <v>39913</v>
      </c>
      <c r="C73" s="330">
        <v>0.13</v>
      </c>
      <c r="D73" s="332">
        <v>4.5160895935965261E-3</v>
      </c>
      <c r="E73" s="330">
        <v>0.14000000000000001</v>
      </c>
      <c r="F73" s="330">
        <v>0.11199999999999999</v>
      </c>
    </row>
    <row r="74" spans="2:6">
      <c r="B74" s="331">
        <v>39916</v>
      </c>
      <c r="C74" s="330">
        <v>0.13</v>
      </c>
      <c r="D74" s="332">
        <v>7.5764215176812007E-3</v>
      </c>
      <c r="E74" s="330">
        <v>0.13500000000000001</v>
      </c>
      <c r="F74" s="330">
        <v>0.10099999999999999</v>
      </c>
    </row>
    <row r="75" spans="2:6">
      <c r="B75" s="331">
        <v>39917</v>
      </c>
      <c r="C75" s="330">
        <v>0.13</v>
      </c>
      <c r="D75" s="332">
        <v>1.3837968488782276E-2</v>
      </c>
      <c r="E75" s="330">
        <v>0.14000000000000001</v>
      </c>
      <c r="F75" s="330">
        <v>0.11199999999999999</v>
      </c>
    </row>
    <row r="76" spans="2:6">
      <c r="B76" s="331">
        <v>39918</v>
      </c>
      <c r="C76" s="330">
        <v>0.13</v>
      </c>
      <c r="D76" s="332">
        <v>1.5672530701730161E-2</v>
      </c>
      <c r="E76" s="330">
        <v>0.13</v>
      </c>
      <c r="F76" s="330">
        <v>0.11199999999999999</v>
      </c>
    </row>
    <row r="77" spans="2:6">
      <c r="B77" s="331">
        <v>39919</v>
      </c>
      <c r="C77" s="330">
        <v>0.13</v>
      </c>
      <c r="D77" s="332">
        <v>9.8508131404022418E-3</v>
      </c>
      <c r="E77" s="330">
        <v>0.13</v>
      </c>
      <c r="F77" s="330">
        <v>0.11199999999999999</v>
      </c>
    </row>
    <row r="78" spans="2:6">
      <c r="B78" s="331">
        <v>39920</v>
      </c>
      <c r="C78" s="330">
        <v>0.13</v>
      </c>
      <c r="D78" s="332">
        <v>5.5873447387154232E-3</v>
      </c>
      <c r="E78" s="330">
        <v>0.13</v>
      </c>
      <c r="F78" s="330">
        <v>0.11199999999999999</v>
      </c>
    </row>
    <row r="79" spans="2:6">
      <c r="B79" s="331">
        <v>39923</v>
      </c>
      <c r="C79" s="330">
        <v>0.13</v>
      </c>
      <c r="D79" s="332">
        <v>3.7201616119629266E-3</v>
      </c>
      <c r="E79" s="330">
        <v>0.13</v>
      </c>
      <c r="F79" s="330">
        <v>0.11199999999999999</v>
      </c>
    </row>
    <row r="80" spans="2:6">
      <c r="B80" s="331">
        <v>39924</v>
      </c>
      <c r="C80" s="330">
        <v>0.12990000000000002</v>
      </c>
      <c r="D80" s="332">
        <v>4.7346600435315706E-3</v>
      </c>
      <c r="E80" s="330">
        <v>0.13</v>
      </c>
      <c r="F80" s="330">
        <v>0.11199999999999999</v>
      </c>
    </row>
    <row r="81" spans="2:6">
      <c r="B81" s="331">
        <v>39925</v>
      </c>
      <c r="C81" s="330">
        <v>0.125</v>
      </c>
      <c r="D81" s="332">
        <v>2.9934947891771717E-3</v>
      </c>
      <c r="E81" s="330">
        <v>0.13</v>
      </c>
      <c r="F81" s="330">
        <v>0.11199999999999999</v>
      </c>
    </row>
    <row r="82" spans="2:6">
      <c r="B82" s="331">
        <v>39926</v>
      </c>
      <c r="C82" s="330">
        <v>0.125</v>
      </c>
      <c r="D82" s="332">
        <v>5.8648905287757144E-3</v>
      </c>
      <c r="E82" s="330">
        <v>0.1275</v>
      </c>
      <c r="F82" s="330">
        <v>0.11349999999999999</v>
      </c>
    </row>
    <row r="83" spans="2:6">
      <c r="B83" s="331">
        <v>39927</v>
      </c>
      <c r="C83" s="330">
        <v>0.125</v>
      </c>
      <c r="D83" s="332">
        <v>6.3857847702634982E-3</v>
      </c>
      <c r="E83" s="330">
        <v>0.13</v>
      </c>
      <c r="F83" s="330">
        <v>0.11199999999999999</v>
      </c>
    </row>
    <row r="84" spans="2:6">
      <c r="B84" s="331">
        <v>39930</v>
      </c>
      <c r="C84" s="330">
        <v>0.125</v>
      </c>
      <c r="D84" s="332">
        <v>3.9702459778917874E-3</v>
      </c>
      <c r="E84" s="330">
        <v>0.13</v>
      </c>
      <c r="F84" s="330">
        <v>0.11199999999999999</v>
      </c>
    </row>
    <row r="85" spans="2:6">
      <c r="B85" s="331">
        <v>39931</v>
      </c>
      <c r="C85" s="330">
        <v>0.125</v>
      </c>
      <c r="D85" s="332">
        <v>5.9119294569041783E-3</v>
      </c>
      <c r="E85" s="330">
        <v>0.125</v>
      </c>
      <c r="F85" s="330">
        <v>0.115</v>
      </c>
    </row>
    <row r="86" spans="2:6">
      <c r="B86" s="331">
        <v>39932</v>
      </c>
      <c r="C86" s="330">
        <v>0.125</v>
      </c>
      <c r="D86" s="332">
        <v>8.4028658750529596E-3</v>
      </c>
      <c r="E86" s="330">
        <v>0.1275</v>
      </c>
      <c r="F86" s="330">
        <v>0.11349999999999999</v>
      </c>
    </row>
    <row r="87" spans="2:6">
      <c r="B87" s="333">
        <v>39933</v>
      </c>
      <c r="C87" s="330">
        <v>0.125</v>
      </c>
      <c r="D87" s="332">
        <v>6.3558231365658212E-3</v>
      </c>
      <c r="E87" s="330">
        <v>0.1275</v>
      </c>
      <c r="F87" s="330">
        <v>0.11349999999999999</v>
      </c>
    </row>
    <row r="88" spans="2:6">
      <c r="B88" s="331">
        <v>39937</v>
      </c>
      <c r="C88" s="330">
        <v>0.125</v>
      </c>
      <c r="D88" s="330">
        <v>4.4491389445193768E-3</v>
      </c>
      <c r="E88" s="330">
        <v>0.1235</v>
      </c>
      <c r="F88" s="330">
        <v>0.11349999999999999</v>
      </c>
    </row>
    <row r="89" spans="2:6">
      <c r="B89" s="331">
        <v>39938</v>
      </c>
      <c r="C89" s="330">
        <v>0.125</v>
      </c>
      <c r="D89" s="330">
        <v>2.7928997348871075E-3</v>
      </c>
      <c r="E89" s="330">
        <v>0.1235</v>
      </c>
      <c r="F89" s="330">
        <v>0.11349999999999999</v>
      </c>
    </row>
    <row r="90" spans="2:6">
      <c r="B90" s="331">
        <v>39939</v>
      </c>
      <c r="C90" s="330">
        <v>0.125</v>
      </c>
      <c r="D90" s="330">
        <v>6.5769343037042601E-3</v>
      </c>
      <c r="E90" s="330">
        <v>0.1235</v>
      </c>
      <c r="F90" s="330">
        <v>0.11349999999999999</v>
      </c>
    </row>
    <row r="91" spans="2:6">
      <c r="B91" s="331">
        <v>39940</v>
      </c>
      <c r="C91" s="330">
        <v>0.125</v>
      </c>
      <c r="D91" s="330">
        <v>5.2883426099603545E-3</v>
      </c>
      <c r="E91" s="330">
        <v>0.1235</v>
      </c>
      <c r="F91" s="330">
        <v>9.0999999999999998E-2</v>
      </c>
    </row>
    <row r="92" spans="2:6">
      <c r="B92" s="331">
        <v>39941</v>
      </c>
      <c r="C92" s="330">
        <v>0.125</v>
      </c>
      <c r="D92" s="330">
        <v>5.6925708207554802E-3</v>
      </c>
      <c r="E92" s="330">
        <v>0.1235</v>
      </c>
      <c r="F92" s="330">
        <v>9.0999999999999998E-2</v>
      </c>
    </row>
    <row r="93" spans="2:6">
      <c r="B93" s="331">
        <v>39945</v>
      </c>
      <c r="C93" s="330">
        <v>0.125</v>
      </c>
      <c r="D93" s="330">
        <v>5.7856727073699547E-3</v>
      </c>
      <c r="E93" s="330">
        <v>0.122</v>
      </c>
      <c r="F93" s="330">
        <v>0.11199999999999999</v>
      </c>
    </row>
    <row r="94" spans="2:6">
      <c r="B94" s="331">
        <v>39946</v>
      </c>
      <c r="C94" s="330">
        <v>0.125</v>
      </c>
      <c r="D94" s="330">
        <v>7.3676407175475847E-3</v>
      </c>
      <c r="E94" s="330">
        <v>0.1235</v>
      </c>
      <c r="F94" s="330">
        <v>0.11349999999999999</v>
      </c>
    </row>
    <row r="95" spans="2:6">
      <c r="B95" s="331">
        <v>39947</v>
      </c>
      <c r="C95" s="330">
        <v>0.1244</v>
      </c>
      <c r="D95" s="330">
        <v>7.449621008474289E-3</v>
      </c>
      <c r="E95" s="330">
        <v>0.122</v>
      </c>
      <c r="F95" s="330">
        <v>0.11199999999999999</v>
      </c>
    </row>
    <row r="96" spans="2:6">
      <c r="B96" s="331">
        <v>39948</v>
      </c>
      <c r="C96" s="330">
        <v>0.12380000000000001</v>
      </c>
      <c r="D96" s="330">
        <v>5.1553126997237134E-3</v>
      </c>
      <c r="E96" s="330">
        <v>0.122</v>
      </c>
      <c r="F96" s="330">
        <v>0.11199999999999999</v>
      </c>
    </row>
    <row r="97" spans="2:6">
      <c r="B97" s="331">
        <v>39951</v>
      </c>
      <c r="C97" s="330">
        <v>0.12</v>
      </c>
      <c r="D97" s="330">
        <v>9.8897457507830279E-3</v>
      </c>
      <c r="E97" s="330">
        <v>0.122</v>
      </c>
      <c r="F97" s="330">
        <v>7.0000000000000007E-2</v>
      </c>
    </row>
    <row r="98" spans="2:6">
      <c r="B98" s="331">
        <v>39952</v>
      </c>
      <c r="C98" s="330">
        <v>0.12</v>
      </c>
      <c r="D98" s="330">
        <v>1.0559838993376574E-2</v>
      </c>
      <c r="E98" s="330">
        <v>0.12</v>
      </c>
      <c r="F98" s="330">
        <v>7.0000000000000007E-2</v>
      </c>
    </row>
    <row r="99" spans="2:6">
      <c r="B99" s="331">
        <v>39953</v>
      </c>
      <c r="C99" s="330">
        <v>0.12</v>
      </c>
      <c r="D99" s="330">
        <v>1.2782435242961767E-2</v>
      </c>
      <c r="E99" s="330">
        <v>0.12</v>
      </c>
      <c r="F99" s="330">
        <v>7.0000000000000007E-2</v>
      </c>
    </row>
    <row r="100" spans="2:6">
      <c r="B100" s="331">
        <v>39954</v>
      </c>
      <c r="C100" s="330">
        <v>0.11800000000000001</v>
      </c>
      <c r="D100" s="330">
        <v>7.1476717112400282E-3</v>
      </c>
      <c r="E100" s="330">
        <v>0.12</v>
      </c>
      <c r="F100" s="330">
        <v>7.0000000000000007E-2</v>
      </c>
    </row>
    <row r="101" spans="2:6">
      <c r="B101" s="331">
        <v>39955</v>
      </c>
      <c r="C101" s="330">
        <v>0.111</v>
      </c>
      <c r="D101" s="330">
        <v>6.0303571429242151E-3</v>
      </c>
      <c r="E101" s="330">
        <v>0.11</v>
      </c>
      <c r="F101" s="330">
        <v>7.0000000000000007E-2</v>
      </c>
    </row>
    <row r="102" spans="2:6">
      <c r="B102" s="331">
        <v>39958</v>
      </c>
      <c r="C102" s="330">
        <v>0.11</v>
      </c>
      <c r="D102" s="330">
        <v>2.1011207979592109E-2</v>
      </c>
      <c r="E102" s="330">
        <v>0.11</v>
      </c>
      <c r="F102" s="330">
        <v>7.0000000000000007E-2</v>
      </c>
    </row>
    <row r="103" spans="2:6">
      <c r="B103" s="331">
        <v>39959</v>
      </c>
      <c r="C103" s="330">
        <v>0.11</v>
      </c>
      <c r="D103" s="330">
        <v>1.6251632222748547E-2</v>
      </c>
      <c r="E103" s="330">
        <v>0.115</v>
      </c>
      <c r="F103" s="330">
        <v>0.08</v>
      </c>
    </row>
    <row r="104" spans="2:6">
      <c r="B104" s="331">
        <v>39960</v>
      </c>
      <c r="C104" s="330">
        <v>0.11</v>
      </c>
      <c r="D104" s="330">
        <v>1.0576364460240309E-2</v>
      </c>
      <c r="E104" s="330">
        <v>0.12</v>
      </c>
      <c r="F104" s="330">
        <v>0.08</v>
      </c>
    </row>
    <row r="105" spans="2:6">
      <c r="B105" s="331">
        <v>39961</v>
      </c>
      <c r="C105" s="330">
        <v>0.11</v>
      </c>
      <c r="D105" s="330">
        <v>7.7276347510846785E-3</v>
      </c>
      <c r="E105" s="330">
        <v>0.115</v>
      </c>
      <c r="F105" s="330">
        <v>0.08</v>
      </c>
    </row>
    <row r="106" spans="2:6">
      <c r="B106" s="331">
        <v>39962</v>
      </c>
      <c r="C106" s="330">
        <v>0.11</v>
      </c>
      <c r="D106" s="330">
        <v>4.615080715404579E-3</v>
      </c>
      <c r="E106" s="330">
        <v>0.12</v>
      </c>
      <c r="F106" s="330">
        <v>0.08</v>
      </c>
    </row>
    <row r="107" spans="2:6">
      <c r="B107" s="331">
        <v>39965</v>
      </c>
      <c r="C107" s="330">
        <v>0.11</v>
      </c>
      <c r="D107" s="330">
        <v>1.2374766226632229E-2</v>
      </c>
      <c r="E107" s="330">
        <v>0.11</v>
      </c>
      <c r="F107" s="330">
        <v>7.0000000000000007E-2</v>
      </c>
    </row>
    <row r="108" spans="2:6">
      <c r="B108" s="331">
        <v>39966</v>
      </c>
      <c r="C108" s="330">
        <v>0.11</v>
      </c>
      <c r="D108" s="330">
        <v>1.1861744871012207E-2</v>
      </c>
      <c r="E108" s="330">
        <v>0.11</v>
      </c>
      <c r="F108" s="330">
        <v>7.0000000000000007E-2</v>
      </c>
    </row>
    <row r="109" spans="2:6">
      <c r="B109" s="331">
        <v>39967</v>
      </c>
      <c r="C109" s="330">
        <v>0.11</v>
      </c>
      <c r="D109" s="330">
        <v>1.2934922955106285E-2</v>
      </c>
      <c r="E109" s="330">
        <v>0.11</v>
      </c>
      <c r="F109" s="330">
        <v>7.0000000000000007E-2</v>
      </c>
    </row>
    <row r="110" spans="2:6">
      <c r="B110" s="331">
        <v>39968</v>
      </c>
      <c r="C110" s="330">
        <v>0.11</v>
      </c>
      <c r="D110" s="330">
        <v>1.1341036459276288E-2</v>
      </c>
      <c r="E110" s="330">
        <v>0.11</v>
      </c>
      <c r="F110" s="330">
        <v>7.0000000000000007E-2</v>
      </c>
    </row>
    <row r="111" spans="2:6">
      <c r="B111" s="331">
        <v>39969</v>
      </c>
      <c r="C111" s="330">
        <v>0.11</v>
      </c>
      <c r="D111" s="330">
        <v>9.3262700890922017E-3</v>
      </c>
      <c r="E111" s="330">
        <v>0.11</v>
      </c>
      <c r="F111" s="330">
        <v>7.0000000000000007E-2</v>
      </c>
    </row>
    <row r="112" spans="2:6">
      <c r="B112" s="331">
        <v>39972</v>
      </c>
      <c r="C112" s="330">
        <v>0.11</v>
      </c>
      <c r="D112" s="330">
        <v>6.8476955318361975E-3</v>
      </c>
      <c r="E112" s="330">
        <v>0.11</v>
      </c>
      <c r="F112" s="330">
        <v>7.0000000000000007E-2</v>
      </c>
    </row>
    <row r="113" spans="2:6">
      <c r="B113" s="331">
        <v>39973</v>
      </c>
      <c r="C113" s="330">
        <v>0.11</v>
      </c>
      <c r="D113" s="330">
        <v>1.2110510211709426E-2</v>
      </c>
      <c r="E113" s="330">
        <v>0.11</v>
      </c>
      <c r="F113" s="330">
        <v>7.0000000000000007E-2</v>
      </c>
    </row>
    <row r="114" spans="2:6">
      <c r="B114" s="331">
        <v>39974</v>
      </c>
      <c r="C114" s="330">
        <v>0.11</v>
      </c>
      <c r="D114" s="330">
        <v>1.5387090962969674E-2</v>
      </c>
      <c r="E114" s="330">
        <v>0.11</v>
      </c>
      <c r="F114" s="330">
        <v>7.0000000000000007E-2</v>
      </c>
    </row>
    <row r="115" spans="2:6">
      <c r="B115" s="331">
        <v>39975</v>
      </c>
      <c r="C115" s="330">
        <v>0.105</v>
      </c>
      <c r="D115" s="330">
        <v>1.8310535329965349E-2</v>
      </c>
      <c r="E115" s="330">
        <v>0.105</v>
      </c>
      <c r="F115" s="330">
        <v>7.0000000000000007E-2</v>
      </c>
    </row>
    <row r="116" spans="2:6">
      <c r="B116" s="331">
        <v>39976</v>
      </c>
      <c r="C116" s="330">
        <v>0.105</v>
      </c>
      <c r="D116" s="330">
        <v>1.1987073732778308E-2</v>
      </c>
      <c r="E116" s="330">
        <v>0.105</v>
      </c>
      <c r="F116" s="330">
        <v>0.08</v>
      </c>
    </row>
    <row r="117" spans="2:6">
      <c r="B117" s="331">
        <v>39979</v>
      </c>
      <c r="C117" s="330">
        <v>0.105</v>
      </c>
      <c r="D117" s="330">
        <v>1.674453624487594E-2</v>
      </c>
      <c r="E117" s="330">
        <v>0.105</v>
      </c>
      <c r="F117" s="330">
        <v>0.08</v>
      </c>
    </row>
    <row r="118" spans="2:6">
      <c r="B118" s="331">
        <v>39980</v>
      </c>
      <c r="C118" s="330">
        <v>0.105</v>
      </c>
      <c r="D118" s="330">
        <v>2.5761015538988886E-2</v>
      </c>
      <c r="E118" s="330">
        <v>0.105</v>
      </c>
      <c r="F118" s="330">
        <v>9.5000000000000001E-2</v>
      </c>
    </row>
    <row r="119" spans="2:6">
      <c r="B119" s="331">
        <v>39981</v>
      </c>
      <c r="C119" s="330">
        <v>0.105</v>
      </c>
      <c r="D119" s="330">
        <v>2.6386266073923983E-2</v>
      </c>
      <c r="E119" s="330">
        <v>0.105</v>
      </c>
      <c r="F119" s="330">
        <v>8.7499999999999994E-2</v>
      </c>
    </row>
    <row r="120" spans="2:6">
      <c r="B120" s="331">
        <v>39982</v>
      </c>
      <c r="C120" s="330">
        <v>0.105</v>
      </c>
      <c r="D120" s="330">
        <v>1.5278198625170637E-2</v>
      </c>
      <c r="E120" s="330">
        <v>0.105</v>
      </c>
      <c r="F120" s="330">
        <v>8.7499999999999994E-2</v>
      </c>
    </row>
    <row r="121" spans="2:6">
      <c r="B121" s="331">
        <v>39983</v>
      </c>
      <c r="C121" s="330">
        <v>0.105</v>
      </c>
      <c r="D121" s="330">
        <v>1.1863645725547685E-2</v>
      </c>
      <c r="E121" s="330">
        <v>0.105</v>
      </c>
      <c r="F121" s="330">
        <v>8.7499999999999994E-2</v>
      </c>
    </row>
    <row r="122" spans="2:6">
      <c r="B122" s="331">
        <v>39986</v>
      </c>
      <c r="C122" s="330">
        <v>0.10199999999999999</v>
      </c>
      <c r="D122" s="330">
        <v>1.7980675320557415E-2</v>
      </c>
      <c r="E122" s="330">
        <v>0.1</v>
      </c>
      <c r="F122" s="330">
        <v>7.0000000000000007E-2</v>
      </c>
    </row>
    <row r="123" spans="2:6">
      <c r="B123" s="331">
        <v>39987</v>
      </c>
      <c r="C123" s="330">
        <v>0.1</v>
      </c>
      <c r="D123" s="330">
        <v>1.1972142528674739E-2</v>
      </c>
      <c r="E123" s="330">
        <v>0.1</v>
      </c>
      <c r="F123" s="330">
        <v>7.0000000000000007E-2</v>
      </c>
    </row>
    <row r="124" spans="2:6">
      <c r="B124" s="331">
        <v>39988</v>
      </c>
      <c r="C124" s="330">
        <v>0.1</v>
      </c>
      <c r="D124" s="330">
        <v>8.3192864971516588E-3</v>
      </c>
      <c r="E124" s="330">
        <v>0.1</v>
      </c>
      <c r="F124" s="330">
        <v>7.0000000000000007E-2</v>
      </c>
    </row>
    <row r="125" spans="2:6">
      <c r="B125" s="331">
        <v>39989</v>
      </c>
      <c r="C125" s="330">
        <v>0.1</v>
      </c>
      <c r="D125" s="330">
        <v>8.9119273021506119E-3</v>
      </c>
      <c r="E125" s="330">
        <v>0.1</v>
      </c>
      <c r="F125" s="330">
        <v>7.0000000000000007E-2</v>
      </c>
    </row>
    <row r="126" spans="2:6">
      <c r="B126" s="331">
        <v>39990</v>
      </c>
      <c r="C126" s="330">
        <v>0.1</v>
      </c>
      <c r="D126" s="330">
        <v>7.6640794303740557E-3</v>
      </c>
      <c r="E126" s="330">
        <v>0.1</v>
      </c>
      <c r="F126" s="330">
        <v>7.0000000000000007E-2</v>
      </c>
    </row>
    <row r="127" spans="2:6">
      <c r="B127" s="331">
        <v>39993</v>
      </c>
      <c r="C127" s="330">
        <v>0.1</v>
      </c>
      <c r="D127" s="330">
        <v>6.9616091935226524E-3</v>
      </c>
      <c r="E127" s="330">
        <v>0.1</v>
      </c>
      <c r="F127" s="330">
        <v>7.0000000000000007E-2</v>
      </c>
    </row>
    <row r="128" spans="2:6">
      <c r="B128" s="331">
        <v>39994</v>
      </c>
      <c r="C128" s="330">
        <v>0.1</v>
      </c>
      <c r="D128" s="330">
        <v>7.4637955841584894E-3</v>
      </c>
      <c r="E128" s="330">
        <v>0.1</v>
      </c>
      <c r="F128" s="330">
        <v>7.0000000000000007E-2</v>
      </c>
    </row>
    <row r="129" spans="2:6">
      <c r="B129" s="331">
        <v>39995</v>
      </c>
      <c r="C129" s="330">
        <v>0.1</v>
      </c>
      <c r="D129" s="330">
        <v>8.770216134956826E-3</v>
      </c>
      <c r="E129" s="330">
        <v>0.1</v>
      </c>
      <c r="F129" s="330">
        <v>7.0000000000000007E-2</v>
      </c>
    </row>
    <row r="130" spans="2:6">
      <c r="B130" s="331">
        <v>39996</v>
      </c>
      <c r="C130" s="330">
        <v>0.1</v>
      </c>
      <c r="D130" s="330">
        <v>6.2158052093949203E-3</v>
      </c>
      <c r="E130" s="330">
        <v>0.1</v>
      </c>
      <c r="F130" s="330">
        <v>7.0000000000000007E-2</v>
      </c>
    </row>
    <row r="131" spans="2:6">
      <c r="B131" s="331">
        <v>39997</v>
      </c>
      <c r="C131" s="330">
        <v>0.1</v>
      </c>
      <c r="D131" s="330">
        <v>5.7169807183208264E-3</v>
      </c>
      <c r="E131" s="330">
        <v>0.1</v>
      </c>
      <c r="F131" s="330">
        <v>7.0000000000000007E-2</v>
      </c>
    </row>
    <row r="132" spans="2:6">
      <c r="B132" s="331">
        <v>40001</v>
      </c>
      <c r="C132" s="330">
        <v>0.1</v>
      </c>
      <c r="D132" s="330">
        <v>1.0414632170933058E-2</v>
      </c>
      <c r="E132" s="330">
        <v>0.1</v>
      </c>
      <c r="F132" s="330">
        <v>0.08</v>
      </c>
    </row>
    <row r="133" spans="2:6">
      <c r="B133" s="331">
        <v>40002</v>
      </c>
      <c r="C133" s="330">
        <v>0.1</v>
      </c>
      <c r="D133" s="330">
        <v>9.0254276277538879E-3</v>
      </c>
      <c r="E133" s="330">
        <v>0.1</v>
      </c>
      <c r="F133" s="330">
        <v>0.08</v>
      </c>
    </row>
    <row r="134" spans="2:6">
      <c r="B134" s="331">
        <v>40003</v>
      </c>
      <c r="C134" s="330">
        <v>9.9000000000000005E-2</v>
      </c>
      <c r="D134" s="330">
        <v>9.725554583095047E-3</v>
      </c>
      <c r="E134" s="330">
        <v>0.1</v>
      </c>
      <c r="F134" s="330">
        <v>0.08</v>
      </c>
    </row>
    <row r="135" spans="2:6">
      <c r="B135" s="331">
        <v>40004</v>
      </c>
      <c r="C135" s="330">
        <v>9.5000000000000001E-2</v>
      </c>
      <c r="D135" s="330">
        <v>8.9488656608418451E-3</v>
      </c>
      <c r="E135" s="330">
        <v>9.5000000000000001E-2</v>
      </c>
      <c r="F135" s="330">
        <v>0.08</v>
      </c>
    </row>
    <row r="136" spans="2:6">
      <c r="B136" s="331">
        <v>40007</v>
      </c>
      <c r="C136" s="330">
        <v>9.5000000000000001E-2</v>
      </c>
      <c r="D136" s="330">
        <v>1.2199238217768731E-2</v>
      </c>
      <c r="E136" s="330">
        <v>9.5000000000000001E-2</v>
      </c>
      <c r="F136" s="330">
        <v>8.5000000000000006E-2</v>
      </c>
    </row>
    <row r="137" spans="2:6">
      <c r="B137" s="331">
        <v>40008</v>
      </c>
      <c r="C137" s="330">
        <v>9.5000000000000001E-2</v>
      </c>
      <c r="D137" s="330">
        <v>9.4853637322055481E-3</v>
      </c>
      <c r="E137" s="330">
        <v>9.5000000000000001E-2</v>
      </c>
      <c r="F137" s="330">
        <v>0.08</v>
      </c>
    </row>
    <row r="138" spans="2:6">
      <c r="B138" s="331">
        <v>40009</v>
      </c>
      <c r="C138" s="330">
        <v>9.5000000000000001E-2</v>
      </c>
      <c r="D138" s="330">
        <v>2.0070191526258326E-2</v>
      </c>
      <c r="E138" s="330">
        <v>9.5000000000000001E-2</v>
      </c>
      <c r="F138" s="330">
        <v>0.08</v>
      </c>
    </row>
    <row r="139" spans="2:6">
      <c r="B139" s="331">
        <v>40010</v>
      </c>
      <c r="C139" s="330">
        <v>9.5000000000000001E-2</v>
      </c>
      <c r="D139" s="330">
        <v>2.2042060502388341E-2</v>
      </c>
      <c r="E139" s="330">
        <v>9.5000000000000001E-2</v>
      </c>
      <c r="F139" s="330">
        <v>0.08</v>
      </c>
    </row>
    <row r="140" spans="2:6">
      <c r="B140" s="331">
        <v>40011</v>
      </c>
      <c r="C140" s="330">
        <v>9.5000000000000001E-2</v>
      </c>
      <c r="D140" s="330">
        <v>1.6255891193692005E-2</v>
      </c>
      <c r="E140" s="330">
        <v>9.5000000000000001E-2</v>
      </c>
      <c r="F140" s="330">
        <v>0.08</v>
      </c>
    </row>
    <row r="141" spans="2:6">
      <c r="B141" s="331">
        <v>40014</v>
      </c>
      <c r="C141" s="330">
        <v>9.5000000000000001E-2</v>
      </c>
      <c r="D141" s="330">
        <v>1.8846289231072625E-2</v>
      </c>
      <c r="E141" s="330">
        <v>9.5000000000000001E-2</v>
      </c>
      <c r="F141" s="330">
        <v>0.08</v>
      </c>
    </row>
    <row r="142" spans="2:6">
      <c r="B142" s="331">
        <v>40015</v>
      </c>
      <c r="C142" s="330">
        <v>9.5000000000000001E-2</v>
      </c>
      <c r="D142" s="330">
        <v>1.3874008636879492E-2</v>
      </c>
      <c r="E142" s="330">
        <v>9.5000000000000001E-2</v>
      </c>
      <c r="F142" s="330">
        <v>0.08</v>
      </c>
    </row>
    <row r="143" spans="2:6">
      <c r="B143" s="331">
        <v>40016</v>
      </c>
      <c r="C143" s="330">
        <v>9.5000000000000001E-2</v>
      </c>
      <c r="D143" s="330">
        <v>1.1868604931371221E-2</v>
      </c>
      <c r="E143" s="330">
        <v>9.5000000000000001E-2</v>
      </c>
      <c r="F143" s="330">
        <v>0.08</v>
      </c>
    </row>
    <row r="144" spans="2:6">
      <c r="B144" s="331">
        <v>40017</v>
      </c>
      <c r="C144" s="330">
        <v>9.5000000000000001E-2</v>
      </c>
      <c r="D144" s="330">
        <v>8.2516139825295886E-3</v>
      </c>
      <c r="E144" s="330">
        <v>0.1</v>
      </c>
      <c r="F144" s="330">
        <v>8.2500000000000004E-2</v>
      </c>
    </row>
    <row r="145" spans="2:6">
      <c r="B145" s="331">
        <v>40018</v>
      </c>
      <c r="C145" s="330">
        <v>9.5000000000000001E-2</v>
      </c>
      <c r="D145" s="330">
        <v>4.0720461084995498E-3</v>
      </c>
      <c r="E145" s="330">
        <v>9.5000000000000001E-2</v>
      </c>
      <c r="F145" s="330">
        <v>0.08</v>
      </c>
    </row>
    <row r="146" spans="2:6">
      <c r="B146" s="331">
        <v>40021</v>
      </c>
      <c r="C146" s="330">
        <v>9.5000000000000001E-2</v>
      </c>
      <c r="D146" s="330">
        <v>4.042409368041424E-3</v>
      </c>
      <c r="E146" s="330">
        <v>9.5000000000000001E-2</v>
      </c>
      <c r="F146" s="330">
        <v>0.08</v>
      </c>
    </row>
    <row r="147" spans="2:6">
      <c r="B147" s="331">
        <v>40022</v>
      </c>
      <c r="C147" s="330">
        <v>9.5000000000000001E-2</v>
      </c>
      <c r="D147" s="330">
        <v>5.7750019744145257E-3</v>
      </c>
      <c r="E147" s="330">
        <v>0.1</v>
      </c>
      <c r="F147" s="330">
        <v>8.2500000000000004E-2</v>
      </c>
    </row>
    <row r="148" spans="2:6">
      <c r="B148" s="331">
        <v>40023</v>
      </c>
      <c r="C148" s="330">
        <v>9.4399999999999998E-2</v>
      </c>
      <c r="D148" s="330">
        <v>8.0774411094509373E-3</v>
      </c>
      <c r="E148" s="330">
        <v>0.1</v>
      </c>
      <c r="F148" s="330">
        <v>7.7499999999999999E-2</v>
      </c>
    </row>
    <row r="149" spans="2:6">
      <c r="B149" s="331">
        <v>40024</v>
      </c>
      <c r="C149" s="330">
        <v>8.929999999999999E-2</v>
      </c>
      <c r="D149" s="330">
        <v>1.2079394798387424E-2</v>
      </c>
      <c r="E149" s="330">
        <v>0.1</v>
      </c>
      <c r="F149" s="330">
        <v>7.7499999999999999E-2</v>
      </c>
    </row>
    <row r="150" spans="2:6">
      <c r="B150" s="331">
        <v>40025</v>
      </c>
      <c r="C150" s="330">
        <v>8.5199999999999998E-2</v>
      </c>
      <c r="D150" s="330">
        <v>1.2355455442260001E-2</v>
      </c>
      <c r="E150" s="330">
        <v>9.5000000000000001E-2</v>
      </c>
      <c r="F150" s="330">
        <v>0.08</v>
      </c>
    </row>
    <row r="151" spans="2:6">
      <c r="B151" s="331">
        <v>40028</v>
      </c>
      <c r="C151" s="330">
        <v>8.0500000000000002E-2</v>
      </c>
      <c r="D151" s="330">
        <v>9.5412093960652727E-3</v>
      </c>
      <c r="E151" s="330">
        <v>9.3800000000000008E-2</v>
      </c>
      <c r="F151" s="330">
        <v>7.6299999999999993E-2</v>
      </c>
    </row>
    <row r="152" spans="2:6">
      <c r="B152" s="331">
        <v>40029</v>
      </c>
      <c r="C152" s="330">
        <v>8.0500000000000002E-2</v>
      </c>
      <c r="D152" s="330">
        <v>8.0426156020515643E-3</v>
      </c>
      <c r="E152" s="330">
        <v>9.3800000000000008E-2</v>
      </c>
      <c r="F152" s="330">
        <v>7.6299999999999993E-2</v>
      </c>
    </row>
    <row r="153" spans="2:6">
      <c r="B153" s="331">
        <v>40030</v>
      </c>
      <c r="C153" s="330">
        <v>8.0500000000000002E-2</v>
      </c>
      <c r="D153" s="330">
        <v>7.633555352298549E-3</v>
      </c>
      <c r="E153" s="330">
        <v>9.3800000000000008E-2</v>
      </c>
      <c r="F153" s="330">
        <v>7.6299999999999993E-2</v>
      </c>
    </row>
    <row r="154" spans="2:6">
      <c r="B154" s="331">
        <v>40031</v>
      </c>
      <c r="C154" s="330">
        <v>8.0500000000000002E-2</v>
      </c>
      <c r="D154" s="330">
        <v>1.0163082569779418E-2</v>
      </c>
      <c r="E154" s="330">
        <v>9.3800000000000008E-2</v>
      </c>
      <c r="F154" s="330">
        <v>7.6299999999999993E-2</v>
      </c>
    </row>
    <row r="155" spans="2:6">
      <c r="B155" s="331">
        <v>40032</v>
      </c>
      <c r="C155" s="330">
        <v>8.1300000000000011E-2</v>
      </c>
      <c r="D155" s="330">
        <v>1.180743742060324E-2</v>
      </c>
      <c r="E155" s="330">
        <v>9.3800000000000008E-2</v>
      </c>
      <c r="F155" s="330">
        <v>7.6299999999999993E-2</v>
      </c>
    </row>
    <row r="156" spans="2:6">
      <c r="B156" s="331">
        <v>40035</v>
      </c>
      <c r="C156" s="330">
        <v>0.08</v>
      </c>
      <c r="D156" s="330">
        <v>1.0005033175405766E-2</v>
      </c>
      <c r="E156" s="330">
        <v>9.2499999999999999E-2</v>
      </c>
      <c r="F156" s="330">
        <v>7.4999999999999997E-2</v>
      </c>
    </row>
    <row r="157" spans="2:6">
      <c r="B157" s="331">
        <v>40036</v>
      </c>
      <c r="C157" s="330">
        <v>0.08</v>
      </c>
      <c r="D157" s="330">
        <v>7.3835208881895412E-3</v>
      </c>
      <c r="E157" s="330">
        <v>0.08</v>
      </c>
      <c r="F157" s="330">
        <v>7.0000000000000007E-2</v>
      </c>
    </row>
    <row r="158" spans="2:6">
      <c r="B158" s="331">
        <v>40037</v>
      </c>
      <c r="C158" s="330">
        <v>6.83E-2</v>
      </c>
      <c r="D158" s="330">
        <v>9.4004797486529831E-3</v>
      </c>
      <c r="E158" s="330">
        <v>0.08</v>
      </c>
      <c r="F158" s="330">
        <v>7.0000000000000007E-2</v>
      </c>
    </row>
    <row r="159" spans="2:6">
      <c r="B159" s="331">
        <v>40038</v>
      </c>
      <c r="C159" s="330">
        <v>6.5000000000000002E-2</v>
      </c>
      <c r="D159" s="330">
        <v>7.4386993998720209E-3</v>
      </c>
      <c r="E159" s="330">
        <v>0.08</v>
      </c>
      <c r="F159" s="330">
        <v>6.6299999999999998E-2</v>
      </c>
    </row>
    <row r="160" spans="2:6">
      <c r="B160" s="331">
        <v>40039</v>
      </c>
      <c r="C160" s="330">
        <v>0.06</v>
      </c>
      <c r="D160" s="330">
        <v>5.89817085536503E-3</v>
      </c>
      <c r="E160" s="330">
        <v>7.6299999999999993E-2</v>
      </c>
      <c r="F160" s="330">
        <v>5.6299999999999996E-2</v>
      </c>
    </row>
    <row r="161" spans="2:6">
      <c r="B161" s="331">
        <v>40042</v>
      </c>
      <c r="C161" s="330">
        <v>6.3299999999999995E-2</v>
      </c>
      <c r="D161" s="330">
        <v>5.3801439641606294E-3</v>
      </c>
      <c r="E161" s="330">
        <v>0.08</v>
      </c>
      <c r="F161" s="330">
        <v>6.25E-2</v>
      </c>
    </row>
    <row r="162" spans="2:6">
      <c r="B162" s="331">
        <v>40043</v>
      </c>
      <c r="C162" s="330">
        <v>6.5799999999999997E-2</v>
      </c>
      <c r="D162" s="330">
        <v>5.2578655418162703E-3</v>
      </c>
      <c r="E162" s="330">
        <v>0.08</v>
      </c>
      <c r="F162" s="330">
        <v>0.06</v>
      </c>
    </row>
    <row r="163" spans="2:6">
      <c r="B163" s="331">
        <v>40044</v>
      </c>
      <c r="C163" s="330">
        <v>6.4699999999999994E-2</v>
      </c>
      <c r="D163" s="330">
        <v>5.3953709694762849E-3</v>
      </c>
      <c r="E163" s="330">
        <v>0.08</v>
      </c>
      <c r="F163" s="330">
        <v>0.06</v>
      </c>
    </row>
    <row r="164" spans="2:6">
      <c r="B164" s="331">
        <v>40045</v>
      </c>
      <c r="C164" s="330">
        <v>6.4699999999999994E-2</v>
      </c>
      <c r="D164" s="330">
        <v>3.8007233813252008E-3</v>
      </c>
      <c r="E164" s="330">
        <v>0.08</v>
      </c>
      <c r="F164" s="330">
        <v>0.06</v>
      </c>
    </row>
    <row r="165" spans="2:6">
      <c r="B165" s="331">
        <v>40046</v>
      </c>
      <c r="C165" s="330">
        <v>6.4699999999999994E-2</v>
      </c>
      <c r="D165" s="330">
        <v>5.3437880754455651E-3</v>
      </c>
      <c r="E165" s="330">
        <v>0.08</v>
      </c>
      <c r="F165" s="330">
        <v>0.06</v>
      </c>
    </row>
    <row r="166" spans="2:6">
      <c r="B166" s="331">
        <v>40049</v>
      </c>
      <c r="C166" s="330">
        <v>6.4699999999999994E-2</v>
      </c>
      <c r="D166" s="330">
        <v>4.9430780648972448E-3</v>
      </c>
      <c r="E166" s="330">
        <v>0.08</v>
      </c>
      <c r="F166" s="330">
        <v>0.06</v>
      </c>
    </row>
    <row r="167" spans="2:6">
      <c r="B167" s="331">
        <v>40050</v>
      </c>
      <c r="C167" s="330">
        <v>6.4699999999999994E-2</v>
      </c>
      <c r="D167" s="330">
        <v>8.4221642047993366E-3</v>
      </c>
      <c r="E167" s="330">
        <v>0.08</v>
      </c>
      <c r="F167" s="330">
        <v>0.06</v>
      </c>
    </row>
    <row r="168" spans="2:6">
      <c r="B168" s="331">
        <v>40051</v>
      </c>
      <c r="C168" s="330">
        <v>6.4699999999999994E-2</v>
      </c>
      <c r="D168" s="330">
        <v>1.1975934843231546E-2</v>
      </c>
      <c r="E168" s="330">
        <v>0.08</v>
      </c>
      <c r="F168" s="330">
        <v>0.06</v>
      </c>
    </row>
    <row r="169" spans="2:6">
      <c r="B169" s="331">
        <v>40052</v>
      </c>
      <c r="C169" s="330">
        <v>6.4699999999999994E-2</v>
      </c>
      <c r="D169" s="330">
        <v>1.0926196321082084E-2</v>
      </c>
      <c r="E169" s="330">
        <v>0.08</v>
      </c>
      <c r="F169" s="330">
        <v>0.06</v>
      </c>
    </row>
    <row r="170" spans="2:6">
      <c r="B170" s="331">
        <v>40053</v>
      </c>
      <c r="C170" s="330">
        <v>6.4699999999999994E-2</v>
      </c>
      <c r="D170" s="330">
        <v>5.5342303319427209E-3</v>
      </c>
      <c r="E170" s="330">
        <v>0.08</v>
      </c>
      <c r="F170" s="330">
        <v>0.06</v>
      </c>
    </row>
    <row r="171" spans="2:6">
      <c r="B171" s="331">
        <v>40057</v>
      </c>
      <c r="C171" s="330">
        <v>6.4699999999999994E-2</v>
      </c>
      <c r="D171" s="330">
        <v>7.2113941875902813E-3</v>
      </c>
      <c r="E171" s="330">
        <v>0.1</v>
      </c>
      <c r="F171" s="330">
        <v>0.06</v>
      </c>
    </row>
    <row r="172" spans="2:6">
      <c r="B172" s="331">
        <v>40058</v>
      </c>
      <c r="C172" s="330">
        <v>6.4699999999999994E-2</v>
      </c>
      <c r="D172" s="330">
        <v>8.1924282083219516E-3</v>
      </c>
      <c r="E172" s="330">
        <v>0.1</v>
      </c>
      <c r="F172" s="330">
        <v>0.06</v>
      </c>
    </row>
    <row r="173" spans="2:6">
      <c r="B173" s="331">
        <v>40059</v>
      </c>
      <c r="C173" s="330">
        <v>6.4699999999999994E-2</v>
      </c>
      <c r="D173" s="330">
        <v>1.0565471984355224E-2</v>
      </c>
      <c r="E173" s="330">
        <v>0.1</v>
      </c>
      <c r="F173" s="330">
        <v>0.06</v>
      </c>
    </row>
    <row r="174" spans="2:6">
      <c r="B174" s="331">
        <v>40060</v>
      </c>
      <c r="C174" s="330">
        <v>6.4699999999999994E-2</v>
      </c>
      <c r="D174" s="330">
        <v>8.3171478334065491E-3</v>
      </c>
      <c r="E174" s="330">
        <v>0.1</v>
      </c>
      <c r="F174" s="330">
        <v>0.06</v>
      </c>
    </row>
    <row r="175" spans="2:6">
      <c r="B175" s="331">
        <v>40063</v>
      </c>
      <c r="C175" s="330">
        <v>6.3299999999999995E-2</v>
      </c>
      <c r="D175" s="330">
        <v>7.5180525610348114E-3</v>
      </c>
      <c r="E175" s="330">
        <v>0.1</v>
      </c>
      <c r="F175" s="330">
        <v>0.06</v>
      </c>
    </row>
    <row r="176" spans="2:6">
      <c r="B176" s="331">
        <v>40064</v>
      </c>
      <c r="C176" s="330">
        <v>6.3E-2</v>
      </c>
      <c r="D176" s="330">
        <v>6.1200460961562111E-3</v>
      </c>
      <c r="E176" s="330">
        <v>0.1</v>
      </c>
      <c r="F176" s="330">
        <v>0.06</v>
      </c>
    </row>
    <row r="177" spans="2:6">
      <c r="B177" s="331">
        <v>40065</v>
      </c>
      <c r="C177" s="330">
        <v>6.3E-2</v>
      </c>
      <c r="D177" s="330">
        <v>8.1842122671686376E-3</v>
      </c>
      <c r="E177" s="330">
        <v>0.1</v>
      </c>
      <c r="F177" s="330">
        <v>0.06</v>
      </c>
    </row>
    <row r="178" spans="2:6">
      <c r="B178" s="331">
        <v>40066</v>
      </c>
      <c r="C178" s="330">
        <v>6.3E-2</v>
      </c>
      <c r="D178" s="330">
        <v>7.8291433517072486E-3</v>
      </c>
      <c r="E178" s="330">
        <v>0.1</v>
      </c>
      <c r="F178" s="330">
        <v>0.06</v>
      </c>
    </row>
    <row r="179" spans="2:6">
      <c r="B179" s="331">
        <v>40067</v>
      </c>
      <c r="C179" s="330">
        <v>6.3E-2</v>
      </c>
      <c r="D179" s="330">
        <v>5.8885313137106189E-3</v>
      </c>
      <c r="E179" s="330">
        <v>0.1</v>
      </c>
      <c r="F179" s="330">
        <v>0.06</v>
      </c>
    </row>
    <row r="180" spans="2:6">
      <c r="B180" s="331">
        <v>40070</v>
      </c>
      <c r="C180" s="330">
        <v>6.2899999999999998E-2</v>
      </c>
      <c r="D180" s="330">
        <v>7.9397081159950575E-3</v>
      </c>
      <c r="E180" s="330">
        <v>0.1</v>
      </c>
      <c r="F180" s="330">
        <v>0.06</v>
      </c>
    </row>
    <row r="181" spans="2:6">
      <c r="B181" s="331">
        <v>40071</v>
      </c>
      <c r="C181" s="330">
        <v>6.3500000000000001E-2</v>
      </c>
      <c r="D181" s="330">
        <v>7.5614988519498464E-3</v>
      </c>
      <c r="E181" s="330">
        <v>0.1</v>
      </c>
      <c r="F181" s="330">
        <v>0.05</v>
      </c>
    </row>
    <row r="182" spans="2:6">
      <c r="B182" s="331">
        <v>40072</v>
      </c>
      <c r="C182" s="330">
        <v>6.3500000000000001E-2</v>
      </c>
      <c r="D182" s="330">
        <v>7.799346429051471E-3</v>
      </c>
      <c r="E182" s="330">
        <v>0.1</v>
      </c>
      <c r="F182" s="330">
        <v>0.05</v>
      </c>
    </row>
    <row r="183" spans="2:6">
      <c r="B183" s="331">
        <v>40073</v>
      </c>
      <c r="C183" s="330">
        <v>6.2899999999999998E-2</v>
      </c>
      <c r="D183" s="330">
        <v>6.6941118556577738E-3</v>
      </c>
      <c r="E183" s="330">
        <v>0.1</v>
      </c>
      <c r="F183" s="330">
        <v>0.05</v>
      </c>
    </row>
    <row r="184" spans="2:6">
      <c r="B184" s="331">
        <v>40074</v>
      </c>
      <c r="C184" s="330">
        <v>6.2899999999999998E-2</v>
      </c>
      <c r="D184" s="330">
        <v>4.7523377047305583E-3</v>
      </c>
      <c r="E184" s="330">
        <v>0.1</v>
      </c>
      <c r="F184" s="330">
        <v>0.05</v>
      </c>
    </row>
    <row r="185" spans="2:6">
      <c r="B185" s="331">
        <v>40077</v>
      </c>
      <c r="C185" s="330">
        <v>6.2899999999999998E-2</v>
      </c>
      <c r="D185" s="330">
        <v>7.4390310507350035E-3</v>
      </c>
      <c r="E185" s="330">
        <v>0.08</v>
      </c>
      <c r="F185" s="330">
        <v>0.05</v>
      </c>
    </row>
    <row r="186" spans="2:6">
      <c r="B186" s="331">
        <v>40078</v>
      </c>
      <c r="C186" s="330">
        <v>6.2899999999999998E-2</v>
      </c>
      <c r="D186" s="330">
        <v>5.8277600503145325E-3</v>
      </c>
      <c r="E186" s="330">
        <v>9.5000000000000001E-2</v>
      </c>
      <c r="F186" s="330">
        <v>0.05</v>
      </c>
    </row>
    <row r="187" spans="2:6">
      <c r="B187" s="331">
        <v>40079</v>
      </c>
      <c r="C187" s="330">
        <v>6.2875E-2</v>
      </c>
      <c r="D187" s="330">
        <v>5.5414938227696768E-3</v>
      </c>
      <c r="E187" s="330">
        <v>9.5000000000000001E-2</v>
      </c>
      <c r="F187" s="330">
        <v>0.05</v>
      </c>
    </row>
    <row r="188" spans="2:6">
      <c r="B188" s="331">
        <v>40080</v>
      </c>
      <c r="C188" s="330">
        <v>6.2875E-2</v>
      </c>
      <c r="D188" s="330">
        <v>5.6960085185634723E-3</v>
      </c>
      <c r="E188" s="330">
        <v>9.5000000000000001E-2</v>
      </c>
      <c r="F188" s="330">
        <v>0.05</v>
      </c>
    </row>
    <row r="189" spans="2:6">
      <c r="B189" s="331">
        <v>40081</v>
      </c>
      <c r="C189" s="330">
        <v>6.2899999999999998E-2</v>
      </c>
      <c r="D189" s="330">
        <v>4.5400924950445088E-3</v>
      </c>
      <c r="E189" s="330">
        <v>9.5000000000000001E-2</v>
      </c>
      <c r="F189" s="330">
        <v>0.05</v>
      </c>
    </row>
    <row r="190" spans="2:6">
      <c r="B190" s="331">
        <v>40084</v>
      </c>
      <c r="C190" s="330">
        <v>6.2875E-2</v>
      </c>
      <c r="D190" s="330">
        <v>1.6002400008212285E-2</v>
      </c>
      <c r="E190" s="330">
        <v>8.2500000000000004E-2</v>
      </c>
      <c r="F190" s="330">
        <v>0.05</v>
      </c>
    </row>
    <row r="191" spans="2:6">
      <c r="B191" s="331">
        <v>40085</v>
      </c>
      <c r="C191" s="330">
        <v>6.2875E-2</v>
      </c>
      <c r="D191" s="330">
        <v>6.0180425332781217E-3</v>
      </c>
      <c r="E191" s="330">
        <v>8.5000000000000006E-2</v>
      </c>
      <c r="F191" s="330">
        <v>0.05</v>
      </c>
    </row>
    <row r="192" spans="2:6">
      <c r="B192" s="331">
        <v>40086</v>
      </c>
      <c r="C192" s="330">
        <v>6.3E-2</v>
      </c>
      <c r="D192" s="330">
        <v>4.9793552485502919E-3</v>
      </c>
      <c r="E192" s="330">
        <v>7.0000000000000007E-2</v>
      </c>
      <c r="F192" s="330">
        <v>0.05</v>
      </c>
    </row>
    <row r="193" spans="2:6">
      <c r="B193" s="331">
        <v>40087</v>
      </c>
      <c r="C193" s="330">
        <v>6.2875E-2</v>
      </c>
      <c r="D193" s="330">
        <v>6.9780622142671753E-3</v>
      </c>
      <c r="E193" s="330">
        <v>8.5000000000000006E-2</v>
      </c>
      <c r="F193" s="330">
        <v>0.05</v>
      </c>
    </row>
    <row r="194" spans="2:6">
      <c r="B194" s="331">
        <v>40088</v>
      </c>
      <c r="C194" s="330">
        <v>6.2875E-2</v>
      </c>
      <c r="D194" s="330">
        <v>8.9900909489988041E-3</v>
      </c>
      <c r="E194" s="330">
        <v>0.08</v>
      </c>
      <c r="F194" s="330">
        <v>0.05</v>
      </c>
    </row>
    <row r="195" spans="2:6">
      <c r="B195" s="331">
        <v>40091</v>
      </c>
      <c r="C195" s="330">
        <v>6.2899999999999998E-2</v>
      </c>
      <c r="D195" s="330">
        <v>7.4098728970086172E-3</v>
      </c>
      <c r="E195" s="330">
        <v>0.09</v>
      </c>
      <c r="F195" s="330">
        <v>0.05</v>
      </c>
    </row>
    <row r="196" spans="2:6">
      <c r="B196" s="331">
        <v>40092</v>
      </c>
      <c r="C196" s="330">
        <v>6.2899999999999998E-2</v>
      </c>
      <c r="D196" s="330">
        <v>8.348170222247835E-3</v>
      </c>
      <c r="E196" s="330">
        <v>7.0000000000000007E-2</v>
      </c>
      <c r="F196" s="330">
        <v>5.2499999999999998E-2</v>
      </c>
    </row>
    <row r="197" spans="2:6">
      <c r="B197" s="331">
        <v>40093</v>
      </c>
      <c r="C197" s="330">
        <v>6.3E-2</v>
      </c>
      <c r="D197" s="330">
        <v>5.0644573223951935E-3</v>
      </c>
      <c r="E197" s="330">
        <v>0.08</v>
      </c>
      <c r="F197" s="330">
        <v>5.1299999999999998E-2</v>
      </c>
    </row>
    <row r="198" spans="2:6">
      <c r="B198" s="331">
        <v>40094</v>
      </c>
      <c r="C198" s="330">
        <v>6.2899999999999998E-2</v>
      </c>
      <c r="D198" s="330">
        <v>5.0769961314010605E-3</v>
      </c>
      <c r="E198" s="330">
        <v>0.09</v>
      </c>
      <c r="F198" s="330">
        <v>0.05</v>
      </c>
    </row>
    <row r="199" spans="2:6">
      <c r="B199" s="331">
        <v>40095</v>
      </c>
      <c r="C199" s="330">
        <v>6.2899999999999998E-2</v>
      </c>
      <c r="D199" s="330">
        <v>5.5188384558708123E-3</v>
      </c>
      <c r="E199" s="330">
        <v>0.09</v>
      </c>
      <c r="F199" s="330">
        <v>0.05</v>
      </c>
    </row>
    <row r="200" spans="2:6">
      <c r="B200" s="331">
        <v>40098</v>
      </c>
      <c r="C200" s="330">
        <v>6.3E-2</v>
      </c>
      <c r="D200" s="330">
        <v>4.469609598613416E-3</v>
      </c>
      <c r="E200" s="330">
        <v>0.09</v>
      </c>
      <c r="F200" s="330">
        <v>0.05</v>
      </c>
    </row>
    <row r="201" spans="2:6">
      <c r="B201" s="331">
        <v>40099</v>
      </c>
      <c r="C201" s="330">
        <v>6.2899999999999998E-2</v>
      </c>
      <c r="D201" s="330">
        <v>6.1066626658976154E-3</v>
      </c>
      <c r="E201" s="330">
        <v>0.08</v>
      </c>
      <c r="F201" s="330">
        <v>5.1299999999999998E-2</v>
      </c>
    </row>
    <row r="202" spans="2:6">
      <c r="B202" s="331">
        <v>40100</v>
      </c>
      <c r="C202" s="330">
        <v>6.2899999999999998E-2</v>
      </c>
      <c r="D202" s="330">
        <v>7.8817452579549221E-3</v>
      </c>
      <c r="E202" s="330">
        <v>0.09</v>
      </c>
      <c r="F202" s="330">
        <v>0.05</v>
      </c>
    </row>
    <row r="203" spans="2:6">
      <c r="B203" s="331">
        <v>40101</v>
      </c>
      <c r="C203" s="330">
        <v>6.2899999999999998E-2</v>
      </c>
      <c r="D203" s="330">
        <v>6.7588680582178866E-3</v>
      </c>
      <c r="E203" s="330">
        <v>0.08</v>
      </c>
      <c r="F203" s="330">
        <v>5.1299999999999998E-2</v>
      </c>
    </row>
    <row r="204" spans="2:6">
      <c r="B204" s="331">
        <v>40102</v>
      </c>
      <c r="C204" s="330">
        <v>6.2899999999999998E-2</v>
      </c>
      <c r="D204" s="330">
        <v>4.103137737126626E-3</v>
      </c>
      <c r="E204" s="330">
        <v>0.08</v>
      </c>
      <c r="F204" s="330">
        <v>5.1299999999999998E-2</v>
      </c>
    </row>
    <row r="205" spans="2:6">
      <c r="B205" s="331">
        <v>40105</v>
      </c>
      <c r="C205" s="330">
        <v>6.2899999999999998E-2</v>
      </c>
      <c r="D205" s="330">
        <v>3.9593614018474292E-3</v>
      </c>
      <c r="E205" s="330">
        <v>0.08</v>
      </c>
      <c r="F205" s="330">
        <v>5.1299999999999998E-2</v>
      </c>
    </row>
    <row r="206" spans="2:6">
      <c r="B206" s="331">
        <v>40106</v>
      </c>
      <c r="C206" s="330">
        <v>6.2899999999999998E-2</v>
      </c>
      <c r="D206" s="330">
        <v>5.0333480681906259E-3</v>
      </c>
      <c r="E206" s="330">
        <v>7.4999999999999997E-2</v>
      </c>
      <c r="F206" s="330">
        <v>4.4999999999999998E-2</v>
      </c>
    </row>
    <row r="207" spans="2:6">
      <c r="B207" s="331">
        <v>40107</v>
      </c>
      <c r="C207" s="330">
        <v>6.2899999999999998E-2</v>
      </c>
      <c r="D207" s="330">
        <v>4.5759204726382643E-3</v>
      </c>
      <c r="E207" s="330">
        <v>0.08</v>
      </c>
      <c r="F207" s="330">
        <v>0.05</v>
      </c>
    </row>
    <row r="208" spans="2:6">
      <c r="B208" s="331">
        <v>40108</v>
      </c>
      <c r="C208" s="330">
        <v>6.2899999999999998E-2</v>
      </c>
      <c r="D208" s="330">
        <v>5.5117847874161519E-3</v>
      </c>
      <c r="E208" s="330">
        <v>7.4999999999999997E-2</v>
      </c>
      <c r="F208" s="330">
        <v>5.1299999999999998E-2</v>
      </c>
    </row>
    <row r="209" spans="2:6">
      <c r="B209" s="331">
        <v>40109</v>
      </c>
      <c r="C209" s="330">
        <v>6.2899999999999998E-2</v>
      </c>
      <c r="D209" s="330">
        <v>4.8930300917313686E-3</v>
      </c>
      <c r="E209" s="330">
        <v>7.4999999999999997E-2</v>
      </c>
      <c r="F209" s="330">
        <v>5.1299999999999998E-2</v>
      </c>
    </row>
    <row r="210" spans="2:6">
      <c r="B210" s="331">
        <v>40112</v>
      </c>
      <c r="C210" s="330">
        <v>6.2899999999999998E-2</v>
      </c>
      <c r="D210" s="330">
        <v>5.5222043197199399E-3</v>
      </c>
      <c r="E210" s="330">
        <v>7.4999999999999997E-2</v>
      </c>
      <c r="F210" s="330">
        <v>5.1299999999999998E-2</v>
      </c>
    </row>
    <row r="211" spans="2:6">
      <c r="B211" s="331">
        <v>40113</v>
      </c>
      <c r="C211" s="330">
        <v>6.2899999999999998E-2</v>
      </c>
      <c r="D211" s="330">
        <v>5.0787951387813134E-3</v>
      </c>
      <c r="E211" s="330">
        <v>7.4999999999999997E-2</v>
      </c>
      <c r="F211" s="330">
        <v>5.1299999999999998E-2</v>
      </c>
    </row>
    <row r="212" spans="2:6">
      <c r="B212" s="331">
        <v>40114</v>
      </c>
      <c r="C212" s="330">
        <v>6.2899999999999998E-2</v>
      </c>
      <c r="D212" s="330">
        <v>5.284964482439574E-3</v>
      </c>
      <c r="E212" s="330">
        <v>7.4999999999999997E-2</v>
      </c>
      <c r="F212" s="330">
        <v>5.1299999999999998E-2</v>
      </c>
    </row>
    <row r="213" spans="2:6">
      <c r="B213" s="331">
        <v>40115</v>
      </c>
      <c r="C213" s="330">
        <v>6.2899999999999998E-2</v>
      </c>
      <c r="D213" s="330">
        <v>5.8718673613207071E-3</v>
      </c>
      <c r="E213" s="330">
        <v>7.4999999999999997E-2</v>
      </c>
      <c r="F213" s="330">
        <v>5.1299999999999998E-2</v>
      </c>
    </row>
    <row r="214" spans="2:6">
      <c r="B214" s="331">
        <v>40116</v>
      </c>
      <c r="C214" s="330">
        <v>6.2899999999999998E-2</v>
      </c>
      <c r="D214" s="330">
        <v>3.5559519617462273E-3</v>
      </c>
      <c r="E214" s="330">
        <v>7.4999999999999997E-2</v>
      </c>
      <c r="F214" s="330">
        <v>5.1299999999999998E-2</v>
      </c>
    </row>
    <row r="215" spans="2:6">
      <c r="B215" s="328">
        <v>40119</v>
      </c>
      <c r="C215" s="329">
        <v>6.2899999999999998E-2</v>
      </c>
      <c r="D215" s="329">
        <v>3.5702671586005713E-3</v>
      </c>
      <c r="E215" s="329">
        <v>0.08</v>
      </c>
      <c r="F215" s="329">
        <v>0.05</v>
      </c>
    </row>
    <row r="216" spans="2:6">
      <c r="B216" s="328">
        <v>40120</v>
      </c>
      <c r="C216" s="329">
        <v>6.2899999999999998E-2</v>
      </c>
      <c r="D216" s="329">
        <v>3.5819564709925712E-3</v>
      </c>
      <c r="E216" s="329">
        <v>7.0000000000000007E-2</v>
      </c>
      <c r="F216" s="329">
        <v>4.6300000000000001E-2</v>
      </c>
    </row>
    <row r="217" spans="2:6">
      <c r="B217" s="328">
        <v>40121</v>
      </c>
      <c r="C217" s="329">
        <v>6.2899999999999998E-2</v>
      </c>
      <c r="D217" s="329">
        <v>2.9662213152116474E-3</v>
      </c>
      <c r="E217" s="329">
        <v>7.0000000000000007E-2</v>
      </c>
      <c r="F217" s="329">
        <v>4.6300000000000001E-2</v>
      </c>
    </row>
    <row r="218" spans="2:6">
      <c r="B218" s="328">
        <v>40122</v>
      </c>
      <c r="C218" s="329">
        <v>6.2899999999999998E-2</v>
      </c>
      <c r="D218" s="329">
        <v>2.6036468353613546E-3</v>
      </c>
      <c r="E218" s="329">
        <v>7.0000000000000007E-2</v>
      </c>
      <c r="F218" s="329">
        <v>4.6300000000000001E-2</v>
      </c>
    </row>
    <row r="219" spans="2:6">
      <c r="B219" s="328">
        <v>40123</v>
      </c>
      <c r="C219" s="329">
        <v>6.2899999999999998E-2</v>
      </c>
      <c r="D219" s="329">
        <v>2.9372542474367571E-3</v>
      </c>
      <c r="E219" s="329">
        <v>7.0000000000000007E-2</v>
      </c>
      <c r="F219" s="329">
        <v>0.04</v>
      </c>
    </row>
    <row r="220" spans="2:6">
      <c r="B220" s="328">
        <v>40126</v>
      </c>
      <c r="C220" s="329">
        <v>6.2899999999999998E-2</v>
      </c>
      <c r="D220" s="329">
        <v>1.5618344018223532E-3</v>
      </c>
      <c r="E220" s="329">
        <v>7.0000000000000007E-2</v>
      </c>
      <c r="F220" s="329">
        <v>4.6300000000000001E-2</v>
      </c>
    </row>
    <row r="221" spans="2:6">
      <c r="B221" s="328">
        <v>40127</v>
      </c>
      <c r="C221" s="329">
        <v>6.2899999999999998E-2</v>
      </c>
      <c r="D221" s="329">
        <v>1.6370770919608836E-3</v>
      </c>
      <c r="E221" s="329">
        <v>7.0000000000000007E-2</v>
      </c>
      <c r="F221" s="329">
        <v>4.6300000000000001E-2</v>
      </c>
    </row>
    <row r="222" spans="2:6">
      <c r="B222" s="328">
        <v>40128</v>
      </c>
      <c r="C222" s="329">
        <v>6.3E-2</v>
      </c>
      <c r="D222" s="329">
        <v>3.3358997473811772E-3</v>
      </c>
      <c r="E222" s="329">
        <v>7.0000000000000007E-2</v>
      </c>
      <c r="F222" s="329">
        <v>4.6300000000000001E-2</v>
      </c>
    </row>
    <row r="223" spans="2:6">
      <c r="B223" s="328">
        <v>40129</v>
      </c>
      <c r="C223" s="329">
        <v>6.25E-2</v>
      </c>
      <c r="D223" s="329">
        <v>4.8894951497514601E-3</v>
      </c>
      <c r="E223" s="329">
        <v>7.0000000000000007E-2</v>
      </c>
      <c r="F223" s="329">
        <v>4.6300000000000001E-2</v>
      </c>
    </row>
    <row r="224" spans="2:6">
      <c r="B224" s="328">
        <v>40130</v>
      </c>
      <c r="C224" s="329">
        <v>5.4800000000000008E-2</v>
      </c>
      <c r="D224" s="329">
        <v>2.1268795574251437E-3</v>
      </c>
      <c r="E224" s="329">
        <v>6.7500000000000004E-2</v>
      </c>
      <c r="F224" s="329">
        <v>4.2500000000000003E-2</v>
      </c>
    </row>
    <row r="225" spans="2:6">
      <c r="B225" s="328">
        <v>40133</v>
      </c>
      <c r="C225" s="329">
        <v>5.5500000000000001E-2</v>
      </c>
      <c r="D225" s="329">
        <v>2.0674713517126637E-3</v>
      </c>
      <c r="E225" s="329">
        <v>6.7500000000000004E-2</v>
      </c>
      <c r="F225" s="329">
        <v>4.2500000000000003E-2</v>
      </c>
    </row>
    <row r="226" spans="2:6">
      <c r="B226" s="328">
        <v>40134</v>
      </c>
      <c r="C226" s="329">
        <v>5.0999999999999997E-2</v>
      </c>
      <c r="D226" s="329">
        <v>1.9782062334945142E-3</v>
      </c>
      <c r="E226" s="329">
        <v>7.0000000000000007E-2</v>
      </c>
      <c r="F226" s="329">
        <v>0.04</v>
      </c>
    </row>
    <row r="227" spans="2:6">
      <c r="B227" s="328">
        <v>40135</v>
      </c>
      <c r="C227" s="329">
        <v>5.0999999999999997E-2</v>
      </c>
      <c r="D227" s="329">
        <v>3.3778586525229693E-3</v>
      </c>
      <c r="E227" s="329">
        <v>6.5000000000000002E-2</v>
      </c>
      <c r="F227" s="329">
        <v>4.2500000000000003E-2</v>
      </c>
    </row>
    <row r="228" spans="2:6">
      <c r="B228" s="328">
        <v>40136</v>
      </c>
      <c r="C228" s="329">
        <v>0.05</v>
      </c>
      <c r="D228" s="329">
        <v>5.8580995810794505E-3</v>
      </c>
      <c r="E228" s="329">
        <v>6.5000000000000002E-2</v>
      </c>
      <c r="F228" s="329">
        <v>0.04</v>
      </c>
    </row>
    <row r="229" spans="2:6">
      <c r="B229" s="328">
        <v>40137</v>
      </c>
      <c r="C229" s="329">
        <v>0.05</v>
      </c>
      <c r="D229" s="329">
        <v>5.2276496906108298E-3</v>
      </c>
      <c r="E229" s="329">
        <v>6.5000000000000002E-2</v>
      </c>
      <c r="F229" s="329">
        <v>0.04</v>
      </c>
    </row>
    <row r="230" spans="2:6">
      <c r="B230" s="328">
        <v>40140</v>
      </c>
      <c r="C230" s="329">
        <v>4.8000000000000001E-2</v>
      </c>
      <c r="D230" s="329">
        <v>5.4355891304179909E-3</v>
      </c>
      <c r="E230" s="329">
        <v>0.06</v>
      </c>
      <c r="F230" s="329">
        <v>3.9E-2</v>
      </c>
    </row>
    <row r="231" spans="2:6">
      <c r="B231" s="328">
        <v>40141</v>
      </c>
      <c r="C231" s="329">
        <v>4.8000000000000001E-2</v>
      </c>
      <c r="D231" s="329">
        <v>4.6486495878319701E-3</v>
      </c>
      <c r="E231" s="329">
        <v>0.06</v>
      </c>
      <c r="F231" s="329">
        <v>3.4000000000000002E-2</v>
      </c>
    </row>
    <row r="232" spans="2:6">
      <c r="B232" s="328">
        <v>40142</v>
      </c>
      <c r="C232" s="329">
        <v>4.7E-2</v>
      </c>
      <c r="D232" s="329">
        <v>7.4947204724592487E-3</v>
      </c>
      <c r="E232" s="329">
        <v>0.06</v>
      </c>
      <c r="F232" s="329">
        <v>3.3500000000000002E-2</v>
      </c>
    </row>
    <row r="233" spans="2:6">
      <c r="B233" s="328">
        <v>40143</v>
      </c>
      <c r="C233" s="329">
        <v>4.7E-2</v>
      </c>
      <c r="D233" s="329">
        <v>3.9980740854311057E-3</v>
      </c>
      <c r="E233" s="329">
        <v>0.06</v>
      </c>
      <c r="F233" s="329">
        <v>3.3500000000000002E-2</v>
      </c>
    </row>
    <row r="234" spans="2:6">
      <c r="B234" s="328">
        <v>40147</v>
      </c>
      <c r="C234" s="329">
        <v>4.5999999999999999E-2</v>
      </c>
      <c r="D234" s="329">
        <v>1.9711291234288564E-3</v>
      </c>
      <c r="E234" s="329">
        <v>0.06</v>
      </c>
      <c r="F234" s="329">
        <v>3.3000000000000002E-2</v>
      </c>
    </row>
    <row r="235" spans="2:6">
      <c r="B235" s="328">
        <v>40148</v>
      </c>
      <c r="C235" s="329">
        <v>4.5999999999999999E-2</v>
      </c>
      <c r="D235" s="329">
        <v>2.1459117087555967E-3</v>
      </c>
      <c r="E235" s="329">
        <v>0.06</v>
      </c>
      <c r="F235" s="329">
        <v>3.3000000000000002E-2</v>
      </c>
    </row>
    <row r="236" spans="2:6">
      <c r="B236" s="328">
        <v>40149</v>
      </c>
      <c r="C236" s="329">
        <v>4.5999999999999999E-2</v>
      </c>
      <c r="D236" s="329">
        <v>1.6485593162889757E-3</v>
      </c>
      <c r="E236" s="329">
        <v>0.06</v>
      </c>
      <c r="F236" s="329">
        <v>2.7999999999999997E-2</v>
      </c>
    </row>
    <row r="237" spans="2:6">
      <c r="B237" s="328">
        <v>40150</v>
      </c>
      <c r="C237" s="329">
        <v>4.5499999999999999E-2</v>
      </c>
      <c r="D237" s="329">
        <v>1.1602673317861211E-3</v>
      </c>
      <c r="E237" s="329">
        <v>0.06</v>
      </c>
      <c r="F237" s="329">
        <v>2.7999999999999997E-2</v>
      </c>
    </row>
    <row r="238" spans="2:6">
      <c r="B238" s="328">
        <v>40151</v>
      </c>
      <c r="C238" s="329">
        <v>4.4999999999999998E-2</v>
      </c>
      <c r="D238" s="329">
        <v>2.0921030085738015E-3</v>
      </c>
      <c r="E238" s="329">
        <v>0.06</v>
      </c>
      <c r="F238" s="329">
        <v>2.7999999999999997E-2</v>
      </c>
    </row>
    <row r="239" spans="2:6">
      <c r="B239" s="328">
        <v>40154</v>
      </c>
      <c r="C239" s="329">
        <v>4.3299999999999998E-2</v>
      </c>
      <c r="D239" s="329">
        <v>1.9057341044013444E-3</v>
      </c>
      <c r="E239" s="329">
        <v>5.8799999999999998E-2</v>
      </c>
      <c r="F239" s="329">
        <v>2.7999999999999997E-2</v>
      </c>
    </row>
    <row r="240" spans="2:6">
      <c r="B240" s="328">
        <v>40155</v>
      </c>
      <c r="C240" s="329">
        <v>4.0399999999999998E-2</v>
      </c>
      <c r="D240" s="329">
        <v>1.9442380285640663E-3</v>
      </c>
      <c r="E240" s="329">
        <v>5.8799999999999998E-2</v>
      </c>
      <c r="F240" s="329">
        <v>2.7999999999999997E-2</v>
      </c>
    </row>
    <row r="241" spans="2:6">
      <c r="B241" s="328">
        <v>40156</v>
      </c>
      <c r="C241" s="329">
        <v>3.9800000000000002E-2</v>
      </c>
      <c r="D241" s="329">
        <v>2.6747811157066927E-3</v>
      </c>
      <c r="E241" s="329">
        <v>5.7999999999999996E-2</v>
      </c>
      <c r="F241" s="329">
        <v>2.75E-2</v>
      </c>
    </row>
    <row r="242" spans="2:6">
      <c r="B242" s="328">
        <v>40157</v>
      </c>
      <c r="C242" s="329">
        <v>3.9E-2</v>
      </c>
      <c r="D242" s="329">
        <v>1.7620595386776019E-3</v>
      </c>
      <c r="E242" s="329">
        <v>5.7999999999999996E-2</v>
      </c>
      <c r="F242" s="329">
        <v>2.63E-2</v>
      </c>
    </row>
    <row r="243" spans="2:6">
      <c r="B243" s="328">
        <v>40158</v>
      </c>
      <c r="C243" s="329">
        <v>3.8300000000000001E-2</v>
      </c>
      <c r="D243" s="329">
        <v>7.405056007259019E-3</v>
      </c>
      <c r="E243" s="329">
        <v>5.7999999999999996E-2</v>
      </c>
      <c r="F243" s="329">
        <v>2.63E-2</v>
      </c>
    </row>
    <row r="244" spans="2:6">
      <c r="B244" s="328">
        <v>40161</v>
      </c>
      <c r="C244" s="329">
        <v>3.6299999999999999E-2</v>
      </c>
      <c r="D244" s="329">
        <v>2.9594933074883097E-3</v>
      </c>
      <c r="E244" s="329">
        <v>5.5E-2</v>
      </c>
      <c r="F244" s="329">
        <v>2.3E-2</v>
      </c>
    </row>
    <row r="245" spans="2:6">
      <c r="B245" s="328">
        <v>40162</v>
      </c>
      <c r="C245" s="329">
        <v>3.49E-2</v>
      </c>
      <c r="D245" s="329">
        <v>2.8721715986993312E-3</v>
      </c>
      <c r="E245" s="329">
        <v>5.5E-2</v>
      </c>
      <c r="F245" s="329">
        <v>2.3E-2</v>
      </c>
    </row>
    <row r="246" spans="2:6">
      <c r="B246" s="328">
        <v>40167</v>
      </c>
      <c r="C246" s="329">
        <v>3.3000000000000002E-2</v>
      </c>
      <c r="D246" s="329">
        <v>2.5140225554000427E-3</v>
      </c>
      <c r="E246" s="329">
        <v>7.0000000000000007E-2</v>
      </c>
      <c r="F246" s="329">
        <v>0.02</v>
      </c>
    </row>
    <row r="247" spans="2:6">
      <c r="B247" s="328">
        <v>40168</v>
      </c>
      <c r="C247" s="329">
        <v>3.15E-2</v>
      </c>
      <c r="D247" s="329">
        <v>1.6407132394716457E-3</v>
      </c>
      <c r="E247" s="329">
        <v>5.2499999999999998E-2</v>
      </c>
      <c r="F247" s="329">
        <v>2.0499999999999997E-2</v>
      </c>
    </row>
    <row r="248" spans="2:6">
      <c r="B248" s="328">
        <v>40169</v>
      </c>
      <c r="C248" s="329">
        <v>3.0299999999999997E-2</v>
      </c>
      <c r="D248" s="329">
        <v>1.4406505898867112E-3</v>
      </c>
      <c r="E248" s="329">
        <v>5.1500000000000004E-2</v>
      </c>
      <c r="F248" s="329">
        <v>0.02</v>
      </c>
    </row>
    <row r="249" spans="2:6">
      <c r="B249" s="328">
        <v>40170</v>
      </c>
      <c r="C249" s="329">
        <v>0.03</v>
      </c>
      <c r="D249" s="329">
        <v>1.3346107279002888E-3</v>
      </c>
      <c r="E249" s="329">
        <v>5.1500000000000004E-2</v>
      </c>
      <c r="F249" s="329">
        <v>0.02</v>
      </c>
    </row>
    <row r="250" spans="2:6">
      <c r="B250" s="328">
        <v>40171</v>
      </c>
      <c r="C250" s="329">
        <v>2.9500000000000002E-2</v>
      </c>
      <c r="D250" s="329">
        <v>5.7699796916012517E-3</v>
      </c>
      <c r="E250" s="329">
        <v>5.0499999999999996E-2</v>
      </c>
      <c r="F250" s="329">
        <v>1.95E-2</v>
      </c>
    </row>
    <row r="251" spans="2:6">
      <c r="B251" s="328">
        <v>40172</v>
      </c>
      <c r="C251" s="329">
        <v>2.8300000000000002E-2</v>
      </c>
      <c r="D251" s="329">
        <v>7.4571762680179336E-3</v>
      </c>
      <c r="E251" s="329">
        <v>0.05</v>
      </c>
      <c r="F251" s="329">
        <v>1.9E-2</v>
      </c>
    </row>
    <row r="252" spans="2:6">
      <c r="B252" s="328">
        <v>40175</v>
      </c>
      <c r="C252" s="329">
        <v>2.75E-2</v>
      </c>
      <c r="D252" s="329">
        <v>2.2269922323188145E-3</v>
      </c>
      <c r="E252" s="329">
        <v>4.9500000000000002E-2</v>
      </c>
      <c r="F252" s="329">
        <v>1.8000000000000002E-2</v>
      </c>
    </row>
    <row r="253" spans="2:6">
      <c r="B253" s="328">
        <v>40176</v>
      </c>
      <c r="C253" s="329">
        <v>2.75E-2</v>
      </c>
      <c r="D253" s="329">
        <v>1.2915824431272295E-3</v>
      </c>
      <c r="E253" s="329">
        <v>7.0000000000000007E-2</v>
      </c>
      <c r="F253" s="329">
        <v>1.9E-2</v>
      </c>
    </row>
    <row r="254" spans="2:6">
      <c r="B254" s="328">
        <v>40177</v>
      </c>
      <c r="C254" s="329">
        <v>2.7400000000000004E-2</v>
      </c>
      <c r="D254" s="329">
        <v>1.5847997178808574E-3</v>
      </c>
      <c r="E254" s="329">
        <v>4.9500000000000002E-2</v>
      </c>
      <c r="F254" s="329">
        <v>1.8000000000000002E-2</v>
      </c>
    </row>
    <row r="255" spans="2:6">
      <c r="B255" s="328">
        <v>40178</v>
      </c>
      <c r="C255" s="329">
        <v>2.7099999999999999E-2</v>
      </c>
      <c r="D255" s="329">
        <v>4.0736496394180814E-3</v>
      </c>
      <c r="E255" s="329">
        <v>4.9500000000000002E-2</v>
      </c>
      <c r="F255" s="329">
        <v>1.8000000000000002E-2</v>
      </c>
    </row>
    <row r="256" spans="2:6">
      <c r="B256" s="328">
        <v>40183</v>
      </c>
      <c r="C256" s="329">
        <v>2.7000000000000003E-2</v>
      </c>
      <c r="D256" s="329">
        <v>1.842953741002329E-3</v>
      </c>
      <c r="E256" s="329">
        <v>4.9500000000000002E-2</v>
      </c>
      <c r="F256" s="329">
        <v>1.8000000000000002E-2</v>
      </c>
    </row>
    <row r="257" spans="2:6">
      <c r="B257" s="328">
        <v>40184</v>
      </c>
      <c r="C257" s="329">
        <v>2.6800000000000001E-2</v>
      </c>
      <c r="D257" s="329">
        <v>1.3134632728312961E-3</v>
      </c>
      <c r="E257" s="329">
        <v>4.9500000000000002E-2</v>
      </c>
      <c r="F257" s="329">
        <v>1.8000000000000002E-2</v>
      </c>
    </row>
    <row r="258" spans="2:6">
      <c r="B258" s="328">
        <v>40188</v>
      </c>
      <c r="C258" s="329">
        <v>2.6600000000000002E-2</v>
      </c>
      <c r="D258" s="329">
        <v>1.8862322684737316E-3</v>
      </c>
      <c r="E258" s="329">
        <v>4.9500000000000002E-2</v>
      </c>
      <c r="F258" s="329">
        <v>1.78E-2</v>
      </c>
    </row>
    <row r="259" spans="2:6">
      <c r="B259" s="328">
        <v>40189</v>
      </c>
      <c r="C259" s="329">
        <v>2.6700000000000002E-2</v>
      </c>
      <c r="D259" s="329">
        <v>1.4152134614740922E-3</v>
      </c>
      <c r="E259" s="329">
        <v>4.9500000000000002E-2</v>
      </c>
      <c r="F259" s="329">
        <v>1.78E-2</v>
      </c>
    </row>
    <row r="260" spans="2:6">
      <c r="B260" s="328">
        <v>40190</v>
      </c>
      <c r="C260" s="329">
        <v>2.6600000000000002E-2</v>
      </c>
      <c r="D260" s="329">
        <v>1.3549326512285911E-3</v>
      </c>
      <c r="E260" s="329">
        <v>4.9000000000000002E-2</v>
      </c>
      <c r="F260" s="329">
        <v>1.7299999999999999E-2</v>
      </c>
    </row>
    <row r="261" spans="2:6">
      <c r="B261" s="328">
        <v>40191</v>
      </c>
      <c r="C261" s="329">
        <v>2.6600000000000002E-2</v>
      </c>
      <c r="D261" s="329">
        <v>1.4486570019980047E-3</v>
      </c>
      <c r="E261" s="329">
        <v>4.9000000000000002E-2</v>
      </c>
      <c r="F261" s="329">
        <v>1.7299999999999999E-2</v>
      </c>
    </row>
    <row r="262" spans="2:6">
      <c r="B262" s="328">
        <v>40192</v>
      </c>
      <c r="C262" s="329">
        <v>2.6600000000000002E-2</v>
      </c>
      <c r="D262" s="329">
        <v>2.5997482100573116E-3</v>
      </c>
      <c r="E262" s="329">
        <v>4.9000000000000002E-2</v>
      </c>
      <c r="F262" s="329">
        <v>1.7299999999999999E-2</v>
      </c>
    </row>
    <row r="263" spans="2:6">
      <c r="B263" s="328">
        <v>40193</v>
      </c>
      <c r="C263" s="329">
        <v>2.6600000000000002E-2</v>
      </c>
      <c r="D263" s="329">
        <v>2.5167595580147064E-3</v>
      </c>
      <c r="E263" s="329">
        <v>4.9000000000000002E-2</v>
      </c>
      <c r="F263" s="329">
        <v>1.7299999999999999E-2</v>
      </c>
    </row>
    <row r="264" spans="2:6">
      <c r="B264" s="328">
        <v>40196</v>
      </c>
      <c r="C264" s="329">
        <v>2.6600000000000002E-2</v>
      </c>
      <c r="D264" s="329">
        <v>1.8940192586007784E-3</v>
      </c>
      <c r="E264" s="329">
        <v>2.7999999999999997E-2</v>
      </c>
      <c r="F264" s="329">
        <v>1.6500000000000001E-2</v>
      </c>
    </row>
    <row r="265" spans="2:6">
      <c r="B265" s="328">
        <v>40197</v>
      </c>
      <c r="C265" s="329">
        <v>2.6600000000000002E-2</v>
      </c>
      <c r="D265" s="329">
        <v>1.6201550257910094E-3</v>
      </c>
      <c r="E265" s="329">
        <v>4.9000000000000002E-2</v>
      </c>
      <c r="F265" s="329">
        <v>1.7299999999999999E-2</v>
      </c>
    </row>
    <row r="266" spans="2:6">
      <c r="B266" s="328">
        <v>40198</v>
      </c>
      <c r="C266" s="329">
        <v>2.6600000000000002E-2</v>
      </c>
      <c r="D266" s="329">
        <v>1.346511447920262E-3</v>
      </c>
      <c r="E266" s="329">
        <v>4.9000000000000002E-2</v>
      </c>
      <c r="F266" s="329">
        <v>1.7299999999999999E-2</v>
      </c>
    </row>
    <row r="267" spans="2:6">
      <c r="B267" s="328">
        <v>40199</v>
      </c>
      <c r="C267" s="329">
        <v>2.6600000000000002E-2</v>
      </c>
      <c r="D267" s="329">
        <v>1.4006399225643333E-3</v>
      </c>
      <c r="E267" s="329">
        <v>4.9000000000000002E-2</v>
      </c>
      <c r="F267" s="329">
        <v>1.7299999999999999E-2</v>
      </c>
    </row>
    <row r="268" spans="2:6">
      <c r="B268" s="328">
        <v>40200</v>
      </c>
      <c r="C268" s="329">
        <v>2.6600000000000002E-2</v>
      </c>
      <c r="D268" s="329">
        <v>1.8241282008051032E-3</v>
      </c>
      <c r="E268" s="329">
        <v>4.9000000000000002E-2</v>
      </c>
      <c r="F268" s="329">
        <v>1.7299999999999999E-2</v>
      </c>
    </row>
    <row r="269" spans="2:6">
      <c r="B269" s="328">
        <v>40203</v>
      </c>
      <c r="C269" s="329">
        <v>2.6600000000000002E-2</v>
      </c>
      <c r="D269" s="329">
        <v>1.6199850672301678E-3</v>
      </c>
      <c r="E269" s="329">
        <v>4.8800000000000003E-2</v>
      </c>
      <c r="F269" s="329">
        <v>1.7000000000000001E-2</v>
      </c>
    </row>
    <row r="270" spans="2:6">
      <c r="B270" s="328">
        <v>40204</v>
      </c>
      <c r="C270" s="329">
        <v>2.6600000000000002E-2</v>
      </c>
      <c r="D270" s="329">
        <v>1.0804734256212015E-3</v>
      </c>
      <c r="E270" s="329">
        <v>4.8800000000000003E-2</v>
      </c>
      <c r="F270" s="329">
        <v>1.7000000000000001E-2</v>
      </c>
    </row>
    <row r="271" spans="2:6">
      <c r="B271" s="328">
        <v>40205</v>
      </c>
      <c r="C271" s="329">
        <v>2.6600000000000002E-2</v>
      </c>
      <c r="D271" s="329">
        <v>1.1262615330860824E-3</v>
      </c>
      <c r="E271" s="329">
        <v>5.1900000000000002E-2</v>
      </c>
      <c r="F271" s="329">
        <v>1.5300000000000001E-2</v>
      </c>
    </row>
    <row r="272" spans="2:6">
      <c r="B272" s="328">
        <v>40206</v>
      </c>
      <c r="C272" s="329">
        <v>2.6600000000000002E-2</v>
      </c>
      <c r="D272" s="329">
        <v>2.8910572102107028E-3</v>
      </c>
      <c r="E272" s="329">
        <v>4.8800000000000003E-2</v>
      </c>
      <c r="F272" s="329">
        <v>1.7000000000000001E-2</v>
      </c>
    </row>
    <row r="273" spans="2:6">
      <c r="B273" s="328">
        <v>40207</v>
      </c>
      <c r="C273" s="329">
        <v>2.6600000000000002E-2</v>
      </c>
      <c r="D273" s="329">
        <v>1.3319064656855848E-3</v>
      </c>
      <c r="E273" s="329">
        <v>4.8800000000000003E-2</v>
      </c>
      <c r="F273" s="329">
        <v>1.7000000000000001E-2</v>
      </c>
    </row>
    <row r="274" spans="2:6">
      <c r="B274" s="328">
        <v>40210</v>
      </c>
      <c r="C274" s="329">
        <v>2.6600000000000002E-2</v>
      </c>
      <c r="D274" s="329">
        <v>1.5673320017817298E-3</v>
      </c>
      <c r="E274" s="329">
        <v>4.8800000000000003E-2</v>
      </c>
      <c r="F274" s="329">
        <v>1.7000000000000001E-2</v>
      </c>
    </row>
    <row r="275" spans="2:6">
      <c r="B275" s="328">
        <v>40211</v>
      </c>
      <c r="C275" s="329">
        <v>2.6600000000000002E-2</v>
      </c>
      <c r="D275" s="329">
        <v>1.4887849692429567E-3</v>
      </c>
      <c r="E275" s="329">
        <v>4.8800000000000003E-2</v>
      </c>
      <c r="F275" s="329">
        <v>1.7000000000000001E-2</v>
      </c>
    </row>
    <row r="276" spans="2:6">
      <c r="B276" s="328">
        <v>40212</v>
      </c>
      <c r="C276" s="329">
        <v>2.6600000000000002E-2</v>
      </c>
      <c r="D276" s="329">
        <v>1.5685255402020832E-3</v>
      </c>
      <c r="E276" s="329">
        <v>4.8800000000000003E-2</v>
      </c>
      <c r="F276" s="329">
        <v>1.7000000000000001E-2</v>
      </c>
    </row>
    <row r="277" spans="2:6">
      <c r="B277" s="328">
        <v>40213</v>
      </c>
      <c r="C277" s="329">
        <v>2.6600000000000002E-2</v>
      </c>
      <c r="D277" s="329">
        <v>1.39967859467333E-3</v>
      </c>
      <c r="E277" s="329">
        <v>4.8800000000000003E-2</v>
      </c>
      <c r="F277" s="329">
        <v>1.7000000000000001E-2</v>
      </c>
    </row>
    <row r="278" spans="2:6">
      <c r="B278" s="328">
        <v>40214</v>
      </c>
      <c r="C278" s="329">
        <v>2.6000000000000002E-2</v>
      </c>
      <c r="D278" s="329">
        <v>1.0923896593989443E-3</v>
      </c>
      <c r="E278" s="329">
        <v>4.8499999999999995E-2</v>
      </c>
      <c r="F278" s="329">
        <v>1.6500000000000001E-2</v>
      </c>
    </row>
    <row r="279" spans="2:6">
      <c r="B279" s="328">
        <v>40217</v>
      </c>
      <c r="C279" s="329">
        <v>2.6000000000000002E-2</v>
      </c>
      <c r="D279" s="329">
        <v>1.2861770669170762E-3</v>
      </c>
      <c r="E279" s="329">
        <v>4.8499999999999995E-2</v>
      </c>
      <c r="F279" s="329">
        <v>1.6500000000000001E-2</v>
      </c>
    </row>
    <row r="280" spans="2:6">
      <c r="B280" s="328">
        <v>40218</v>
      </c>
      <c r="C280" s="329">
        <v>2.6099999999999998E-2</v>
      </c>
      <c r="D280" s="329">
        <v>1.2965848953347765E-3</v>
      </c>
      <c r="E280" s="329">
        <v>4.8300000000000003E-2</v>
      </c>
      <c r="F280" s="329">
        <v>1.6299999999999999E-2</v>
      </c>
    </row>
    <row r="281" spans="2:6">
      <c r="B281" s="328">
        <v>40219</v>
      </c>
      <c r="C281" s="329">
        <v>2.63E-2</v>
      </c>
      <c r="D281" s="329">
        <v>1.1598234399348196E-3</v>
      </c>
      <c r="E281" s="329">
        <v>4.8499999999999995E-2</v>
      </c>
      <c r="F281" s="329">
        <v>1.6500000000000001E-2</v>
      </c>
    </row>
    <row r="282" spans="2:6">
      <c r="B282" s="328">
        <v>40220</v>
      </c>
      <c r="C282" s="329">
        <v>2.63E-2</v>
      </c>
      <c r="D282" s="329">
        <v>1.730974199854958E-3</v>
      </c>
      <c r="E282" s="329">
        <v>4.8499999999999995E-2</v>
      </c>
      <c r="F282" s="329">
        <v>1.6500000000000001E-2</v>
      </c>
    </row>
    <row r="283" spans="2:6">
      <c r="B283" s="328">
        <v>40221</v>
      </c>
      <c r="C283" s="329">
        <v>2.6400000000000003E-2</v>
      </c>
      <c r="D283" s="329">
        <v>1.2344744489276168E-3</v>
      </c>
      <c r="E283" s="329">
        <v>4.8499999999999995E-2</v>
      </c>
      <c r="F283" s="329">
        <v>1.6500000000000001E-2</v>
      </c>
    </row>
    <row r="284" spans="2:6">
      <c r="B284" s="328">
        <v>40224</v>
      </c>
      <c r="C284" s="329">
        <v>2.6400000000000003E-2</v>
      </c>
      <c r="D284" s="329">
        <v>1.3428792377633717E-3</v>
      </c>
      <c r="E284" s="329">
        <v>4.8499999999999995E-2</v>
      </c>
      <c r="F284" s="329">
        <v>1.6500000000000001E-2</v>
      </c>
    </row>
    <row r="285" spans="2:6">
      <c r="B285" s="328">
        <v>40225</v>
      </c>
      <c r="C285" s="329">
        <v>2.6400000000000003E-2</v>
      </c>
      <c r="D285" s="329">
        <v>1.0930976248252906E-3</v>
      </c>
      <c r="E285" s="329">
        <v>4.8499999999999995E-2</v>
      </c>
      <c r="F285" s="329">
        <v>1.6500000000000001E-2</v>
      </c>
    </row>
    <row r="286" spans="2:6">
      <c r="B286" s="328">
        <v>40226</v>
      </c>
      <c r="C286" s="329">
        <v>2.63E-2</v>
      </c>
      <c r="D286" s="329">
        <v>1.0928597810366328E-3</v>
      </c>
      <c r="E286" s="329">
        <v>4.8499999999999995E-2</v>
      </c>
      <c r="F286" s="329">
        <v>1.6500000000000001E-2</v>
      </c>
    </row>
    <row r="287" spans="2:6">
      <c r="B287" s="328">
        <v>40227</v>
      </c>
      <c r="C287" s="329">
        <v>2.63E-2</v>
      </c>
      <c r="D287" s="329">
        <v>1.7258390382341258E-3</v>
      </c>
      <c r="E287" s="329">
        <v>4.8499999999999995E-2</v>
      </c>
      <c r="F287" s="329">
        <v>1.6500000000000001E-2</v>
      </c>
    </row>
    <row r="288" spans="2:6">
      <c r="B288" s="328">
        <v>40228</v>
      </c>
      <c r="C288" s="329">
        <v>2.63E-2</v>
      </c>
      <c r="D288" s="329">
        <v>1.1967935440888177E-3</v>
      </c>
      <c r="E288" s="329">
        <v>4.8499999999999995E-2</v>
      </c>
      <c r="F288" s="329">
        <v>1.6500000000000001E-2</v>
      </c>
    </row>
    <row r="289" spans="2:6">
      <c r="B289" s="328">
        <v>40231</v>
      </c>
      <c r="C289" s="329">
        <v>2.63E-2</v>
      </c>
      <c r="D289" s="329">
        <v>9.7528058376136176E-4</v>
      </c>
      <c r="E289" s="329">
        <v>4.8499999999999995E-2</v>
      </c>
      <c r="F289" s="329">
        <v>1.6500000000000001E-2</v>
      </c>
    </row>
    <row r="290" spans="2:6">
      <c r="B290" s="328">
        <v>40232</v>
      </c>
      <c r="C290" s="329">
        <v>2.63E-2</v>
      </c>
      <c r="D290" s="329">
        <v>7.2500563850127987E-4</v>
      </c>
      <c r="E290" s="329">
        <v>4.8499999999999995E-2</v>
      </c>
      <c r="F290" s="329">
        <v>1.6500000000000001E-2</v>
      </c>
    </row>
    <row r="291" spans="2:6">
      <c r="B291" s="328">
        <v>40233</v>
      </c>
      <c r="C291" s="329">
        <v>2.63E-2</v>
      </c>
      <c r="D291" s="329">
        <v>3.5824334456742657E-4</v>
      </c>
      <c r="E291" s="329">
        <v>4.8499999999999995E-2</v>
      </c>
      <c r="F291" s="329">
        <v>1.6500000000000001E-2</v>
      </c>
    </row>
    <row r="292" spans="2:6">
      <c r="B292" s="328">
        <v>40234</v>
      </c>
      <c r="C292" s="329">
        <v>1.8000000000000002E-2</v>
      </c>
      <c r="D292" s="329">
        <v>1.1723741108121725E-3</v>
      </c>
      <c r="E292" s="329">
        <v>4.4999999999999998E-2</v>
      </c>
      <c r="F292" s="329">
        <v>0.01</v>
      </c>
    </row>
    <row r="293" spans="2:6">
      <c r="B293" s="328">
        <v>40235</v>
      </c>
      <c r="C293" s="329">
        <v>1.83E-2</v>
      </c>
      <c r="D293" s="329">
        <v>4.9067680416157067E-4</v>
      </c>
      <c r="E293" s="329">
        <v>7.0000000000000007E-2</v>
      </c>
      <c r="F293" s="329">
        <v>0.01</v>
      </c>
    </row>
    <row r="294" spans="2:6">
      <c r="B294" s="328">
        <v>40238</v>
      </c>
      <c r="C294" s="329">
        <v>1.83E-2</v>
      </c>
      <c r="D294" s="329">
        <v>1.2717772056866025E-3</v>
      </c>
      <c r="E294" s="329">
        <v>7.0000000000000007E-2</v>
      </c>
      <c r="F294" s="329">
        <v>0.01</v>
      </c>
    </row>
    <row r="295" spans="2:6">
      <c r="B295" s="328">
        <v>40239</v>
      </c>
      <c r="C295" s="329">
        <v>1.83E-2</v>
      </c>
      <c r="D295" s="329">
        <v>1.3817732663724761E-3</v>
      </c>
      <c r="E295" s="329">
        <v>7.0000000000000007E-2</v>
      </c>
      <c r="F295" s="329">
        <v>0.01</v>
      </c>
    </row>
    <row r="296" spans="2:6">
      <c r="B296" s="328">
        <v>40240</v>
      </c>
      <c r="C296" s="329">
        <v>1.83E-2</v>
      </c>
      <c r="D296" s="329">
        <v>1.0224718819784023E-3</v>
      </c>
      <c r="E296" s="329">
        <v>7.0000000000000007E-2</v>
      </c>
      <c r="F296" s="329">
        <v>0.01</v>
      </c>
    </row>
    <row r="297" spans="2:6">
      <c r="B297" s="328">
        <v>40241</v>
      </c>
      <c r="C297" s="329">
        <v>1.7600000000000001E-2</v>
      </c>
      <c r="D297" s="329">
        <v>1.1095092777181138E-3</v>
      </c>
      <c r="E297" s="329">
        <v>7.0000000000000007E-2</v>
      </c>
      <c r="F297" s="329">
        <v>0.01</v>
      </c>
    </row>
    <row r="298" spans="2:6">
      <c r="B298" s="328">
        <v>40242</v>
      </c>
      <c r="C298" s="329">
        <v>1.7600000000000001E-2</v>
      </c>
      <c r="D298" s="329">
        <v>1.2304681212105763E-3</v>
      </c>
      <c r="E298" s="329">
        <v>7.0000000000000007E-2</v>
      </c>
      <c r="F298" s="329">
        <v>0.01</v>
      </c>
    </row>
    <row r="299" spans="2:6">
      <c r="B299" s="328">
        <v>40246</v>
      </c>
      <c r="C299" s="329">
        <v>1.7600000000000001E-2</v>
      </c>
      <c r="D299" s="329">
        <v>1.1244250631999209E-3</v>
      </c>
      <c r="E299" s="329">
        <v>7.0000000000000007E-2</v>
      </c>
      <c r="F299" s="329">
        <v>0.01</v>
      </c>
    </row>
    <row r="300" spans="2:6">
      <c r="B300" s="328">
        <v>40247</v>
      </c>
      <c r="C300" s="329">
        <v>1.7600000000000001E-2</v>
      </c>
      <c r="D300" s="329">
        <v>1.1528465033482822E-3</v>
      </c>
      <c r="E300" s="329">
        <v>7.0000000000000007E-2</v>
      </c>
      <c r="F300" s="329">
        <v>0.01</v>
      </c>
    </row>
    <row r="301" spans="2:6">
      <c r="B301" s="328">
        <v>40248</v>
      </c>
      <c r="C301" s="329">
        <v>1.7600000000000001E-2</v>
      </c>
      <c r="D301" s="329">
        <v>1.1534997285727714E-3</v>
      </c>
      <c r="E301" s="329">
        <v>7.0000000000000007E-2</v>
      </c>
      <c r="F301" s="329">
        <v>0.01</v>
      </c>
    </row>
    <row r="302" spans="2:6">
      <c r="B302" s="328">
        <v>40249</v>
      </c>
      <c r="C302" s="329">
        <v>1.7600000000000001E-2</v>
      </c>
      <c r="D302" s="329">
        <v>1.0339229369991352E-3</v>
      </c>
      <c r="E302" s="329">
        <v>7.0000000000000007E-2</v>
      </c>
      <c r="F302" s="329">
        <v>0.01</v>
      </c>
    </row>
    <row r="303" spans="2:6">
      <c r="B303" s="328">
        <v>40252</v>
      </c>
      <c r="C303" s="329">
        <v>1.7600000000000001E-2</v>
      </c>
      <c r="D303" s="329">
        <v>1.2740144188398894E-3</v>
      </c>
      <c r="E303" s="329">
        <v>7.0000000000000007E-2</v>
      </c>
      <c r="F303" s="329">
        <v>0.01</v>
      </c>
    </row>
    <row r="304" spans="2:6">
      <c r="B304" s="328">
        <v>40253</v>
      </c>
      <c r="C304" s="329">
        <v>1.7600000000000001E-2</v>
      </c>
      <c r="D304" s="329">
        <v>1.3628302596938643E-3</v>
      </c>
      <c r="E304" s="329">
        <v>7.0000000000000007E-2</v>
      </c>
      <c r="F304" s="329">
        <v>0.01</v>
      </c>
    </row>
    <row r="305" spans="2:6">
      <c r="B305" s="328">
        <v>40254</v>
      </c>
      <c r="C305" s="329">
        <v>1.8000000000000002E-2</v>
      </c>
      <c r="D305" s="329">
        <v>1.3709085936689232E-3</v>
      </c>
      <c r="E305" s="329">
        <v>7.0000000000000007E-2</v>
      </c>
      <c r="F305" s="329">
        <v>0.01</v>
      </c>
    </row>
    <row r="306" spans="2:6">
      <c r="B306" s="328">
        <v>40255</v>
      </c>
      <c r="C306" s="329">
        <v>1.7600000000000001E-2</v>
      </c>
      <c r="D306" s="329">
        <v>1.0596175756374582E-3</v>
      </c>
      <c r="E306" s="329">
        <v>7.0000000000000007E-2</v>
      </c>
      <c r="F306" s="329">
        <v>0.01</v>
      </c>
    </row>
    <row r="307" spans="2:6">
      <c r="B307" s="328">
        <v>40256</v>
      </c>
      <c r="C307" s="329">
        <v>1.7600000000000001E-2</v>
      </c>
      <c r="D307" s="329">
        <v>1.4109562203117518E-3</v>
      </c>
      <c r="E307" s="329">
        <v>7.0000000000000007E-2</v>
      </c>
      <c r="F307" s="329">
        <v>0.01</v>
      </c>
    </row>
    <row r="308" spans="2:6">
      <c r="B308" s="328">
        <v>40262</v>
      </c>
      <c r="C308" s="329">
        <v>1.7600000000000001E-2</v>
      </c>
      <c r="D308" s="329">
        <v>1.1405034412113545E-3</v>
      </c>
      <c r="E308" s="329">
        <v>7.0000000000000007E-2</v>
      </c>
      <c r="F308" s="329">
        <v>0.01</v>
      </c>
    </row>
    <row r="309" spans="2:6">
      <c r="B309" s="328">
        <v>40263</v>
      </c>
      <c r="C309" s="329">
        <v>1.7600000000000001E-2</v>
      </c>
      <c r="D309" s="329">
        <v>4.8608469618254452E-4</v>
      </c>
      <c r="E309" s="329">
        <v>7.0000000000000007E-2</v>
      </c>
      <c r="F309" s="329">
        <v>0.01</v>
      </c>
    </row>
    <row r="310" spans="2:6">
      <c r="B310" s="328">
        <v>40266</v>
      </c>
      <c r="C310" s="329">
        <v>1.7600000000000001E-2</v>
      </c>
      <c r="D310" s="329">
        <v>6.4797650655763544E-4</v>
      </c>
      <c r="E310" s="329">
        <v>7.0000000000000007E-2</v>
      </c>
      <c r="F310" s="329">
        <v>0.01</v>
      </c>
    </row>
    <row r="311" spans="2:6">
      <c r="B311" s="328">
        <v>40267</v>
      </c>
      <c r="C311" s="329">
        <v>1.7600000000000001E-2</v>
      </c>
      <c r="D311" s="329">
        <v>6.9842452744145564E-4</v>
      </c>
      <c r="E311" s="329">
        <v>7.0000000000000007E-2</v>
      </c>
      <c r="F311" s="329">
        <v>0.01</v>
      </c>
    </row>
    <row r="312" spans="2:6">
      <c r="B312" s="328">
        <v>40268</v>
      </c>
      <c r="C312" s="329">
        <v>1.7600000000000001E-2</v>
      </c>
      <c r="D312" s="329">
        <v>8.3108766090069441E-4</v>
      </c>
      <c r="E312" s="329">
        <v>7.0000000000000007E-2</v>
      </c>
      <c r="F312" s="329">
        <v>0.01</v>
      </c>
    </row>
    <row r="313" spans="2:6">
      <c r="B313" s="328">
        <v>40269</v>
      </c>
      <c r="C313" s="329">
        <v>1.7600000000000001E-2</v>
      </c>
      <c r="D313" s="329">
        <v>7.6095995200390915E-4</v>
      </c>
      <c r="E313" s="329">
        <v>7.0000000000000007E-2</v>
      </c>
      <c r="F313" s="329">
        <v>0.01</v>
      </c>
    </row>
    <row r="314" spans="2:6">
      <c r="B314" s="328">
        <v>40270</v>
      </c>
      <c r="C314" s="329">
        <v>1.7600000000000001E-2</v>
      </c>
      <c r="D314" s="329">
        <v>1.3478879597471694E-3</v>
      </c>
      <c r="E314" s="329">
        <v>4.4999999999999998E-2</v>
      </c>
      <c r="F314" s="329">
        <v>0.01</v>
      </c>
    </row>
    <row r="315" spans="2:6">
      <c r="B315" s="328">
        <v>40273</v>
      </c>
      <c r="C315" s="329">
        <v>1.7600000000000001E-2</v>
      </c>
      <c r="D315" s="329">
        <v>1.5883054725706169E-3</v>
      </c>
      <c r="E315" s="329">
        <v>4.4999999999999998E-2</v>
      </c>
      <c r="F315" s="329">
        <v>8.3000000000000001E-3</v>
      </c>
    </row>
    <row r="316" spans="2:6">
      <c r="B316" s="328">
        <v>40274</v>
      </c>
      <c r="C316" s="329">
        <v>1.7600000000000001E-2</v>
      </c>
      <c r="D316" s="329">
        <v>2.9428542082872546E-3</v>
      </c>
      <c r="E316" s="329">
        <v>4.4999999999999998E-2</v>
      </c>
      <c r="F316" s="329">
        <v>8.3000000000000001E-3</v>
      </c>
    </row>
    <row r="317" spans="2:6">
      <c r="B317" s="328">
        <v>40275</v>
      </c>
      <c r="C317" s="329">
        <v>1.7600000000000001E-2</v>
      </c>
      <c r="D317" s="329">
        <v>2.7159473763481885E-3</v>
      </c>
      <c r="E317" s="329">
        <v>4.4999999999999998E-2</v>
      </c>
      <c r="F317" s="329">
        <v>8.3000000000000001E-3</v>
      </c>
    </row>
    <row r="318" spans="2:6">
      <c r="B318" s="328">
        <v>40276</v>
      </c>
      <c r="C318" s="329">
        <v>1.7600000000000001E-2</v>
      </c>
      <c r="D318" s="329">
        <v>1.9049876214101322E-3</v>
      </c>
      <c r="E318" s="329">
        <v>4.4999999999999998E-2</v>
      </c>
      <c r="F318" s="329">
        <v>8.3000000000000001E-3</v>
      </c>
    </row>
    <row r="319" spans="2:6">
      <c r="B319" s="328">
        <v>40277</v>
      </c>
      <c r="C319" s="329">
        <v>1.7600000000000001E-2</v>
      </c>
      <c r="D319" s="329">
        <v>1.7995446216223935E-3</v>
      </c>
      <c r="E319" s="329">
        <v>4.4999999999999998E-2</v>
      </c>
      <c r="F319" s="329">
        <v>8.3000000000000001E-3</v>
      </c>
    </row>
    <row r="320" spans="2:6">
      <c r="B320" s="328">
        <v>40280</v>
      </c>
      <c r="C320" s="329">
        <v>1.7600000000000001E-2</v>
      </c>
      <c r="D320" s="329">
        <v>1.9602139559307427E-3</v>
      </c>
      <c r="E320" s="329">
        <v>0.02</v>
      </c>
      <c r="F320" s="329">
        <v>6.5000000000000006E-3</v>
      </c>
    </row>
    <row r="321" spans="2:6">
      <c r="B321" s="328">
        <v>40281</v>
      </c>
      <c r="C321" s="329">
        <v>1.7600000000000001E-2</v>
      </c>
      <c r="D321" s="329">
        <v>1.9615269983982962E-3</v>
      </c>
      <c r="E321" s="329">
        <v>4.4999999999999998E-2</v>
      </c>
      <c r="F321" s="329">
        <v>8.3000000000000001E-3</v>
      </c>
    </row>
    <row r="322" spans="2:6">
      <c r="B322" s="328">
        <v>40282</v>
      </c>
      <c r="C322" s="329">
        <v>1.7600000000000001E-2</v>
      </c>
      <c r="D322" s="329">
        <v>2.6539270101298357E-3</v>
      </c>
      <c r="E322" s="329">
        <v>4.4999999999999998E-2</v>
      </c>
      <c r="F322" s="329">
        <v>8.3000000000000001E-3</v>
      </c>
    </row>
    <row r="323" spans="2:6">
      <c r="B323" s="328">
        <v>40283</v>
      </c>
      <c r="C323" s="329">
        <v>1.7600000000000001E-2</v>
      </c>
      <c r="D323" s="329">
        <v>1.4845597521193677E-3</v>
      </c>
      <c r="E323" s="329">
        <v>4.4999999999999998E-2</v>
      </c>
      <c r="F323" s="329">
        <v>8.3000000000000001E-3</v>
      </c>
    </row>
    <row r="324" spans="2:6">
      <c r="B324" s="328">
        <v>40284</v>
      </c>
      <c r="C324" s="329">
        <v>1.7600000000000001E-2</v>
      </c>
      <c r="D324" s="329">
        <v>1.3355078756883852E-3</v>
      </c>
      <c r="E324" s="329">
        <v>4.4999999999999998E-2</v>
      </c>
      <c r="F324" s="329">
        <v>8.3000000000000001E-3</v>
      </c>
    </row>
    <row r="325" spans="2:6">
      <c r="B325" s="328">
        <v>40287</v>
      </c>
      <c r="C325" s="329">
        <v>1.7600000000000001E-2</v>
      </c>
      <c r="D325" s="329">
        <v>1.1913141353185187E-3</v>
      </c>
      <c r="E325" s="329">
        <v>4.4999999999999998E-2</v>
      </c>
      <c r="F325" s="329">
        <v>8.3000000000000001E-3</v>
      </c>
    </row>
    <row r="326" spans="2:6">
      <c r="B326" s="328">
        <v>40288</v>
      </c>
      <c r="C326" s="329">
        <v>1.7600000000000001E-2</v>
      </c>
      <c r="D326" s="329">
        <v>1.237023674329429E-3</v>
      </c>
      <c r="E326" s="329">
        <v>0.02</v>
      </c>
      <c r="F326" s="329">
        <v>6.5000000000000006E-3</v>
      </c>
    </row>
    <row r="327" spans="2:6">
      <c r="B327" s="328">
        <v>40289</v>
      </c>
      <c r="C327" s="329">
        <v>1.7600000000000001E-2</v>
      </c>
      <c r="D327" s="329">
        <v>1.3941360232298625E-3</v>
      </c>
      <c r="E327" s="329">
        <v>4.4999999999999998E-2</v>
      </c>
      <c r="F327" s="329">
        <v>8.3000000000000001E-3</v>
      </c>
    </row>
    <row r="328" spans="2:6">
      <c r="B328" s="328">
        <v>40290</v>
      </c>
      <c r="C328" s="329">
        <v>1.7600000000000001E-2</v>
      </c>
      <c r="D328" s="329">
        <v>1.2290235886241001E-3</v>
      </c>
      <c r="E328" s="329">
        <v>4.4999999999999998E-2</v>
      </c>
      <c r="F328" s="329">
        <v>8.3000000000000001E-3</v>
      </c>
    </row>
    <row r="329" spans="2:6">
      <c r="B329" s="328">
        <v>40291</v>
      </c>
      <c r="C329" s="329">
        <v>1.7600000000000001E-2</v>
      </c>
      <c r="D329" s="329">
        <v>1.4315336198635878E-3</v>
      </c>
      <c r="E329" s="329">
        <v>4.4999999999999998E-2</v>
      </c>
      <c r="F329" s="329">
        <v>8.3000000000000001E-3</v>
      </c>
    </row>
    <row r="330" spans="2:6">
      <c r="B330" s="328">
        <v>40294</v>
      </c>
      <c r="C330" s="329">
        <v>1.7600000000000001E-2</v>
      </c>
      <c r="D330" s="329">
        <v>1.5351639257935945E-3</v>
      </c>
      <c r="E330" s="329">
        <v>4.4999999999999998E-2</v>
      </c>
      <c r="F330" s="329">
        <v>8.3000000000000001E-3</v>
      </c>
    </row>
    <row r="331" spans="2:6">
      <c r="B331" s="328">
        <v>40295</v>
      </c>
      <c r="C331" s="329">
        <v>1.7600000000000001E-2</v>
      </c>
      <c r="D331" s="329">
        <v>1.2552120001444065E-3</v>
      </c>
      <c r="E331" s="329">
        <v>4.4999999999999998E-2</v>
      </c>
      <c r="F331" s="329">
        <v>8.3000000000000001E-3</v>
      </c>
    </row>
    <row r="332" spans="2:6">
      <c r="B332" s="328">
        <v>40296</v>
      </c>
      <c r="C332" s="329">
        <v>1.7600000000000001E-2</v>
      </c>
      <c r="D332" s="329">
        <v>2.2694693227590735E-3</v>
      </c>
      <c r="E332" s="329">
        <v>4.4999999999999998E-2</v>
      </c>
      <c r="F332" s="329">
        <v>8.3000000000000001E-3</v>
      </c>
    </row>
    <row r="333" spans="2:6">
      <c r="B333" s="328">
        <v>40297</v>
      </c>
      <c r="C333" s="329">
        <v>1.7600000000000001E-2</v>
      </c>
      <c r="D333" s="329">
        <v>1.6488049215353494E-3</v>
      </c>
      <c r="E333" s="329">
        <v>4.4999999999999998E-2</v>
      </c>
      <c r="F333" s="329">
        <v>8.3000000000000001E-3</v>
      </c>
    </row>
    <row r="334" spans="2:6">
      <c r="B334" s="328">
        <v>40298</v>
      </c>
      <c r="C334" s="329">
        <v>1.7600000000000001E-2</v>
      </c>
      <c r="D334" s="329">
        <v>1.4566975144207708E-3</v>
      </c>
      <c r="E334" s="329">
        <v>4.4999999999999998E-2</v>
      </c>
      <c r="F334" s="329">
        <v>8.3000000000000001E-3</v>
      </c>
    </row>
    <row r="335" spans="2:6">
      <c r="B335" s="328">
        <v>40302</v>
      </c>
      <c r="C335" s="329">
        <v>1.8000000000000002E-2</v>
      </c>
      <c r="D335" s="329">
        <v>1.5527899494255932E-3</v>
      </c>
      <c r="E335" s="329">
        <v>4.4999999999999998E-2</v>
      </c>
      <c r="F335" s="329">
        <v>8.3000000000000001E-3</v>
      </c>
    </row>
    <row r="336" spans="2:6">
      <c r="B336" s="328">
        <v>40303</v>
      </c>
      <c r="C336" s="329">
        <v>1.7600000000000001E-2</v>
      </c>
      <c r="D336" s="329">
        <v>1.7381316661306892E-3</v>
      </c>
      <c r="E336" s="329">
        <v>4.4999999999999998E-2</v>
      </c>
      <c r="F336" s="329">
        <v>8.3000000000000001E-3</v>
      </c>
    </row>
    <row r="337" spans="2:6">
      <c r="B337" s="328">
        <v>40304</v>
      </c>
      <c r="C337" s="329">
        <v>1.7600000000000001E-2</v>
      </c>
      <c r="D337" s="329">
        <v>2.7481975569448908E-3</v>
      </c>
      <c r="E337" s="329">
        <v>0.02</v>
      </c>
      <c r="F337" s="329">
        <v>6.5000000000000006E-3</v>
      </c>
    </row>
    <row r="338" spans="2:6">
      <c r="B338" s="328">
        <v>40305</v>
      </c>
      <c r="C338" s="329">
        <v>1.8100000000000002E-2</v>
      </c>
      <c r="D338" s="329">
        <v>3.7009064946747451E-3</v>
      </c>
      <c r="E338" s="329">
        <v>4.4999999999999998E-2</v>
      </c>
      <c r="F338" s="329">
        <v>8.3000000000000001E-3</v>
      </c>
    </row>
    <row r="339" spans="2:6">
      <c r="B339" s="328">
        <v>40309</v>
      </c>
      <c r="C339" s="329">
        <v>0.02</v>
      </c>
      <c r="D339" s="329">
        <v>2.1470907600896131E-3</v>
      </c>
      <c r="E339" s="329">
        <v>4.4999999999999998E-2</v>
      </c>
      <c r="F339" s="329">
        <v>0.01</v>
      </c>
    </row>
    <row r="340" spans="2:6">
      <c r="B340" s="328">
        <v>40310</v>
      </c>
      <c r="C340" s="329">
        <v>0.02</v>
      </c>
      <c r="D340" s="329">
        <v>1.8623393693589147E-3</v>
      </c>
      <c r="E340" s="329">
        <v>0.02</v>
      </c>
      <c r="F340" s="329">
        <v>0.01</v>
      </c>
    </row>
    <row r="341" spans="2:6">
      <c r="B341" s="328">
        <v>40311</v>
      </c>
      <c r="C341" s="329">
        <v>0.02</v>
      </c>
      <c r="D341" s="329">
        <v>2.0377690381610221E-3</v>
      </c>
      <c r="E341" s="329">
        <v>0.02</v>
      </c>
      <c r="F341" s="329">
        <v>0.01</v>
      </c>
    </row>
    <row r="342" spans="2:6">
      <c r="B342" s="328">
        <v>40312</v>
      </c>
      <c r="C342" s="329">
        <v>0.02</v>
      </c>
      <c r="D342" s="329">
        <v>2.7959866841028545E-3</v>
      </c>
      <c r="E342" s="329">
        <v>0.02</v>
      </c>
      <c r="F342" s="329">
        <v>0.01</v>
      </c>
    </row>
    <row r="343" spans="2:6">
      <c r="B343" s="328">
        <v>40315</v>
      </c>
      <c r="C343" s="329">
        <v>0.02</v>
      </c>
      <c r="D343" s="329">
        <v>2.1132810432920026E-3</v>
      </c>
      <c r="E343" s="329">
        <v>0.02</v>
      </c>
      <c r="F343" s="329">
        <v>0.01</v>
      </c>
    </row>
    <row r="344" spans="2:6">
      <c r="B344" s="328">
        <v>40316</v>
      </c>
      <c r="C344" s="329">
        <v>0.02</v>
      </c>
      <c r="D344" s="329">
        <v>2.4115102972376182E-3</v>
      </c>
      <c r="E344" s="329">
        <v>0.02</v>
      </c>
      <c r="F344" s="329">
        <v>0.01</v>
      </c>
    </row>
    <row r="345" spans="2:6">
      <c r="B345" s="328">
        <v>40317</v>
      </c>
      <c r="C345" s="329">
        <v>0.02</v>
      </c>
      <c r="D345" s="329">
        <v>2.1981519806268113E-3</v>
      </c>
      <c r="E345" s="329">
        <v>4.4999999999999998E-2</v>
      </c>
      <c r="F345" s="329">
        <v>0.01</v>
      </c>
    </row>
    <row r="346" spans="2:6">
      <c r="B346" s="328">
        <v>40318</v>
      </c>
      <c r="C346" s="329">
        <v>0.02</v>
      </c>
      <c r="D346" s="329">
        <v>3.3589511621192293E-3</v>
      </c>
      <c r="E346" s="329">
        <v>4.4999999999999998E-2</v>
      </c>
      <c r="F346" s="329">
        <v>0.01</v>
      </c>
    </row>
    <row r="347" spans="2:6">
      <c r="B347" s="328">
        <v>40319</v>
      </c>
      <c r="C347" s="329">
        <v>0.02</v>
      </c>
      <c r="D347" s="329">
        <v>5.5316340448319998E-3</v>
      </c>
      <c r="E347" s="329">
        <v>4.4999999999999998E-2</v>
      </c>
      <c r="F347" s="329">
        <v>0.01</v>
      </c>
    </row>
    <row r="348" spans="2:6">
      <c r="B348" s="328">
        <v>40322</v>
      </c>
      <c r="C348" s="329">
        <v>0.02</v>
      </c>
      <c r="D348" s="329">
        <v>8.6033483534983003E-3</v>
      </c>
      <c r="E348" s="329">
        <v>0.02</v>
      </c>
      <c r="F348" s="329">
        <v>0.01</v>
      </c>
    </row>
    <row r="349" spans="2:6">
      <c r="B349" s="328">
        <v>40323</v>
      </c>
      <c r="C349" s="329">
        <v>0.02</v>
      </c>
      <c r="D349" s="329">
        <v>9.3144412417391874E-3</v>
      </c>
      <c r="E349" s="329">
        <v>4.7500000000000001E-2</v>
      </c>
      <c r="F349" s="329">
        <v>1.2500000000000001E-2</v>
      </c>
    </row>
    <row r="350" spans="2:6">
      <c r="B350" s="328">
        <v>40324</v>
      </c>
      <c r="C350" s="329">
        <v>0.02</v>
      </c>
      <c r="D350" s="329">
        <v>3.0361985291561663E-3</v>
      </c>
      <c r="E350" s="329">
        <v>0.02</v>
      </c>
      <c r="F350" s="329">
        <v>0.01</v>
      </c>
    </row>
    <row r="351" spans="2:6">
      <c r="B351" s="328">
        <v>40325</v>
      </c>
      <c r="C351" s="329">
        <v>0.02</v>
      </c>
      <c r="D351" s="329">
        <v>3.5364342548094892E-3</v>
      </c>
      <c r="E351" s="329">
        <v>4.4999999999999998E-2</v>
      </c>
      <c r="F351" s="329">
        <v>0.01</v>
      </c>
    </row>
    <row r="352" spans="2:6">
      <c r="B352" s="328">
        <v>40326</v>
      </c>
      <c r="C352" s="329">
        <v>0.02</v>
      </c>
      <c r="D352" s="329">
        <v>3.517377402353757E-3</v>
      </c>
      <c r="E352" s="329">
        <v>0.02</v>
      </c>
      <c r="F352" s="329">
        <v>0.01</v>
      </c>
    </row>
    <row r="353" spans="2:6">
      <c r="B353" s="328">
        <v>40329</v>
      </c>
      <c r="C353" s="329">
        <v>0.02</v>
      </c>
      <c r="D353" s="329">
        <v>3.099040213818678E-3</v>
      </c>
      <c r="E353" s="329">
        <v>4.4999999999999998E-2</v>
      </c>
      <c r="F353" s="329">
        <v>0.01</v>
      </c>
    </row>
    <row r="354" spans="2:6">
      <c r="B354" s="328">
        <v>40330</v>
      </c>
      <c r="C354" s="329">
        <v>0.02</v>
      </c>
      <c r="D354" s="329">
        <v>1.6807488450691164E-3</v>
      </c>
      <c r="E354" s="329">
        <v>7.0000000000000007E-2</v>
      </c>
      <c r="F354" s="329">
        <v>0.01</v>
      </c>
    </row>
    <row r="355" spans="2:6">
      <c r="B355" s="328">
        <v>40331</v>
      </c>
      <c r="C355" s="329">
        <v>0.02</v>
      </c>
      <c r="D355" s="329">
        <v>2.1143347168431441E-3</v>
      </c>
      <c r="E355" s="329">
        <v>7.0000000000000007E-2</v>
      </c>
      <c r="F355" s="329">
        <v>0.01</v>
      </c>
    </row>
    <row r="356" spans="2:6">
      <c r="B356" s="328">
        <v>40332</v>
      </c>
      <c r="C356" s="329">
        <v>0.02</v>
      </c>
      <c r="D356" s="329">
        <v>3.3746601467875147E-3</v>
      </c>
      <c r="E356" s="329">
        <v>7.0000000000000007E-2</v>
      </c>
      <c r="F356" s="329">
        <v>0.01</v>
      </c>
    </row>
    <row r="357" spans="2:6">
      <c r="B357" s="328">
        <v>40333</v>
      </c>
      <c r="C357" s="329">
        <v>0.02</v>
      </c>
      <c r="D357" s="329">
        <v>1.6615569647424576E-3</v>
      </c>
      <c r="E357" s="329">
        <v>7.0000000000000007E-2</v>
      </c>
      <c r="F357" s="329">
        <v>0.01</v>
      </c>
    </row>
    <row r="358" spans="2:6">
      <c r="B358" s="328">
        <v>40336</v>
      </c>
      <c r="C358" s="329">
        <v>0.02</v>
      </c>
      <c r="D358" s="329">
        <v>1.6477445148260295E-3</v>
      </c>
      <c r="E358" s="329">
        <v>0.02</v>
      </c>
      <c r="F358" s="329">
        <v>0.01</v>
      </c>
    </row>
    <row r="359" spans="2:6">
      <c r="B359" s="328">
        <v>40337</v>
      </c>
      <c r="C359" s="329">
        <v>0.02</v>
      </c>
      <c r="D359" s="329">
        <v>1.6928967362099961E-3</v>
      </c>
      <c r="E359" s="329">
        <v>0.02</v>
      </c>
      <c r="F359" s="329">
        <v>0.01</v>
      </c>
    </row>
    <row r="360" spans="2:6">
      <c r="B360" s="328">
        <v>40338</v>
      </c>
      <c r="C360" s="329">
        <v>0.02</v>
      </c>
      <c r="D360" s="329">
        <v>1.9784791204952097E-3</v>
      </c>
      <c r="E360" s="329">
        <v>0.02</v>
      </c>
      <c r="F360" s="329">
        <v>0.01</v>
      </c>
    </row>
    <row r="361" spans="2:6">
      <c r="B361" s="328">
        <v>40339</v>
      </c>
      <c r="C361" s="329">
        <v>0.02</v>
      </c>
      <c r="D361" s="329">
        <v>1.9700093406914668E-3</v>
      </c>
      <c r="E361" s="329">
        <v>0.02</v>
      </c>
      <c r="F361" s="329">
        <v>0.01</v>
      </c>
    </row>
    <row r="362" spans="2:6">
      <c r="B362" s="328">
        <v>40340</v>
      </c>
      <c r="C362" s="329">
        <v>0.02</v>
      </c>
      <c r="D362" s="329">
        <v>1.3952114088979204E-3</v>
      </c>
      <c r="E362" s="329">
        <v>7.0000000000000007E-2</v>
      </c>
      <c r="F362" s="329">
        <v>0.01</v>
      </c>
    </row>
    <row r="363" spans="2:6">
      <c r="B363" s="328">
        <v>40343</v>
      </c>
      <c r="C363" s="329">
        <v>0.02</v>
      </c>
      <c r="D363" s="329">
        <v>2.0738647104732973E-3</v>
      </c>
      <c r="E363" s="329">
        <v>0.02</v>
      </c>
      <c r="F363" s="329">
        <v>0.01</v>
      </c>
    </row>
    <row r="364" spans="2:6">
      <c r="B364" s="328">
        <v>40344</v>
      </c>
      <c r="C364" s="329">
        <v>0.02</v>
      </c>
      <c r="D364" s="329">
        <v>2.4307714341915455E-3</v>
      </c>
      <c r="E364" s="329">
        <v>4.4999999999999998E-2</v>
      </c>
      <c r="F364" s="329">
        <v>0.01</v>
      </c>
    </row>
    <row r="365" spans="2:6">
      <c r="B365" s="328">
        <v>40345</v>
      </c>
      <c r="C365" s="329">
        <v>0.02</v>
      </c>
      <c r="D365" s="329">
        <v>2.5092986777511405E-3</v>
      </c>
      <c r="E365" s="329">
        <v>4.4999999999999998E-2</v>
      </c>
      <c r="F365" s="329">
        <v>0.01</v>
      </c>
    </row>
    <row r="366" spans="2:6">
      <c r="B366" s="328">
        <v>40346</v>
      </c>
      <c r="C366" s="329">
        <v>0.02</v>
      </c>
      <c r="D366" s="329">
        <v>2.4674904549226917E-3</v>
      </c>
      <c r="E366" s="329">
        <v>0.02</v>
      </c>
      <c r="F366" s="329">
        <v>0.01</v>
      </c>
    </row>
    <row r="367" spans="2:6">
      <c r="B367" s="328">
        <v>40347</v>
      </c>
      <c r="C367" s="329">
        <v>0.02</v>
      </c>
      <c r="D367" s="329">
        <v>3.5856705142266881E-3</v>
      </c>
      <c r="E367" s="329">
        <v>4.4999999999999998E-2</v>
      </c>
      <c r="F367" s="329">
        <v>0.01</v>
      </c>
    </row>
    <row r="368" spans="2:6">
      <c r="B368" s="328">
        <v>40350</v>
      </c>
      <c r="C368" s="329">
        <v>0.02</v>
      </c>
      <c r="D368" s="329">
        <v>2.0176690568237949E-3</v>
      </c>
      <c r="E368" s="329">
        <v>4.4999999999999998E-2</v>
      </c>
      <c r="F368" s="329">
        <v>0.01</v>
      </c>
    </row>
    <row r="369" spans="2:6">
      <c r="B369" s="328">
        <v>40351</v>
      </c>
      <c r="C369" s="329">
        <v>0.02</v>
      </c>
      <c r="D369" s="329">
        <v>2.243716653803476E-3</v>
      </c>
      <c r="E369" s="329">
        <v>4.4999999999999998E-2</v>
      </c>
      <c r="F369" s="329">
        <v>0.01</v>
      </c>
    </row>
    <row r="370" spans="2:6">
      <c r="B370" s="328">
        <v>40352</v>
      </c>
      <c r="C370" s="329">
        <v>0.02</v>
      </c>
      <c r="D370" s="329">
        <v>2.0998416896471604E-3</v>
      </c>
      <c r="E370" s="329">
        <v>4.4999999999999998E-2</v>
      </c>
      <c r="F370" s="329">
        <v>0.01</v>
      </c>
    </row>
    <row r="371" spans="2:6">
      <c r="B371" s="328">
        <v>40353</v>
      </c>
      <c r="C371" s="329">
        <v>0.02</v>
      </c>
      <c r="D371" s="329">
        <v>3.4768515211731628E-3</v>
      </c>
      <c r="E371" s="329">
        <v>7.0000000000000007E-2</v>
      </c>
      <c r="F371" s="329">
        <v>0.01</v>
      </c>
    </row>
    <row r="372" spans="2:6">
      <c r="B372" s="328">
        <v>40354</v>
      </c>
      <c r="C372" s="329">
        <v>0.02</v>
      </c>
      <c r="D372" s="329">
        <v>3.1205343243904879E-3</v>
      </c>
      <c r="E372" s="329">
        <v>4.4999999999999998E-2</v>
      </c>
      <c r="F372" s="329">
        <v>0.01</v>
      </c>
    </row>
    <row r="373" spans="2:6">
      <c r="B373" s="328">
        <v>40357</v>
      </c>
      <c r="C373" s="329">
        <v>0.02</v>
      </c>
      <c r="D373" s="329">
        <v>2.4982590839152641E-3</v>
      </c>
      <c r="E373" s="329">
        <v>4.4999999999999998E-2</v>
      </c>
      <c r="F373" s="329">
        <v>0.01</v>
      </c>
    </row>
    <row r="374" spans="2:6">
      <c r="B374" s="328">
        <v>40358</v>
      </c>
      <c r="C374" s="329">
        <v>0.02</v>
      </c>
      <c r="D374" s="329">
        <v>1.8965080593475543E-3</v>
      </c>
      <c r="E374" s="329">
        <v>4.4999999999999998E-2</v>
      </c>
      <c r="F374" s="329">
        <v>0.01</v>
      </c>
    </row>
    <row r="375" spans="2:6">
      <c r="B375" s="328">
        <v>40359</v>
      </c>
      <c r="C375" s="329">
        <v>0.02</v>
      </c>
      <c r="D375" s="329">
        <v>4.33463064475508E-3</v>
      </c>
      <c r="E375" s="329">
        <v>4.4999999999999998E-2</v>
      </c>
      <c r="F375" s="329">
        <v>0.01</v>
      </c>
    </row>
    <row r="376" spans="2:6">
      <c r="B376" s="328">
        <v>40360</v>
      </c>
      <c r="C376" s="329">
        <v>0.02</v>
      </c>
      <c r="D376" s="329">
        <v>3.0150049737882319E-3</v>
      </c>
      <c r="E376" s="329">
        <v>4.4999999999999998E-2</v>
      </c>
      <c r="F376" s="329">
        <v>0.01</v>
      </c>
    </row>
    <row r="377" spans="2:6">
      <c r="B377" s="328">
        <v>40361</v>
      </c>
      <c r="C377" s="329">
        <v>0.02</v>
      </c>
      <c r="D377" s="329">
        <v>2.0023718020439332E-3</v>
      </c>
      <c r="E377" s="329">
        <v>4.4999999999999998E-2</v>
      </c>
      <c r="F377" s="329">
        <v>0.01</v>
      </c>
    </row>
    <row r="378" spans="2:6">
      <c r="B378" s="328">
        <v>40362</v>
      </c>
      <c r="C378" s="329">
        <v>0.02</v>
      </c>
      <c r="D378" s="329">
        <v>2.1082748160489973E-3</v>
      </c>
      <c r="E378" s="329">
        <v>4.4999999999999998E-2</v>
      </c>
      <c r="F378" s="329">
        <v>0.01</v>
      </c>
    </row>
    <row r="379" spans="2:6">
      <c r="B379" s="328">
        <v>40366</v>
      </c>
      <c r="C379" s="329">
        <v>0.02</v>
      </c>
      <c r="D379" s="329">
        <v>1.9187432555834588E-3</v>
      </c>
      <c r="E379" s="329">
        <v>0.02</v>
      </c>
      <c r="F379" s="329">
        <v>0.01</v>
      </c>
    </row>
    <row r="380" spans="2:6">
      <c r="B380" s="328">
        <v>40367</v>
      </c>
      <c r="C380" s="329">
        <v>0.02</v>
      </c>
      <c r="D380" s="329">
        <v>2.0639425725027102E-3</v>
      </c>
      <c r="E380" s="329">
        <v>4.4999999999999998E-2</v>
      </c>
      <c r="F380" s="329">
        <v>0.01</v>
      </c>
    </row>
    <row r="381" spans="2:6">
      <c r="B381" s="328">
        <v>40368</v>
      </c>
      <c r="C381" s="329">
        <v>0.02</v>
      </c>
      <c r="D381" s="329">
        <v>2.612066168122474E-3</v>
      </c>
      <c r="E381" s="329">
        <v>0.02</v>
      </c>
      <c r="F381" s="329">
        <v>0.01</v>
      </c>
    </row>
    <row r="382" spans="2:6">
      <c r="B382" s="328">
        <v>40371</v>
      </c>
      <c r="C382" s="329">
        <v>0.02</v>
      </c>
      <c r="D382" s="329">
        <v>2.0705366552381437E-3</v>
      </c>
      <c r="E382" s="329">
        <v>4.4999999999999998E-2</v>
      </c>
      <c r="F382" s="329">
        <v>0.01</v>
      </c>
    </row>
    <row r="383" spans="2:6">
      <c r="B383" s="328">
        <v>40372</v>
      </c>
      <c r="C383" s="329">
        <v>0.02</v>
      </c>
      <c r="D383" s="329">
        <v>2.1257655646664399E-3</v>
      </c>
      <c r="E383" s="329">
        <v>4.4999999999999998E-2</v>
      </c>
      <c r="F383" s="329">
        <v>0.01</v>
      </c>
    </row>
    <row r="384" spans="2:6">
      <c r="B384" s="328">
        <v>40373</v>
      </c>
      <c r="C384" s="329">
        <v>0.02</v>
      </c>
      <c r="D384" s="329">
        <v>1.9682779033446149E-3</v>
      </c>
      <c r="E384" s="329">
        <v>4.4999999999999998E-2</v>
      </c>
      <c r="F384" s="329">
        <v>0.01</v>
      </c>
    </row>
    <row r="385" spans="2:6">
      <c r="B385" s="328">
        <v>40374</v>
      </c>
      <c r="C385" s="329">
        <v>0.02</v>
      </c>
      <c r="D385" s="329">
        <v>1.7750149656721012E-3</v>
      </c>
      <c r="E385" s="329">
        <v>7.0000000000000007E-2</v>
      </c>
      <c r="F385" s="329">
        <v>0.01</v>
      </c>
    </row>
    <row r="386" spans="2:6">
      <c r="B386" s="328">
        <v>40375</v>
      </c>
      <c r="C386" s="329">
        <v>0.02</v>
      </c>
      <c r="D386" s="329">
        <v>1.1046004437839773E-3</v>
      </c>
      <c r="E386" s="329">
        <v>4.4999999999999998E-2</v>
      </c>
      <c r="F386" s="329">
        <v>0.01</v>
      </c>
    </row>
    <row r="387" spans="2:6">
      <c r="B387" s="328">
        <v>40378</v>
      </c>
      <c r="C387" s="329">
        <v>0.02</v>
      </c>
      <c r="D387" s="329">
        <v>1.9428541371355628E-3</v>
      </c>
      <c r="E387" s="329">
        <v>4.4999999999999998E-2</v>
      </c>
      <c r="F387" s="329">
        <v>0.01</v>
      </c>
    </row>
    <row r="388" spans="2:6">
      <c r="B388" s="328">
        <v>40379</v>
      </c>
      <c r="C388" s="329">
        <v>0.02</v>
      </c>
      <c r="D388" s="329">
        <v>2.3572825371061343E-3</v>
      </c>
      <c r="E388" s="329">
        <v>0.02</v>
      </c>
      <c r="F388" s="329">
        <v>0.01</v>
      </c>
    </row>
    <row r="389" spans="2:6">
      <c r="B389" s="328">
        <v>40380</v>
      </c>
      <c r="C389" s="329">
        <v>0.02</v>
      </c>
      <c r="D389" s="329">
        <v>2.6371956986689865E-3</v>
      </c>
      <c r="E389" s="329">
        <v>4.4999999999999998E-2</v>
      </c>
      <c r="F389" s="329">
        <v>0.01</v>
      </c>
    </row>
    <row r="390" spans="2:6">
      <c r="B390" s="328">
        <v>40381</v>
      </c>
      <c r="C390" s="329">
        <v>0.02</v>
      </c>
      <c r="D390" s="329">
        <v>2.5562560843864403E-3</v>
      </c>
      <c r="E390" s="329">
        <v>4.4999999999999998E-2</v>
      </c>
      <c r="F390" s="329">
        <v>0.01</v>
      </c>
    </row>
    <row r="391" spans="2:6">
      <c r="B391" s="328">
        <v>40382</v>
      </c>
      <c r="C391" s="329">
        <v>0.02</v>
      </c>
      <c r="D391" s="329">
        <v>7.5851285511531735E-3</v>
      </c>
      <c r="E391" s="329">
        <v>0.02</v>
      </c>
      <c r="F391" s="329">
        <v>0.01</v>
      </c>
    </row>
    <row r="392" spans="2:6">
      <c r="B392" s="328">
        <v>40385</v>
      </c>
      <c r="C392" s="329">
        <v>0.02</v>
      </c>
      <c r="D392" s="329">
        <v>2.740380001070606E-3</v>
      </c>
      <c r="E392" s="329">
        <v>0.02</v>
      </c>
      <c r="F392" s="329">
        <v>0.01</v>
      </c>
    </row>
    <row r="393" spans="2:6">
      <c r="B393" s="328">
        <v>40386</v>
      </c>
      <c r="C393" s="329">
        <v>0.02</v>
      </c>
      <c r="D393" s="329">
        <v>2.1182950763052122E-3</v>
      </c>
      <c r="E393" s="329">
        <v>4.4999999999999998E-2</v>
      </c>
      <c r="F393" s="329">
        <v>0.01</v>
      </c>
    </row>
    <row r="394" spans="2:6">
      <c r="B394" s="328">
        <v>40387</v>
      </c>
      <c r="C394" s="329">
        <v>0.02</v>
      </c>
      <c r="D394" s="329">
        <v>3.501559869529687E-3</v>
      </c>
      <c r="E394" s="329">
        <v>4.4999999999999998E-2</v>
      </c>
      <c r="F394" s="329">
        <v>0.01</v>
      </c>
    </row>
    <row r="395" spans="2:6">
      <c r="B395" s="328">
        <v>40388</v>
      </c>
      <c r="C395" s="329">
        <v>0.02</v>
      </c>
      <c r="D395" s="329">
        <v>2.1883908086192875E-3</v>
      </c>
      <c r="E395" s="329">
        <v>4.4999999999999998E-2</v>
      </c>
      <c r="F395" s="329">
        <v>0.01</v>
      </c>
    </row>
    <row r="396" spans="2:6">
      <c r="B396" s="328">
        <v>40389</v>
      </c>
      <c r="C396" s="329">
        <v>0.02</v>
      </c>
      <c r="D396" s="329">
        <v>2.3303427778193961E-3</v>
      </c>
      <c r="E396" s="329">
        <v>0.02</v>
      </c>
      <c r="F396" s="329">
        <v>0.01</v>
      </c>
    </row>
    <row r="397" spans="2:6">
      <c r="B397" s="328">
        <v>40392</v>
      </c>
      <c r="C397" s="329">
        <v>0.02</v>
      </c>
      <c r="D397" s="329">
        <v>2.2188458619592931E-3</v>
      </c>
      <c r="E397" s="329">
        <v>4.4999999999999998E-2</v>
      </c>
      <c r="F397" s="329">
        <v>0.01</v>
      </c>
    </row>
    <row r="398" spans="2:6">
      <c r="B398" s="328">
        <v>40393</v>
      </c>
      <c r="C398" s="329">
        <v>0.02</v>
      </c>
      <c r="D398" s="329">
        <v>2.2163658164658226E-3</v>
      </c>
      <c r="E398" s="329">
        <v>0.02</v>
      </c>
      <c r="F398" s="329">
        <v>0.01</v>
      </c>
    </row>
    <row r="399" spans="2:6">
      <c r="B399" s="328">
        <v>40394</v>
      </c>
      <c r="C399" s="329">
        <v>0.02</v>
      </c>
      <c r="D399" s="329">
        <v>2.2961933023017541E-3</v>
      </c>
      <c r="E399" s="329">
        <v>4.4999999999999998E-2</v>
      </c>
      <c r="F399" s="329">
        <v>0.01</v>
      </c>
    </row>
    <row r="400" spans="2:6">
      <c r="B400" s="328">
        <v>40395</v>
      </c>
      <c r="C400" s="329">
        <v>0.02</v>
      </c>
      <c r="D400" s="329">
        <v>2.2245059391782962E-3</v>
      </c>
      <c r="E400" s="329">
        <v>0.02</v>
      </c>
      <c r="F400" s="329">
        <v>0.01</v>
      </c>
    </row>
    <row r="401" spans="2:6">
      <c r="B401" s="328">
        <v>40396</v>
      </c>
      <c r="C401" s="329">
        <v>0.02</v>
      </c>
      <c r="D401" s="329">
        <v>1.9911817819322926E-3</v>
      </c>
      <c r="E401" s="329">
        <v>0.02</v>
      </c>
      <c r="F401" s="329">
        <v>0.01</v>
      </c>
    </row>
    <row r="402" spans="2:6">
      <c r="B402" s="328">
        <v>40399</v>
      </c>
      <c r="C402" s="329">
        <v>0.02</v>
      </c>
      <c r="D402" s="329">
        <v>2.0804338178496886E-3</v>
      </c>
      <c r="E402" s="329">
        <v>4.4999999999999998E-2</v>
      </c>
      <c r="F402" s="329">
        <v>0.01</v>
      </c>
    </row>
    <row r="403" spans="2:6">
      <c r="B403" s="328">
        <v>40400</v>
      </c>
      <c r="C403" s="329">
        <v>0.02</v>
      </c>
      <c r="D403" s="329">
        <v>1.9804657855143413E-3</v>
      </c>
      <c r="E403" s="329">
        <v>0.02</v>
      </c>
      <c r="F403" s="329">
        <v>0.01</v>
      </c>
    </row>
    <row r="404" spans="2:6">
      <c r="B404" s="328">
        <v>40401</v>
      </c>
      <c r="C404" s="329">
        <v>0.02</v>
      </c>
      <c r="D404" s="329">
        <v>2.5224634666133985E-3</v>
      </c>
      <c r="E404" s="329">
        <v>4.4999999999999998E-2</v>
      </c>
      <c r="F404" s="329">
        <v>0.01</v>
      </c>
    </row>
    <row r="405" spans="2:6">
      <c r="B405" s="328">
        <v>40402</v>
      </c>
      <c r="C405" s="329">
        <v>0.02</v>
      </c>
      <c r="D405" s="329">
        <v>2.2876318345984394E-3</v>
      </c>
      <c r="E405" s="329">
        <v>0.02</v>
      </c>
      <c r="F405" s="329">
        <v>0.01</v>
      </c>
    </row>
    <row r="406" spans="2:6">
      <c r="B406" s="328">
        <v>40403</v>
      </c>
      <c r="C406" s="329">
        <v>0.02</v>
      </c>
      <c r="D406" s="329">
        <v>2.172668698917826E-3</v>
      </c>
      <c r="E406" s="329">
        <v>0.02</v>
      </c>
      <c r="F406" s="329">
        <v>0.01</v>
      </c>
    </row>
    <row r="407" spans="2:6">
      <c r="B407" s="328">
        <v>40406</v>
      </c>
      <c r="C407" s="329">
        <v>0.02</v>
      </c>
      <c r="D407" s="329">
        <v>1.9141839242675174E-3</v>
      </c>
      <c r="E407" s="329">
        <v>4.4999999999999998E-2</v>
      </c>
      <c r="F407" s="329">
        <v>0.01</v>
      </c>
    </row>
    <row r="408" spans="2:6">
      <c r="B408" s="328">
        <v>40407</v>
      </c>
      <c r="C408" s="329">
        <v>0.02</v>
      </c>
      <c r="D408" s="329">
        <v>2.2668464136415146E-3</v>
      </c>
      <c r="E408" s="329">
        <v>4.4999999999999998E-2</v>
      </c>
      <c r="F408" s="329">
        <v>0.01</v>
      </c>
    </row>
    <row r="409" spans="2:6">
      <c r="B409" s="328">
        <v>40408</v>
      </c>
      <c r="C409" s="329">
        <v>0.02</v>
      </c>
      <c r="D409" s="329">
        <v>2.1010601970161973E-3</v>
      </c>
      <c r="E409" s="329">
        <v>7.0000000000000007E-2</v>
      </c>
      <c r="F409" s="329">
        <v>0.01</v>
      </c>
    </row>
    <row r="410" spans="2:6">
      <c r="B410" s="328">
        <v>40409</v>
      </c>
      <c r="C410" s="329">
        <v>0.02</v>
      </c>
      <c r="D410" s="329">
        <v>1.8088465725675091E-3</v>
      </c>
      <c r="E410" s="329">
        <v>7.0000000000000007E-2</v>
      </c>
      <c r="F410" s="329">
        <v>0.01</v>
      </c>
    </row>
    <row r="411" spans="2:6">
      <c r="B411" s="328">
        <v>40410</v>
      </c>
      <c r="C411" s="329">
        <v>0.02</v>
      </c>
      <c r="D411" s="329">
        <v>8.8763040534903129E-4</v>
      </c>
      <c r="E411" s="329">
        <v>4.4999999999999998E-2</v>
      </c>
      <c r="F411" s="329">
        <v>0.01</v>
      </c>
    </row>
    <row r="412" spans="2:6">
      <c r="B412" s="328">
        <v>40413</v>
      </c>
      <c r="C412" s="329">
        <v>0.02</v>
      </c>
      <c r="D412" s="329">
        <v>1.1449690060130727E-3</v>
      </c>
      <c r="E412" s="329">
        <v>0.02</v>
      </c>
      <c r="F412" s="329">
        <v>0.01</v>
      </c>
    </row>
    <row r="413" spans="2:6">
      <c r="B413" s="328">
        <v>40414</v>
      </c>
      <c r="C413" s="329">
        <v>0.02</v>
      </c>
      <c r="D413" s="329">
        <v>1.5048203605336791E-2</v>
      </c>
      <c r="E413" s="329">
        <v>4.4999999999999998E-2</v>
      </c>
      <c r="F413" s="329">
        <v>0.01</v>
      </c>
    </row>
    <row r="414" spans="2:6">
      <c r="B414" s="328">
        <v>40415</v>
      </c>
      <c r="C414" s="329">
        <v>0.02</v>
      </c>
      <c r="D414" s="329">
        <v>2.8150417308932103E-2</v>
      </c>
      <c r="E414" s="329">
        <v>4.4999999999999998E-2</v>
      </c>
      <c r="F414" s="329">
        <v>0.01</v>
      </c>
    </row>
    <row r="415" spans="2:6">
      <c r="B415" s="328">
        <v>40416</v>
      </c>
      <c r="C415" s="329">
        <v>0.02</v>
      </c>
      <c r="D415" s="329">
        <v>2.0330388899201853E-2</v>
      </c>
      <c r="E415" s="329">
        <v>4.4999999999999998E-2</v>
      </c>
      <c r="F415" s="329">
        <v>0.01</v>
      </c>
    </row>
    <row r="416" spans="2:6">
      <c r="B416" s="328">
        <v>40417</v>
      </c>
      <c r="C416" s="329">
        <v>0.02</v>
      </c>
      <c r="D416" s="329">
        <v>2.138626242287701E-3</v>
      </c>
      <c r="E416" s="329">
        <v>0.02</v>
      </c>
      <c r="F416" s="329">
        <v>0.01</v>
      </c>
    </row>
    <row r="417" spans="2:6">
      <c r="B417" s="328">
        <v>40421</v>
      </c>
      <c r="C417" s="329">
        <v>0.02</v>
      </c>
      <c r="D417" s="329">
        <v>1.6391769878119169E-3</v>
      </c>
      <c r="E417" s="329">
        <v>4.4999999999999998E-2</v>
      </c>
      <c r="F417" s="329">
        <v>0.01</v>
      </c>
    </row>
    <row r="418" spans="2:6">
      <c r="B418" s="328">
        <v>40422</v>
      </c>
      <c r="C418" s="329">
        <v>0.02</v>
      </c>
      <c r="D418" s="329">
        <v>2.4598435443361154E-3</v>
      </c>
      <c r="E418" s="329">
        <v>7.0000000000000007E-2</v>
      </c>
      <c r="F418" s="329">
        <v>0.01</v>
      </c>
    </row>
    <row r="419" spans="2:6">
      <c r="B419" s="328">
        <v>40423</v>
      </c>
      <c r="C419" s="329">
        <v>0.02</v>
      </c>
      <c r="D419" s="329">
        <v>2.7752838054132217E-3</v>
      </c>
      <c r="E419" s="329">
        <v>4.4999999999999998E-2</v>
      </c>
      <c r="F419" s="329">
        <v>0.01</v>
      </c>
    </row>
    <row r="420" spans="2:6">
      <c r="B420" s="328">
        <v>40424</v>
      </c>
      <c r="C420" s="329">
        <v>0.02</v>
      </c>
      <c r="D420" s="329">
        <v>1.9915004882091578E-3</v>
      </c>
      <c r="E420" s="329">
        <v>4.4999999999999998E-2</v>
      </c>
      <c r="F420" s="329">
        <v>0.01</v>
      </c>
    </row>
    <row r="421" spans="2:6">
      <c r="B421" s="328">
        <v>40427</v>
      </c>
      <c r="C421" s="329">
        <v>0.02</v>
      </c>
      <c r="D421" s="329">
        <v>2.2365983194735277E-3</v>
      </c>
      <c r="E421" s="329">
        <v>0.02</v>
      </c>
      <c r="F421" s="329">
        <v>0.01</v>
      </c>
    </row>
    <row r="422" spans="2:6">
      <c r="B422" s="328">
        <v>40428</v>
      </c>
      <c r="C422" s="329">
        <v>0.02</v>
      </c>
      <c r="D422" s="329">
        <v>3.68247870572348E-3</v>
      </c>
      <c r="E422" s="329">
        <v>0.02</v>
      </c>
      <c r="F422" s="329">
        <v>0.01</v>
      </c>
    </row>
    <row r="423" spans="2:6">
      <c r="B423" s="328">
        <v>40429</v>
      </c>
      <c r="C423" s="329">
        <v>0.02</v>
      </c>
      <c r="D423" s="329">
        <v>2.1215892965672557E-3</v>
      </c>
      <c r="E423" s="329">
        <v>0.02</v>
      </c>
      <c r="F423" s="329">
        <v>0.01</v>
      </c>
    </row>
    <row r="424" spans="2:6">
      <c r="B424" s="328">
        <v>40430</v>
      </c>
      <c r="C424" s="329">
        <v>0.02</v>
      </c>
      <c r="D424" s="329">
        <v>2.263595373808954E-3</v>
      </c>
      <c r="E424" s="329">
        <v>0.02</v>
      </c>
      <c r="F424" s="329">
        <v>0.01</v>
      </c>
    </row>
    <row r="425" spans="2:6">
      <c r="B425" s="328">
        <v>40431</v>
      </c>
      <c r="C425" s="329">
        <v>0.02</v>
      </c>
      <c r="D425" s="329">
        <v>1.9371188819770936E-3</v>
      </c>
      <c r="E425" s="329">
        <v>0.02</v>
      </c>
      <c r="F425" s="329">
        <v>0.01</v>
      </c>
    </row>
    <row r="426" spans="2:6">
      <c r="B426" s="328">
        <v>40434</v>
      </c>
      <c r="C426" s="329">
        <v>0.02</v>
      </c>
      <c r="D426" s="329">
        <v>2.7403767122599833E-3</v>
      </c>
      <c r="E426" s="329">
        <v>0.02</v>
      </c>
      <c r="F426" s="329">
        <v>0.01</v>
      </c>
    </row>
    <row r="427" spans="2:6">
      <c r="B427" s="328">
        <v>40435</v>
      </c>
      <c r="C427" s="329">
        <v>0.02</v>
      </c>
      <c r="D427" s="329">
        <v>3.6332070312947279E-3</v>
      </c>
      <c r="E427" s="329">
        <v>0.02</v>
      </c>
      <c r="F427" s="329">
        <v>0.01</v>
      </c>
    </row>
    <row r="428" spans="2:6">
      <c r="B428" s="328">
        <v>40436</v>
      </c>
      <c r="C428" s="329">
        <v>0.02</v>
      </c>
      <c r="D428" s="329">
        <v>3.0889041093708548E-3</v>
      </c>
      <c r="E428" s="329">
        <v>0.02</v>
      </c>
      <c r="F428" s="329">
        <v>0.01</v>
      </c>
    </row>
    <row r="429" spans="2:6">
      <c r="B429" s="328">
        <v>40437</v>
      </c>
      <c r="C429" s="329">
        <v>0.02</v>
      </c>
      <c r="D429" s="329">
        <v>4.1705311328678139E-3</v>
      </c>
      <c r="E429" s="329">
        <v>0.02</v>
      </c>
      <c r="F429" s="329">
        <v>0.01</v>
      </c>
    </row>
    <row r="430" spans="2:6">
      <c r="B430" s="328">
        <v>40438</v>
      </c>
      <c r="C430" s="329">
        <v>0.02</v>
      </c>
      <c r="D430" s="329">
        <v>4.2987369827362015E-3</v>
      </c>
      <c r="E430" s="329">
        <v>0.02</v>
      </c>
      <c r="F430" s="329">
        <v>0.01</v>
      </c>
    </row>
    <row r="431" spans="2:6">
      <c r="B431" s="328">
        <v>40441</v>
      </c>
      <c r="C431" s="329">
        <v>0.02</v>
      </c>
      <c r="D431" s="329">
        <v>2.5403979512693977E-3</v>
      </c>
      <c r="E431" s="329">
        <v>0.02</v>
      </c>
      <c r="F431" s="329">
        <v>0.01</v>
      </c>
    </row>
    <row r="432" spans="2:6">
      <c r="B432" s="328">
        <v>40442</v>
      </c>
      <c r="C432" s="329">
        <v>1.9800000000000002E-2</v>
      </c>
      <c r="D432" s="329">
        <v>2.7950081039827802E-3</v>
      </c>
      <c r="E432" s="329">
        <v>0.02</v>
      </c>
      <c r="F432" s="329">
        <v>0.01</v>
      </c>
    </row>
    <row r="433" spans="2:6">
      <c r="B433" s="328">
        <v>40443</v>
      </c>
      <c r="C433" s="329">
        <v>1.9800000000000002E-2</v>
      </c>
      <c r="D433" s="329">
        <v>1.5041695768473018E-3</v>
      </c>
      <c r="E433" s="329">
        <v>0.02</v>
      </c>
      <c r="F433" s="329">
        <v>0.01</v>
      </c>
    </row>
    <row r="434" spans="2:6">
      <c r="B434" s="328">
        <v>40444</v>
      </c>
      <c r="C434" s="329">
        <v>1.9800000000000002E-2</v>
      </c>
      <c r="D434" s="329">
        <v>1.4243660045385011E-3</v>
      </c>
      <c r="E434" s="329">
        <v>0.02</v>
      </c>
      <c r="F434" s="329">
        <v>0.01</v>
      </c>
    </row>
    <row r="435" spans="2:6">
      <c r="B435" s="328">
        <v>40445</v>
      </c>
      <c r="C435" s="329">
        <v>1.9699999999999999E-2</v>
      </c>
      <c r="D435" s="329">
        <v>2.7076585850320397E-3</v>
      </c>
      <c r="E435" s="329">
        <v>0.02</v>
      </c>
      <c r="F435" s="329">
        <v>0.01</v>
      </c>
    </row>
    <row r="436" spans="2:6">
      <c r="B436" s="328">
        <v>40449</v>
      </c>
      <c r="C436" s="329">
        <v>1.9800000000000002E-2</v>
      </c>
      <c r="D436" s="329">
        <v>1.914375228071522E-3</v>
      </c>
      <c r="E436" s="329">
        <v>0.02</v>
      </c>
      <c r="F436" s="329">
        <v>0.01</v>
      </c>
    </row>
    <row r="437" spans="2:6">
      <c r="B437" s="328">
        <v>40448</v>
      </c>
      <c r="C437" s="329">
        <v>0.02</v>
      </c>
      <c r="D437" s="329">
        <v>3.0373429013681374E-3</v>
      </c>
      <c r="E437" s="329">
        <v>0.02</v>
      </c>
      <c r="F437" s="329">
        <v>0.01</v>
      </c>
    </row>
    <row r="438" spans="2:6">
      <c r="B438" s="328">
        <v>40450</v>
      </c>
      <c r="C438" s="329">
        <v>0.02</v>
      </c>
      <c r="D438" s="329">
        <v>2.2225784228777977E-3</v>
      </c>
      <c r="E438" s="329">
        <v>0.02</v>
      </c>
      <c r="F438" s="329">
        <v>0.01</v>
      </c>
    </row>
    <row r="439" spans="2:6">
      <c r="B439" s="328">
        <v>40451</v>
      </c>
      <c r="C439" s="329">
        <v>1.9800000000000002E-2</v>
      </c>
      <c r="D439" s="329">
        <v>3.1809082843898343E-3</v>
      </c>
      <c r="E439" s="329">
        <v>0.02</v>
      </c>
      <c r="F439" s="329">
        <v>0.01</v>
      </c>
    </row>
    <row r="440" spans="2:6">
      <c r="B440" s="328">
        <v>40452</v>
      </c>
      <c r="C440" s="327">
        <v>1.9799999999999998E-2</v>
      </c>
      <c r="D440" s="327">
        <v>3.4212802071388452E-3</v>
      </c>
      <c r="E440" s="327">
        <v>0.02</v>
      </c>
      <c r="F440" s="327">
        <v>0.01</v>
      </c>
    </row>
    <row r="441" spans="2:6">
      <c r="B441" s="328">
        <v>40455</v>
      </c>
      <c r="C441" s="327">
        <v>1.9799999999999998E-2</v>
      </c>
      <c r="D441" s="327">
        <v>3.4907286943547098E-3</v>
      </c>
      <c r="E441" s="327">
        <v>0.02</v>
      </c>
      <c r="F441" s="327">
        <v>0.01</v>
      </c>
    </row>
    <row r="442" spans="2:6">
      <c r="B442" s="328">
        <v>40456</v>
      </c>
      <c r="C442" s="327">
        <v>0.02</v>
      </c>
      <c r="D442" s="327">
        <v>5.7491206258308905E-3</v>
      </c>
      <c r="E442" s="327">
        <v>0.02</v>
      </c>
      <c r="F442" s="327">
        <v>0.01</v>
      </c>
    </row>
    <row r="443" spans="2:6">
      <c r="B443" s="328">
        <v>40457</v>
      </c>
      <c r="C443" s="327">
        <v>1.9799999999999998E-2</v>
      </c>
      <c r="D443" s="327">
        <v>5.4110580690069398E-3</v>
      </c>
      <c r="E443" s="327">
        <v>0.02</v>
      </c>
      <c r="F443" s="327">
        <v>0.01</v>
      </c>
    </row>
    <row r="444" spans="2:6">
      <c r="B444" s="328">
        <v>40458</v>
      </c>
      <c r="C444" s="327">
        <v>1.9799999999999998E-2</v>
      </c>
      <c r="D444" s="327">
        <v>5.3500365996781377E-3</v>
      </c>
      <c r="E444" s="327">
        <v>0.02</v>
      </c>
      <c r="F444" s="327">
        <v>0.01</v>
      </c>
    </row>
    <row r="445" spans="2:6">
      <c r="B445" s="328">
        <v>40459</v>
      </c>
      <c r="C445" s="327">
        <v>1.9799999999999998E-2</v>
      </c>
      <c r="D445" s="327">
        <v>3.5872836170995886E-3</v>
      </c>
      <c r="E445" s="327">
        <v>0.02</v>
      </c>
      <c r="F445" s="327">
        <v>0.01</v>
      </c>
    </row>
    <row r="446" spans="2:6">
      <c r="B446" s="328">
        <v>40462</v>
      </c>
      <c r="C446" s="327">
        <v>1.9799999999999998E-2</v>
      </c>
      <c r="D446" s="327">
        <v>3.6032757508490543E-3</v>
      </c>
      <c r="E446" s="327">
        <v>0.02</v>
      </c>
      <c r="F446" s="327">
        <v>0.01</v>
      </c>
    </row>
    <row r="447" spans="2:6">
      <c r="B447" s="328">
        <v>40463</v>
      </c>
      <c r="C447" s="327">
        <v>1.9799999999999998E-2</v>
      </c>
      <c r="D447" s="327">
        <v>4.1360558795559511E-3</v>
      </c>
      <c r="E447" s="327">
        <v>0.02</v>
      </c>
      <c r="F447" s="327">
        <v>0.01</v>
      </c>
    </row>
    <row r="448" spans="2:6">
      <c r="B448" s="328">
        <v>40464</v>
      </c>
      <c r="C448" s="327">
        <v>1.9799999999999998E-2</v>
      </c>
      <c r="D448" s="327">
        <v>4.2921547832472937E-3</v>
      </c>
      <c r="E448" s="327">
        <v>0.02</v>
      </c>
      <c r="F448" s="327">
        <v>0.01</v>
      </c>
    </row>
    <row r="449" spans="2:6">
      <c r="B449" s="328">
        <v>40465</v>
      </c>
      <c r="C449" s="327">
        <v>1.9799999999999998E-2</v>
      </c>
      <c r="D449" s="327">
        <v>4.3411641564958543E-3</v>
      </c>
      <c r="E449" s="327">
        <v>0.02</v>
      </c>
      <c r="F449" s="327">
        <v>0.01</v>
      </c>
    </row>
    <row r="450" spans="2:6">
      <c r="B450" s="328">
        <v>40466</v>
      </c>
      <c r="C450" s="327">
        <v>1.9799999999999998E-2</v>
      </c>
      <c r="D450" s="327">
        <v>3.1319293971504825E-3</v>
      </c>
      <c r="E450" s="327">
        <v>0.02</v>
      </c>
      <c r="F450" s="327">
        <v>0.01</v>
      </c>
    </row>
    <row r="451" spans="2:6">
      <c r="B451" s="328">
        <v>40469</v>
      </c>
      <c r="C451" s="327">
        <v>1.9799999999999998E-2</v>
      </c>
      <c r="D451" s="327">
        <v>1.9730020177434484E-3</v>
      </c>
      <c r="E451" s="327">
        <v>0.02</v>
      </c>
      <c r="F451" s="327">
        <v>0.01</v>
      </c>
    </row>
    <row r="452" spans="2:6">
      <c r="B452" s="328">
        <v>40470</v>
      </c>
      <c r="C452" s="327">
        <v>0.02</v>
      </c>
      <c r="D452" s="327">
        <v>2.6018815356347162E-3</v>
      </c>
      <c r="E452" s="327">
        <v>0.02</v>
      </c>
      <c r="F452" s="327">
        <v>0.01</v>
      </c>
    </row>
    <row r="453" spans="2:6">
      <c r="B453" s="328">
        <v>40471</v>
      </c>
      <c r="C453" s="327">
        <v>1.9799999999999998E-2</v>
      </c>
      <c r="D453" s="327">
        <v>2.0209007339132301E-3</v>
      </c>
      <c r="E453" s="327">
        <v>0.02</v>
      </c>
      <c r="F453" s="327">
        <v>0.01</v>
      </c>
    </row>
    <row r="454" spans="2:6">
      <c r="B454" s="328">
        <v>40472</v>
      </c>
      <c r="C454" s="327">
        <v>1.9799999999999998E-2</v>
      </c>
      <c r="D454" s="327">
        <v>3.4864390643545239E-3</v>
      </c>
      <c r="E454" s="327">
        <v>0.02</v>
      </c>
      <c r="F454" s="327">
        <v>0.01</v>
      </c>
    </row>
    <row r="455" spans="2:6">
      <c r="B455" s="328">
        <v>40473</v>
      </c>
      <c r="C455" s="327">
        <v>1.9799999999999998E-2</v>
      </c>
      <c r="D455" s="327">
        <v>1.6094475391307426E-3</v>
      </c>
      <c r="E455" s="327">
        <v>0.02</v>
      </c>
      <c r="F455" s="327">
        <v>0.01</v>
      </c>
    </row>
    <row r="456" spans="2:6">
      <c r="B456" s="328">
        <v>40476</v>
      </c>
      <c r="C456" s="327">
        <v>1.9799999999999998E-2</v>
      </c>
      <c r="D456" s="327">
        <v>1.7325874668502753E-3</v>
      </c>
      <c r="E456" s="327">
        <v>0.02</v>
      </c>
      <c r="F456" s="327">
        <v>0.01</v>
      </c>
    </row>
    <row r="457" spans="2:6">
      <c r="B457" s="328">
        <v>40477</v>
      </c>
      <c r="C457" s="327">
        <v>0.02</v>
      </c>
      <c r="D457" s="327">
        <v>2.2017474370186392E-3</v>
      </c>
      <c r="E457" s="327">
        <v>0.02</v>
      </c>
      <c r="F457" s="327">
        <v>0.01</v>
      </c>
    </row>
    <row r="458" spans="2:6">
      <c r="B458" s="328">
        <v>40478</v>
      </c>
      <c r="C458" s="327">
        <v>1.9799999999999998E-2</v>
      </c>
      <c r="D458" s="327">
        <v>2.9081750680662131E-3</v>
      </c>
      <c r="E458" s="327">
        <v>0.02</v>
      </c>
      <c r="F458" s="327">
        <v>0.01</v>
      </c>
    </row>
    <row r="459" spans="2:6">
      <c r="B459" s="328">
        <v>40479</v>
      </c>
      <c r="C459" s="327">
        <v>1.9799999999999998E-2</v>
      </c>
      <c r="D459" s="327">
        <v>2.760274686558969E-3</v>
      </c>
      <c r="E459" s="327">
        <v>0.02</v>
      </c>
      <c r="F459" s="327">
        <v>0.01</v>
      </c>
    </row>
    <row r="460" spans="2:6">
      <c r="B460" s="328">
        <v>40480</v>
      </c>
      <c r="C460" s="327">
        <v>1.9799999999999998E-2</v>
      </c>
      <c r="D460" s="327">
        <v>2.5488757833084228E-3</v>
      </c>
      <c r="E460" s="327">
        <v>0.02</v>
      </c>
      <c r="F460" s="327">
        <v>0.01</v>
      </c>
    </row>
    <row r="461" spans="2:6">
      <c r="B461" s="328">
        <v>40483</v>
      </c>
      <c r="C461" s="327">
        <v>0.02</v>
      </c>
      <c r="D461" s="327">
        <v>2.2490788120455071E-3</v>
      </c>
      <c r="E461" s="327">
        <v>0.02</v>
      </c>
      <c r="F461" s="327">
        <v>0.01</v>
      </c>
    </row>
    <row r="462" spans="2:6">
      <c r="B462" s="328">
        <v>40484</v>
      </c>
      <c r="C462" s="327">
        <v>1.9799999999999998E-2</v>
      </c>
      <c r="D462" s="327">
        <v>2.9805891308181663E-3</v>
      </c>
      <c r="E462" s="327">
        <v>0.02</v>
      </c>
      <c r="F462" s="327">
        <v>0.01</v>
      </c>
    </row>
    <row r="463" spans="2:6">
      <c r="B463" s="328">
        <v>40485</v>
      </c>
      <c r="C463" s="327">
        <v>1.9799999999999998E-2</v>
      </c>
      <c r="D463" s="327">
        <v>3.4671620704426172E-3</v>
      </c>
      <c r="E463" s="327">
        <v>0.02</v>
      </c>
      <c r="F463" s="327">
        <v>0.01</v>
      </c>
    </row>
    <row r="464" spans="2:6">
      <c r="B464" s="328">
        <v>40486</v>
      </c>
      <c r="C464" s="327">
        <v>0.02</v>
      </c>
      <c r="D464" s="327">
        <v>3.1685743239731551E-3</v>
      </c>
      <c r="E464" s="327">
        <v>0.02</v>
      </c>
      <c r="F464" s="327">
        <v>0.01</v>
      </c>
    </row>
    <row r="465" spans="2:6">
      <c r="B465" s="328">
        <v>40487</v>
      </c>
      <c r="C465" s="327">
        <v>1.9799999999999998E-2</v>
      </c>
      <c r="D465" s="327">
        <v>2.6781680693889302E-3</v>
      </c>
      <c r="E465" s="327">
        <v>0.02</v>
      </c>
      <c r="F465" s="327">
        <v>0.01</v>
      </c>
    </row>
    <row r="466" spans="2:6">
      <c r="B466" s="328">
        <v>40490</v>
      </c>
      <c r="C466" s="327">
        <v>1.9799999999999998E-2</v>
      </c>
      <c r="D466" s="327">
        <v>1.8905826538539179E-3</v>
      </c>
      <c r="E466" s="327">
        <v>0.02</v>
      </c>
      <c r="F466" s="327">
        <v>0.01</v>
      </c>
    </row>
    <row r="467" spans="2:6">
      <c r="B467" s="328">
        <v>40491</v>
      </c>
      <c r="C467" s="327">
        <v>1.9799999999999998E-2</v>
      </c>
      <c r="D467" s="327">
        <v>1.732614490545057E-3</v>
      </c>
      <c r="E467" s="327">
        <v>0.02</v>
      </c>
      <c r="F467" s="327">
        <v>0.01</v>
      </c>
    </row>
    <row r="468" spans="2:6">
      <c r="B468" s="328">
        <v>40492</v>
      </c>
      <c r="C468" s="327">
        <v>1.9799999999999998E-2</v>
      </c>
      <c r="D468" s="327">
        <v>1.8210698697066372E-3</v>
      </c>
      <c r="E468" s="327">
        <v>0.02</v>
      </c>
      <c r="F468" s="327">
        <v>0.01</v>
      </c>
    </row>
    <row r="469" spans="2:6">
      <c r="B469" s="328">
        <v>40493</v>
      </c>
      <c r="C469" s="327">
        <v>0.02</v>
      </c>
      <c r="D469" s="327">
        <v>1.6406529166997489E-3</v>
      </c>
      <c r="E469" s="327">
        <v>0.02</v>
      </c>
      <c r="F469" s="327">
        <v>0.01</v>
      </c>
    </row>
    <row r="470" spans="2:6">
      <c r="B470" s="328">
        <v>40494</v>
      </c>
      <c r="C470" s="327">
        <v>1.9799999999999998E-2</v>
      </c>
      <c r="D470" s="327">
        <v>1.7178226239945753E-3</v>
      </c>
      <c r="E470" s="327">
        <v>0.02</v>
      </c>
      <c r="F470" s="327">
        <v>0.01</v>
      </c>
    </row>
    <row r="471" spans="2:6">
      <c r="B471" s="328">
        <v>40497</v>
      </c>
      <c r="C471" s="327">
        <v>1.9799999999999998E-2</v>
      </c>
      <c r="D471" s="327">
        <v>1.7571972668345647E-3</v>
      </c>
      <c r="E471" s="327">
        <v>0.02</v>
      </c>
      <c r="F471" s="327">
        <v>0.01</v>
      </c>
    </row>
    <row r="472" spans="2:6">
      <c r="B472" s="328">
        <v>40499</v>
      </c>
      <c r="C472" s="327">
        <v>1.9799999999999998E-2</v>
      </c>
      <c r="D472" s="327">
        <v>1.6242749523657258E-3</v>
      </c>
      <c r="E472" s="327">
        <v>0.02</v>
      </c>
      <c r="F472" s="327">
        <v>0.01</v>
      </c>
    </row>
    <row r="473" spans="2:6">
      <c r="B473" s="328">
        <v>40500</v>
      </c>
      <c r="C473" s="327">
        <v>1.9799999999999998E-2</v>
      </c>
      <c r="D473" s="327">
        <v>1.5976358226809935E-3</v>
      </c>
      <c r="E473" s="327">
        <v>0.02</v>
      </c>
      <c r="F473" s="327">
        <v>0.01</v>
      </c>
    </row>
    <row r="474" spans="2:6">
      <c r="B474" s="328">
        <v>40501</v>
      </c>
      <c r="C474" s="327">
        <v>1.9799999999999998E-2</v>
      </c>
      <c r="D474" s="327">
        <v>1.3870454091922607E-3</v>
      </c>
      <c r="E474" s="327">
        <v>0.02</v>
      </c>
      <c r="F474" s="327">
        <v>0.01</v>
      </c>
    </row>
    <row r="475" spans="2:6">
      <c r="B475" s="328">
        <v>40504</v>
      </c>
      <c r="C475" s="327">
        <v>1.9799999999999998E-2</v>
      </c>
      <c r="D475" s="327">
        <v>1.7028254575937325E-3</v>
      </c>
      <c r="E475" s="327">
        <v>0.02</v>
      </c>
      <c r="F475" s="327">
        <v>0.01</v>
      </c>
    </row>
    <row r="476" spans="2:6">
      <c r="B476" s="328">
        <v>40505</v>
      </c>
      <c r="C476" s="327">
        <v>0.02</v>
      </c>
      <c r="D476" s="327">
        <v>2.1752871259103257E-3</v>
      </c>
      <c r="E476" s="327">
        <v>0.02</v>
      </c>
      <c r="F476" s="327">
        <v>0.01</v>
      </c>
    </row>
    <row r="477" spans="2:6">
      <c r="B477" s="328">
        <v>40506</v>
      </c>
      <c r="C477" s="327">
        <v>0.02</v>
      </c>
      <c r="D477" s="327">
        <v>3.5720093908622806E-3</v>
      </c>
      <c r="E477" s="327">
        <v>0.02</v>
      </c>
      <c r="F477" s="327">
        <v>0.01</v>
      </c>
    </row>
    <row r="478" spans="2:6">
      <c r="B478" s="328">
        <v>40507</v>
      </c>
      <c r="C478" s="327">
        <v>1.9799999999999998E-2</v>
      </c>
      <c r="D478" s="327">
        <v>2.5670471639381398E-3</v>
      </c>
      <c r="E478" s="327">
        <v>0.02</v>
      </c>
      <c r="F478" s="327">
        <v>0.01</v>
      </c>
    </row>
    <row r="479" spans="2:6">
      <c r="B479" s="328">
        <v>40508</v>
      </c>
      <c r="C479" s="327">
        <v>1.9799999999999998E-2</v>
      </c>
      <c r="D479" s="327">
        <v>2.5986472719456712E-3</v>
      </c>
      <c r="E479" s="327">
        <v>0.02</v>
      </c>
      <c r="F479" s="327">
        <v>0.01</v>
      </c>
    </row>
    <row r="480" spans="2:6">
      <c r="B480" s="328">
        <v>40511</v>
      </c>
      <c r="C480" s="327">
        <v>1.9799999999999998E-2</v>
      </c>
      <c r="D480" s="327">
        <v>1.8231499730671742E-3</v>
      </c>
      <c r="E480" s="327">
        <v>0.02</v>
      </c>
      <c r="F480" s="327">
        <v>0.01</v>
      </c>
    </row>
    <row r="481" spans="2:6">
      <c r="B481" s="328">
        <v>40512</v>
      </c>
      <c r="C481" s="327">
        <v>1.9799999999999998E-2</v>
      </c>
      <c r="D481" s="327">
        <v>1.636216401337969E-3</v>
      </c>
      <c r="E481" s="327">
        <v>0.02</v>
      </c>
      <c r="F481" s="327">
        <v>0.01</v>
      </c>
    </row>
    <row r="482" spans="2:6">
      <c r="B482" s="328">
        <v>40513</v>
      </c>
      <c r="C482" s="327">
        <v>1.9799999999999998E-2</v>
      </c>
      <c r="D482" s="327">
        <v>1.6305335647868757E-3</v>
      </c>
      <c r="E482" s="327">
        <v>0.02</v>
      </c>
      <c r="F482" s="327">
        <v>0.01</v>
      </c>
    </row>
    <row r="483" spans="2:6">
      <c r="B483" s="328">
        <v>40514</v>
      </c>
      <c r="C483" s="327">
        <v>1.9799999999999998E-2</v>
      </c>
      <c r="D483" s="327">
        <v>1.6588503262459889E-3</v>
      </c>
      <c r="E483" s="327">
        <v>0.02</v>
      </c>
      <c r="F483" s="327">
        <v>0.01</v>
      </c>
    </row>
    <row r="484" spans="2:6">
      <c r="B484" s="328">
        <v>40515</v>
      </c>
      <c r="C484" s="327">
        <v>1.9799999999999998E-2</v>
      </c>
      <c r="D484" s="327">
        <v>1.5023614654291143E-3</v>
      </c>
      <c r="E484" s="327">
        <v>0.02</v>
      </c>
      <c r="F484" s="327">
        <v>0.01</v>
      </c>
    </row>
    <row r="485" spans="2:6">
      <c r="B485" s="328">
        <v>40518</v>
      </c>
      <c r="C485" s="327">
        <v>1.9799999999999998E-2</v>
      </c>
      <c r="D485" s="327">
        <v>1.6686053808142272E-3</v>
      </c>
      <c r="E485" s="327">
        <v>0.02</v>
      </c>
      <c r="F485" s="327">
        <v>0.01</v>
      </c>
    </row>
    <row r="486" spans="2:6">
      <c r="B486" s="328">
        <v>40519</v>
      </c>
      <c r="C486" s="327">
        <v>0.02</v>
      </c>
      <c r="D486" s="327">
        <v>2.1191057107291522E-3</v>
      </c>
      <c r="E486" s="327">
        <v>0.02</v>
      </c>
      <c r="F486" s="327">
        <v>0.01</v>
      </c>
    </row>
    <row r="487" spans="2:6">
      <c r="B487" s="328">
        <v>40520</v>
      </c>
      <c r="C487" s="327">
        <v>1.9799999999999998E-2</v>
      </c>
      <c r="D487" s="327">
        <v>1.9533581112060176E-3</v>
      </c>
      <c r="E487" s="327">
        <v>0.02</v>
      </c>
      <c r="F487" s="327">
        <v>0.01</v>
      </c>
    </row>
    <row r="488" spans="2:6">
      <c r="B488" s="328">
        <v>40521</v>
      </c>
      <c r="C488" s="327">
        <v>1.9799999999999998E-2</v>
      </c>
      <c r="D488" s="327">
        <v>1.9519014840177825E-3</v>
      </c>
      <c r="E488" s="327">
        <v>0.02</v>
      </c>
      <c r="F488" s="327">
        <v>0.01</v>
      </c>
    </row>
    <row r="489" spans="2:6">
      <c r="B489" s="328">
        <v>40522</v>
      </c>
      <c r="C489" s="327">
        <v>1.9799999999999998E-2</v>
      </c>
      <c r="D489" s="327">
        <v>2.2576479089948206E-3</v>
      </c>
      <c r="E489" s="327">
        <v>0.02</v>
      </c>
      <c r="F489" s="327">
        <v>0.01</v>
      </c>
    </row>
    <row r="490" spans="2:6">
      <c r="B490" s="328">
        <v>40525</v>
      </c>
      <c r="C490" s="327">
        <v>1.9799999999999998E-2</v>
      </c>
      <c r="D490" s="327">
        <v>3.1052502692945779E-3</v>
      </c>
      <c r="E490" s="327">
        <v>0.02</v>
      </c>
      <c r="F490" s="327">
        <v>0.01</v>
      </c>
    </row>
    <row r="491" spans="2:6">
      <c r="B491" s="328">
        <v>40526</v>
      </c>
      <c r="C491" s="327">
        <v>1.9799999999999998E-2</v>
      </c>
      <c r="D491" s="327">
        <v>3.2577992530709388E-3</v>
      </c>
      <c r="E491" s="327">
        <v>0.02</v>
      </c>
      <c r="F491" s="327">
        <v>0.01</v>
      </c>
    </row>
    <row r="492" spans="2:6">
      <c r="B492" s="328">
        <v>40527</v>
      </c>
      <c r="C492" s="327">
        <v>1.9799999999999998E-2</v>
      </c>
      <c r="D492" s="327">
        <v>3.0459697822194588E-3</v>
      </c>
      <c r="E492" s="327">
        <v>0.02</v>
      </c>
      <c r="F492" s="327">
        <v>0.01</v>
      </c>
    </row>
    <row r="493" spans="2:6">
      <c r="B493" s="328">
        <v>40532</v>
      </c>
      <c r="C493" s="327">
        <v>0.02</v>
      </c>
      <c r="D493" s="327">
        <v>1.4680245202070357E-3</v>
      </c>
      <c r="E493" s="327">
        <v>0.02</v>
      </c>
      <c r="F493" s="327">
        <v>0.01</v>
      </c>
    </row>
    <row r="494" spans="2:6">
      <c r="B494" s="328">
        <v>40533</v>
      </c>
      <c r="C494" s="327">
        <v>1.9799999999999998E-2</v>
      </c>
      <c r="D494" s="327">
        <v>2.7690088962046542E-3</v>
      </c>
      <c r="E494" s="327">
        <v>0.02</v>
      </c>
      <c r="F494" s="327">
        <v>0.01</v>
      </c>
    </row>
    <row r="495" spans="2:6">
      <c r="B495" s="328">
        <v>40534</v>
      </c>
      <c r="C495" s="327">
        <v>1.9799999999999998E-2</v>
      </c>
      <c r="D495" s="327">
        <v>3.3182435329060507E-3</v>
      </c>
      <c r="E495" s="327">
        <v>0.02</v>
      </c>
      <c r="F495" s="327">
        <v>0.01</v>
      </c>
    </row>
    <row r="496" spans="2:6">
      <c r="B496" s="328">
        <v>40535</v>
      </c>
      <c r="C496" s="327">
        <v>1.9799999999999998E-2</v>
      </c>
      <c r="D496" s="327">
        <v>3.286302414378532E-3</v>
      </c>
      <c r="E496" s="327">
        <v>0.02</v>
      </c>
      <c r="F496" s="327">
        <v>0.01</v>
      </c>
    </row>
    <row r="497" spans="2:6">
      <c r="B497" s="328">
        <v>40536</v>
      </c>
      <c r="C497" s="327">
        <v>1.9799999999999998E-2</v>
      </c>
      <c r="D497" s="327">
        <v>3.0741080412766634E-3</v>
      </c>
      <c r="E497" s="327">
        <v>0.02</v>
      </c>
      <c r="F497" s="327">
        <v>0.01</v>
      </c>
    </row>
    <row r="498" spans="2:6">
      <c r="B498" s="328">
        <v>40539</v>
      </c>
      <c r="C498" s="327">
        <v>1.9799999999999998E-2</v>
      </c>
      <c r="D498" s="327">
        <v>2.2522556943179949E-3</v>
      </c>
      <c r="E498" s="327">
        <v>0.02</v>
      </c>
      <c r="F498" s="327">
        <v>0.01</v>
      </c>
    </row>
    <row r="499" spans="2:6">
      <c r="B499" s="328">
        <v>40540</v>
      </c>
      <c r="C499" s="327">
        <v>1.9799999999999998E-2</v>
      </c>
      <c r="D499" s="327">
        <v>2.010276481361364E-3</v>
      </c>
      <c r="E499" s="327">
        <v>0.02</v>
      </c>
      <c r="F499" s="327">
        <v>0.01</v>
      </c>
    </row>
    <row r="500" spans="2:6">
      <c r="B500" s="328">
        <v>40541</v>
      </c>
      <c r="C500" s="327">
        <v>0.02</v>
      </c>
      <c r="D500" s="327">
        <v>2.3771520395612284E-3</v>
      </c>
      <c r="E500" s="327">
        <v>0.02</v>
      </c>
      <c r="F500" s="327">
        <v>0.01</v>
      </c>
    </row>
    <row r="501" spans="2:6">
      <c r="B501" s="328">
        <v>40542</v>
      </c>
      <c r="C501" s="327">
        <v>0.02</v>
      </c>
      <c r="D501" s="327">
        <v>1.2394849434040249E-3</v>
      </c>
      <c r="E501" s="327">
        <v>0.02</v>
      </c>
      <c r="F501" s="327">
        <v>0.01</v>
      </c>
    </row>
    <row r="502" spans="2:6">
      <c r="B502" s="328">
        <v>40543</v>
      </c>
      <c r="C502" s="327">
        <v>0.02</v>
      </c>
      <c r="D502" s="327">
        <v>1.6699950009365196E-3</v>
      </c>
      <c r="E502" s="327">
        <v>0.02</v>
      </c>
      <c r="F502" s="327">
        <v>0.01</v>
      </c>
    </row>
    <row r="503" spans="2:6">
      <c r="B503" s="328">
        <v>40548</v>
      </c>
      <c r="C503" s="327">
        <v>1.9699999999999999E-2</v>
      </c>
      <c r="D503" s="327">
        <v>2.5796257761123032E-3</v>
      </c>
      <c r="E503" s="327">
        <v>0.02</v>
      </c>
      <c r="F503" s="327">
        <v>0.01</v>
      </c>
    </row>
    <row r="504" spans="2:6">
      <c r="B504" s="328">
        <v>40549</v>
      </c>
      <c r="C504" s="327">
        <v>1.95E-2</v>
      </c>
      <c r="D504" s="327">
        <v>3.0589742216685419E-3</v>
      </c>
      <c r="E504" s="327">
        <v>0.02</v>
      </c>
      <c r="F504" s="327">
        <v>0.01</v>
      </c>
    </row>
    <row r="505" spans="2:6">
      <c r="B505" s="328">
        <v>40553</v>
      </c>
      <c r="C505" s="327">
        <v>1.9299999999999998E-2</v>
      </c>
      <c r="D505" s="327">
        <v>3.3315956601131587E-3</v>
      </c>
      <c r="E505" s="327">
        <v>0.02</v>
      </c>
      <c r="F505" s="327">
        <v>0.01</v>
      </c>
    </row>
    <row r="506" spans="2:6">
      <c r="B506" s="328">
        <v>40554</v>
      </c>
      <c r="C506" s="327">
        <v>1.9299999999999998E-2</v>
      </c>
      <c r="D506" s="327">
        <v>2.2599343547053865E-3</v>
      </c>
      <c r="E506" s="327">
        <v>0.02</v>
      </c>
      <c r="F506" s="327">
        <v>0.01</v>
      </c>
    </row>
    <row r="507" spans="2:6">
      <c r="B507" s="328">
        <v>40555</v>
      </c>
      <c r="C507" s="327">
        <v>1.8500000000000003E-2</v>
      </c>
      <c r="D507" s="327">
        <v>2.0871029934006031E-3</v>
      </c>
      <c r="E507" s="327">
        <v>0.02</v>
      </c>
      <c r="F507" s="327">
        <v>0.01</v>
      </c>
    </row>
    <row r="508" spans="2:6">
      <c r="B508" s="328">
        <v>40556</v>
      </c>
      <c r="C508" s="327">
        <v>1.8500000000000003E-2</v>
      </c>
      <c r="D508" s="327">
        <v>1.8638218947709454E-3</v>
      </c>
      <c r="E508" s="327">
        <v>0.02</v>
      </c>
      <c r="F508" s="327">
        <v>0.01</v>
      </c>
    </row>
    <row r="509" spans="2:6">
      <c r="B509" s="328">
        <v>40557</v>
      </c>
      <c r="C509" s="327">
        <v>1.83E-2</v>
      </c>
      <c r="D509" s="327">
        <v>2.4162187005849554E-3</v>
      </c>
      <c r="E509" s="327">
        <v>0.02</v>
      </c>
      <c r="F509" s="327">
        <v>0.01</v>
      </c>
    </row>
    <row r="510" spans="2:6">
      <c r="B510" s="328">
        <v>40560</v>
      </c>
      <c r="C510" s="327">
        <v>1.83E-2</v>
      </c>
      <c r="D510" s="327">
        <v>2.8089397075853977E-3</v>
      </c>
      <c r="E510" s="327">
        <v>0.02</v>
      </c>
      <c r="F510" s="327">
        <v>0.01</v>
      </c>
    </row>
    <row r="511" spans="2:6">
      <c r="B511" s="328">
        <v>40561</v>
      </c>
      <c r="C511" s="327">
        <v>1.83E-2</v>
      </c>
      <c r="D511" s="327">
        <v>3.9803349023055136E-3</v>
      </c>
      <c r="E511" s="327">
        <v>0.02</v>
      </c>
      <c r="F511" s="327">
        <v>0.01</v>
      </c>
    </row>
    <row r="512" spans="2:6">
      <c r="B512" s="328">
        <v>40562</v>
      </c>
      <c r="C512" s="327">
        <v>1.8700000000000001E-2</v>
      </c>
      <c r="D512" s="327">
        <v>3.1771646296002557E-3</v>
      </c>
      <c r="E512" s="327">
        <v>0.02</v>
      </c>
      <c r="F512" s="327">
        <v>0.01</v>
      </c>
    </row>
    <row r="513" spans="2:6">
      <c r="B513" s="328">
        <v>40563</v>
      </c>
      <c r="C513" s="327">
        <v>1.83E-2</v>
      </c>
      <c r="D513" s="327">
        <v>2.2589781362291278E-3</v>
      </c>
      <c r="E513" s="327">
        <v>0.02</v>
      </c>
      <c r="F513" s="327">
        <v>0.01</v>
      </c>
    </row>
    <row r="514" spans="2:6">
      <c r="B514" s="328">
        <v>40564</v>
      </c>
      <c r="C514" s="327">
        <v>1.83E-2</v>
      </c>
      <c r="D514" s="327">
        <v>1.035469144881634E-3</v>
      </c>
      <c r="E514" s="327">
        <v>0.02</v>
      </c>
      <c r="F514" s="327">
        <v>0.01</v>
      </c>
    </row>
    <row r="515" spans="2:6">
      <c r="B515" s="328">
        <v>40567</v>
      </c>
      <c r="C515" s="327">
        <v>1.83E-2</v>
      </c>
      <c r="D515" s="327">
        <v>2.285558875588822E-3</v>
      </c>
      <c r="E515" s="327">
        <v>0.02</v>
      </c>
      <c r="F515" s="327">
        <v>0.01</v>
      </c>
    </row>
    <row r="516" spans="2:6">
      <c r="B516" s="328">
        <v>40568</v>
      </c>
      <c r="C516" s="327">
        <v>1.83E-2</v>
      </c>
      <c r="D516" s="327">
        <v>1.7833544961412167E-3</v>
      </c>
      <c r="E516" s="327">
        <v>0.02</v>
      </c>
      <c r="F516" s="327">
        <v>0.01</v>
      </c>
    </row>
    <row r="517" spans="2:6">
      <c r="B517" s="328">
        <v>40569</v>
      </c>
      <c r="C517" s="327">
        <v>1.83E-2</v>
      </c>
      <c r="D517" s="327">
        <v>2.0239230018163712E-3</v>
      </c>
      <c r="E517" s="327">
        <v>0.02</v>
      </c>
      <c r="F517" s="327">
        <v>0.01</v>
      </c>
    </row>
    <row r="518" spans="2:6">
      <c r="B518" s="328">
        <v>40570</v>
      </c>
      <c r="C518" s="327">
        <v>1.83E-2</v>
      </c>
      <c r="D518" s="327">
        <v>2.8644919097278077E-3</v>
      </c>
      <c r="E518" s="327">
        <v>0.02</v>
      </c>
      <c r="F518" s="327">
        <v>0.01</v>
      </c>
    </row>
    <row r="519" spans="2:6">
      <c r="B519" s="328">
        <v>40571</v>
      </c>
      <c r="C519" s="327">
        <v>1.83E-2</v>
      </c>
      <c r="D519" s="327">
        <v>1.7920611028741781E-3</v>
      </c>
      <c r="E519" s="327">
        <v>0.02</v>
      </c>
      <c r="F519" s="327">
        <v>0.01</v>
      </c>
    </row>
    <row r="520" spans="2:6">
      <c r="B520" s="328">
        <v>40574</v>
      </c>
      <c r="C520" s="327">
        <v>1.83E-2</v>
      </c>
      <c r="D520" s="327">
        <v>2.1114793648002394E-3</v>
      </c>
      <c r="E520" s="327">
        <v>0.02</v>
      </c>
      <c r="F520" s="327">
        <v>0.01</v>
      </c>
    </row>
    <row r="521" spans="2:6">
      <c r="B521" s="328">
        <v>40575</v>
      </c>
      <c r="C521" s="327">
        <v>1.83E-2</v>
      </c>
      <c r="D521" s="327">
        <v>2.4234419357270021E-3</v>
      </c>
      <c r="E521" s="327">
        <v>0.02</v>
      </c>
      <c r="F521" s="327">
        <v>0.01</v>
      </c>
    </row>
    <row r="522" spans="2:6">
      <c r="B522" s="328">
        <v>40576</v>
      </c>
      <c r="C522" s="327">
        <v>1.83E-2</v>
      </c>
      <c r="D522" s="327">
        <v>1.9019395915238302E-3</v>
      </c>
      <c r="E522" s="327">
        <v>0.02</v>
      </c>
      <c r="F522" s="327">
        <v>0.01</v>
      </c>
    </row>
    <row r="523" spans="2:6">
      <c r="B523" s="328">
        <v>40577</v>
      </c>
      <c r="C523" s="327">
        <v>1.83E-2</v>
      </c>
      <c r="D523" s="327">
        <v>1.7740904791091791E-3</v>
      </c>
      <c r="E523" s="327">
        <v>0.02</v>
      </c>
      <c r="F523" s="327">
        <v>0.01</v>
      </c>
    </row>
    <row r="524" spans="2:6">
      <c r="B524" s="328">
        <v>40578</v>
      </c>
      <c r="C524" s="327">
        <v>1.83E-2</v>
      </c>
      <c r="D524" s="327">
        <v>1.8984830027505856E-3</v>
      </c>
      <c r="E524" s="327">
        <v>0.02</v>
      </c>
      <c r="F524" s="327">
        <v>0.01</v>
      </c>
    </row>
    <row r="525" spans="2:6">
      <c r="B525" s="328">
        <v>40581</v>
      </c>
      <c r="C525" s="327">
        <v>1.83E-2</v>
      </c>
      <c r="D525" s="327">
        <v>1.7009768050583204E-3</v>
      </c>
      <c r="E525" s="327">
        <v>0.02</v>
      </c>
      <c r="F525" s="327">
        <v>0.01</v>
      </c>
    </row>
    <row r="526" spans="2:6">
      <c r="B526" s="328">
        <v>40582</v>
      </c>
      <c r="C526" s="327">
        <v>1.8000000000000002E-2</v>
      </c>
      <c r="D526" s="327">
        <v>1.1611840900770487E-3</v>
      </c>
      <c r="E526" s="327">
        <v>0.02</v>
      </c>
      <c r="F526" s="327">
        <v>0.01</v>
      </c>
    </row>
    <row r="527" spans="2:6">
      <c r="B527" s="328">
        <v>40583</v>
      </c>
      <c r="C527" s="327">
        <v>1.7899999999999999E-2</v>
      </c>
      <c r="D527" s="327">
        <v>9.6861111626780699E-4</v>
      </c>
      <c r="E527" s="327">
        <v>0.02</v>
      </c>
      <c r="F527" s="327">
        <v>0.01</v>
      </c>
    </row>
    <row r="528" spans="2:6">
      <c r="B528" s="328">
        <v>40584</v>
      </c>
      <c r="C528" s="327">
        <v>1.7899999999999999E-2</v>
      </c>
      <c r="D528" s="327">
        <v>1.5542188053057266E-3</v>
      </c>
      <c r="E528" s="327">
        <v>0.02</v>
      </c>
      <c r="F528" s="327">
        <v>0.01</v>
      </c>
    </row>
    <row r="529" spans="2:6">
      <c r="B529" s="328">
        <v>40585</v>
      </c>
      <c r="C529" s="327">
        <v>1.7899999999999999E-2</v>
      </c>
      <c r="D529" s="327">
        <v>1.0881246391176657E-3</v>
      </c>
      <c r="E529" s="327">
        <v>0.02</v>
      </c>
      <c r="F529" s="327">
        <v>0.01</v>
      </c>
    </row>
    <row r="530" spans="2:6">
      <c r="B530" s="328">
        <v>40588</v>
      </c>
      <c r="C530" s="327">
        <v>1.7899999999999999E-2</v>
      </c>
      <c r="D530" s="327">
        <v>1.0258428126868281E-3</v>
      </c>
      <c r="E530" s="327">
        <v>0.02</v>
      </c>
      <c r="F530" s="327">
        <v>0.01</v>
      </c>
    </row>
    <row r="531" spans="2:6">
      <c r="B531" s="328">
        <v>40589</v>
      </c>
      <c r="C531" s="327">
        <v>1.7899999999999999E-2</v>
      </c>
      <c r="D531" s="327">
        <v>1.0256593474417721E-3</v>
      </c>
      <c r="E531" s="327">
        <v>0.02</v>
      </c>
      <c r="F531" s="327">
        <v>0.01</v>
      </c>
    </row>
    <row r="532" spans="2:6">
      <c r="B532" s="328">
        <v>40590</v>
      </c>
      <c r="C532" s="327">
        <v>1.7399999999999999E-2</v>
      </c>
      <c r="D532" s="327">
        <v>1.9201670035692616E-3</v>
      </c>
      <c r="E532" s="327">
        <v>0.02</v>
      </c>
      <c r="F532" s="327">
        <v>0.01</v>
      </c>
    </row>
    <row r="533" spans="2:6">
      <c r="B533" s="328">
        <v>40591</v>
      </c>
      <c r="C533" s="327">
        <v>1.7399999999999999E-2</v>
      </c>
      <c r="D533" s="327">
        <v>3.2681301463258483E-3</v>
      </c>
      <c r="E533" s="327">
        <v>0.02</v>
      </c>
      <c r="F533" s="327">
        <v>0.01</v>
      </c>
    </row>
    <row r="534" spans="2:6">
      <c r="B534" s="328">
        <v>40592</v>
      </c>
      <c r="C534" s="327">
        <v>1.7399999999999999E-2</v>
      </c>
      <c r="D534" s="327">
        <v>2.4235098010747043E-3</v>
      </c>
      <c r="E534" s="327">
        <v>0.02</v>
      </c>
      <c r="F534" s="327">
        <v>0.01</v>
      </c>
    </row>
    <row r="535" spans="2:6">
      <c r="B535" s="328">
        <v>40595</v>
      </c>
      <c r="C535" s="327">
        <v>1.7399999999999999E-2</v>
      </c>
      <c r="D535" s="327">
        <v>1.7568590102845503E-3</v>
      </c>
      <c r="E535" s="327">
        <v>0.02</v>
      </c>
      <c r="F535" s="327">
        <v>0.01</v>
      </c>
    </row>
    <row r="536" spans="2:6">
      <c r="B536" s="328">
        <v>40596</v>
      </c>
      <c r="C536" s="327">
        <v>1.7399999999999999E-2</v>
      </c>
      <c r="D536" s="327">
        <v>1.0003836696212231E-3</v>
      </c>
      <c r="E536" s="327">
        <v>0.02</v>
      </c>
      <c r="F536" s="327">
        <v>0.01</v>
      </c>
    </row>
    <row r="537" spans="2:6">
      <c r="B537" s="328">
        <v>40597</v>
      </c>
      <c r="C537" s="327">
        <v>1.7399999999999999E-2</v>
      </c>
      <c r="D537" s="327">
        <v>1.4095697501848919E-3</v>
      </c>
      <c r="E537" s="327">
        <v>0.02</v>
      </c>
      <c r="F537" s="327">
        <v>0.01</v>
      </c>
    </row>
    <row r="538" spans="2:6">
      <c r="B538" s="328">
        <v>40598</v>
      </c>
      <c r="C538" s="327">
        <v>1.7399999999999999E-2</v>
      </c>
      <c r="D538" s="327">
        <v>3.3738593454829889E-3</v>
      </c>
      <c r="E538" s="327">
        <v>0.02</v>
      </c>
      <c r="F538" s="327">
        <v>0.01</v>
      </c>
    </row>
    <row r="539" spans="2:6">
      <c r="B539" s="328">
        <v>40599</v>
      </c>
      <c r="C539" s="327">
        <v>1.7399999999999999E-2</v>
      </c>
      <c r="D539" s="327">
        <v>1.364377953511629E-3</v>
      </c>
      <c r="E539" s="327">
        <v>0.02</v>
      </c>
      <c r="F539" s="327">
        <v>0.01</v>
      </c>
    </row>
    <row r="540" spans="2:6">
      <c r="B540" s="328">
        <v>40602</v>
      </c>
      <c r="C540" s="327">
        <v>1.7399999999999999E-2</v>
      </c>
      <c r="D540" s="327">
        <v>1.6863703216897174E-3</v>
      </c>
      <c r="E540" s="327">
        <v>0.02</v>
      </c>
      <c r="F540" s="327">
        <v>0.01</v>
      </c>
    </row>
    <row r="541" spans="2:6">
      <c r="B541" s="328">
        <v>40603</v>
      </c>
      <c r="C541" s="327">
        <v>1.7399999999999999E-2</v>
      </c>
      <c r="D541" s="327">
        <v>1.6379070780537927E-3</v>
      </c>
      <c r="E541" s="327">
        <v>0.02</v>
      </c>
      <c r="F541" s="327">
        <v>0.01</v>
      </c>
    </row>
    <row r="542" spans="2:6">
      <c r="B542" s="328">
        <v>40604</v>
      </c>
      <c r="C542" s="327">
        <v>1.7399999999999999E-2</v>
      </c>
      <c r="D542" s="327">
        <v>1.8320004957932271E-3</v>
      </c>
      <c r="E542" s="327">
        <v>0.02</v>
      </c>
      <c r="F542" s="327">
        <v>0.01</v>
      </c>
    </row>
    <row r="543" spans="2:6">
      <c r="B543" s="328">
        <v>40605</v>
      </c>
      <c r="C543" s="327">
        <v>1.7399999999999999E-2</v>
      </c>
      <c r="D543" s="327">
        <v>1.4287889231275825E-3</v>
      </c>
      <c r="E543" s="327">
        <v>0.02</v>
      </c>
      <c r="F543" s="327">
        <v>0.01</v>
      </c>
    </row>
    <row r="544" spans="2:6">
      <c r="B544" s="328">
        <v>40606</v>
      </c>
      <c r="C544" s="327">
        <v>1.7399999999999999E-2</v>
      </c>
      <c r="D544" s="327">
        <v>1.0936119860142333E-3</v>
      </c>
      <c r="E544" s="327">
        <v>0.02</v>
      </c>
      <c r="F544" s="327">
        <v>0.01</v>
      </c>
    </row>
    <row r="545" spans="2:6">
      <c r="B545" s="328">
        <v>40607</v>
      </c>
      <c r="C545" s="327">
        <v>1.7500000000000002E-2</v>
      </c>
      <c r="D545" s="327">
        <v>1.1711142870214216E-3</v>
      </c>
      <c r="E545" s="327">
        <v>0.02</v>
      </c>
      <c r="F545" s="327">
        <v>0.01</v>
      </c>
    </row>
    <row r="546" spans="2:6">
      <c r="B546" s="328">
        <v>40611</v>
      </c>
      <c r="C546" s="327">
        <v>1.7399999999999999E-2</v>
      </c>
      <c r="D546" s="327">
        <v>2.0201936447493073E-3</v>
      </c>
      <c r="E546" s="327">
        <v>0.02</v>
      </c>
      <c r="F546" s="327">
        <v>0.01</v>
      </c>
    </row>
    <row r="547" spans="2:6">
      <c r="B547" s="328">
        <v>40612</v>
      </c>
      <c r="C547" s="327">
        <v>1.7399999999999999E-2</v>
      </c>
      <c r="D547" s="327">
        <v>1.8811670668417149E-3</v>
      </c>
      <c r="E547" s="327">
        <v>0.02</v>
      </c>
      <c r="F547" s="327">
        <v>0.01</v>
      </c>
    </row>
    <row r="548" spans="2:6">
      <c r="B548" s="328">
        <v>40613</v>
      </c>
      <c r="C548" s="327">
        <v>1.7399999999999999E-2</v>
      </c>
      <c r="D548" s="327">
        <v>1.5322441667965164E-3</v>
      </c>
      <c r="E548" s="327">
        <v>0.02</v>
      </c>
      <c r="F548" s="327">
        <v>0.01</v>
      </c>
    </row>
    <row r="549" spans="2:6">
      <c r="B549" s="328">
        <v>40616</v>
      </c>
      <c r="C549" s="327">
        <v>1.7500000000000002E-2</v>
      </c>
      <c r="D549" s="327">
        <v>1.8496705787720024E-3</v>
      </c>
      <c r="E549" s="327">
        <v>0.02</v>
      </c>
      <c r="F549" s="327">
        <v>0.01</v>
      </c>
    </row>
    <row r="550" spans="2:6">
      <c r="B550" s="328">
        <v>40617</v>
      </c>
      <c r="C550" s="327">
        <v>1.7399999999999999E-2</v>
      </c>
      <c r="D550" s="327">
        <v>2.1184801535122032E-3</v>
      </c>
      <c r="E550" s="327">
        <v>0.02</v>
      </c>
      <c r="F550" s="327">
        <v>0.01</v>
      </c>
    </row>
    <row r="551" spans="2:6">
      <c r="B551" s="328">
        <v>40618</v>
      </c>
      <c r="C551" s="327">
        <v>1.7299999999999999E-2</v>
      </c>
      <c r="D551" s="327">
        <v>2.1393380359679835E-3</v>
      </c>
      <c r="E551" s="327">
        <v>0.02</v>
      </c>
      <c r="F551" s="327">
        <v>0.01</v>
      </c>
    </row>
    <row r="552" spans="2:6">
      <c r="B552" s="328">
        <v>40619</v>
      </c>
      <c r="C552" s="327">
        <v>1.7299999999999999E-2</v>
      </c>
      <c r="D552" s="327">
        <v>2.7271357210341129E-3</v>
      </c>
      <c r="E552" s="327">
        <v>0.02</v>
      </c>
      <c r="F552" s="327">
        <v>0.01</v>
      </c>
    </row>
    <row r="553" spans="2:6">
      <c r="B553" s="328">
        <v>40620</v>
      </c>
      <c r="C553" s="327">
        <v>1.7100000000000001E-2</v>
      </c>
      <c r="D553" s="327">
        <v>3.3287228482320025E-3</v>
      </c>
      <c r="E553" s="327">
        <v>0.02</v>
      </c>
      <c r="F553" s="327">
        <v>0.01</v>
      </c>
    </row>
    <row r="554" spans="2:6">
      <c r="B554" s="328">
        <v>40626</v>
      </c>
      <c r="C554" s="327">
        <v>1.72E-2</v>
      </c>
      <c r="D554" s="327">
        <v>1.2353730247042925E-3</v>
      </c>
      <c r="E554" s="327">
        <v>0.02</v>
      </c>
      <c r="F554" s="327">
        <v>0.01</v>
      </c>
    </row>
    <row r="555" spans="2:6">
      <c r="B555" s="328">
        <v>40627</v>
      </c>
      <c r="C555" s="327">
        <v>1.7100000000000001E-2</v>
      </c>
      <c r="D555" s="327">
        <v>8.3767362520809974E-4</v>
      </c>
      <c r="E555" s="327">
        <v>0.02</v>
      </c>
      <c r="F555" s="327">
        <v>0.01</v>
      </c>
    </row>
    <row r="556" spans="2:6">
      <c r="B556" s="328">
        <v>40630</v>
      </c>
      <c r="C556" s="327">
        <v>1.7100000000000001E-2</v>
      </c>
      <c r="D556" s="327">
        <v>7.4499424980357335E-4</v>
      </c>
      <c r="E556" s="327">
        <v>0.02</v>
      </c>
      <c r="F556" s="327">
        <v>0.01</v>
      </c>
    </row>
    <row r="557" spans="2:6">
      <c r="B557" s="328">
        <v>40631</v>
      </c>
      <c r="C557" s="327">
        <v>1.72E-2</v>
      </c>
      <c r="D557" s="327">
        <v>2.523056815413041E-3</v>
      </c>
      <c r="E557" s="327">
        <v>0.02</v>
      </c>
      <c r="F557" s="327">
        <v>0.01</v>
      </c>
    </row>
    <row r="558" spans="2:6">
      <c r="B558" s="328">
        <v>40632</v>
      </c>
      <c r="C558" s="327">
        <v>1.7100000000000001E-2</v>
      </c>
      <c r="D558" s="327">
        <v>1.3988713717651398E-3</v>
      </c>
      <c r="E558" s="327">
        <v>0.02</v>
      </c>
      <c r="F558" s="327">
        <v>0.01</v>
      </c>
    </row>
    <row r="559" spans="2:6">
      <c r="B559" s="328">
        <v>40633</v>
      </c>
      <c r="C559" s="327">
        <v>1.7100000000000001E-2</v>
      </c>
      <c r="D559" s="327">
        <v>5.7337774096919531E-4</v>
      </c>
      <c r="E559" s="327">
        <v>0.02</v>
      </c>
      <c r="F559" s="327">
        <v>0.01</v>
      </c>
    </row>
    <row r="560" spans="2:6">
      <c r="B560" s="328">
        <v>40634</v>
      </c>
      <c r="C560" s="327">
        <v>1.72E-2</v>
      </c>
      <c r="D560" s="327">
        <v>9.4820052505761388E-4</v>
      </c>
      <c r="E560" s="327">
        <v>0.02</v>
      </c>
      <c r="F560" s="327">
        <v>0.01</v>
      </c>
    </row>
    <row r="561" spans="2:6">
      <c r="B561" s="328">
        <v>40637</v>
      </c>
      <c r="C561" s="327">
        <v>1.72E-2</v>
      </c>
      <c r="D561" s="327">
        <v>1.8073880421159687E-3</v>
      </c>
      <c r="E561" s="327">
        <v>0.02</v>
      </c>
      <c r="F561" s="327">
        <v>0.01</v>
      </c>
    </row>
    <row r="562" spans="2:6">
      <c r="B562" s="328">
        <v>40638</v>
      </c>
      <c r="C562" s="327">
        <v>1.7100000000000001E-2</v>
      </c>
      <c r="D562" s="327">
        <v>3.0928159631383265E-3</v>
      </c>
      <c r="E562" s="327">
        <v>0.02</v>
      </c>
      <c r="F562" s="327">
        <v>0.01</v>
      </c>
    </row>
    <row r="563" spans="2:6">
      <c r="B563" s="328">
        <v>40639</v>
      </c>
      <c r="C563" s="327">
        <v>1.7100000000000001E-2</v>
      </c>
      <c r="D563" s="327">
        <v>1.4487256410590638E-3</v>
      </c>
      <c r="E563" s="327">
        <v>0.02</v>
      </c>
      <c r="F563" s="327">
        <v>0.01</v>
      </c>
    </row>
    <row r="564" spans="2:6">
      <c r="B564" s="328">
        <v>40640</v>
      </c>
      <c r="C564" s="327">
        <v>1.72E-2</v>
      </c>
      <c r="D564" s="327">
        <v>1.5406869122361157E-3</v>
      </c>
      <c r="E564" s="327">
        <v>0.02</v>
      </c>
      <c r="F564" s="327">
        <v>0.01</v>
      </c>
    </row>
    <row r="565" spans="2:6">
      <c r="B565" s="328">
        <v>40641</v>
      </c>
      <c r="C565" s="327">
        <v>1.7100000000000001E-2</v>
      </c>
      <c r="D565" s="327">
        <v>1.0066779170213047E-3</v>
      </c>
      <c r="E565" s="327">
        <v>0.02</v>
      </c>
      <c r="F565" s="327">
        <v>0.01</v>
      </c>
    </row>
    <row r="566" spans="2:6">
      <c r="B566" s="328">
        <v>40644</v>
      </c>
      <c r="C566" s="327">
        <v>1.7000000000000001E-2</v>
      </c>
      <c r="D566" s="327">
        <v>9.1082197958436103E-4</v>
      </c>
      <c r="E566" s="327">
        <v>0.02</v>
      </c>
      <c r="F566" s="327">
        <v>0.01</v>
      </c>
    </row>
    <row r="567" spans="2:6">
      <c r="B567" s="328">
        <v>40645</v>
      </c>
      <c r="C567" s="327">
        <v>1.7000000000000001E-2</v>
      </c>
      <c r="D567" s="327">
        <v>7.42137065113438E-4</v>
      </c>
      <c r="E567" s="327">
        <v>0.02</v>
      </c>
      <c r="F567" s="327">
        <v>0.01</v>
      </c>
    </row>
    <row r="568" spans="2:6">
      <c r="B568" s="328">
        <v>40646</v>
      </c>
      <c r="C568" s="327">
        <v>1.6799999999999999E-2</v>
      </c>
      <c r="D568" s="327">
        <v>1.0358897815059753E-3</v>
      </c>
      <c r="E568" s="327">
        <v>0.02</v>
      </c>
      <c r="F568" s="327">
        <v>0.01</v>
      </c>
    </row>
    <row r="569" spans="2:6">
      <c r="B569" s="328">
        <v>40647</v>
      </c>
      <c r="C569" s="327">
        <v>1.6500000000000001E-2</v>
      </c>
      <c r="D569" s="327">
        <v>1.2901725225835999E-3</v>
      </c>
      <c r="E569" s="327">
        <v>0.02</v>
      </c>
      <c r="F569" s="327">
        <v>0.01</v>
      </c>
    </row>
    <row r="570" spans="2:6">
      <c r="B570" s="328">
        <v>40648</v>
      </c>
      <c r="C570" s="327">
        <v>1.6500000000000001E-2</v>
      </c>
      <c r="D570" s="327">
        <v>1.6507167327956616E-3</v>
      </c>
      <c r="E570" s="327">
        <v>0.02</v>
      </c>
      <c r="F570" s="327">
        <v>0.01</v>
      </c>
    </row>
    <row r="571" spans="2:6">
      <c r="B571" s="328">
        <v>40651</v>
      </c>
      <c r="C571" s="327">
        <v>1.6500000000000001E-2</v>
      </c>
      <c r="D571" s="327">
        <v>1.4032765820788395E-3</v>
      </c>
      <c r="E571" s="327">
        <v>0.02</v>
      </c>
      <c r="F571" s="327">
        <v>0.01</v>
      </c>
    </row>
    <row r="572" spans="2:6">
      <c r="B572" s="328">
        <v>40652</v>
      </c>
      <c r="C572" s="327">
        <v>1.6500000000000001E-2</v>
      </c>
      <c r="D572" s="327">
        <v>1.2626206145089655E-3</v>
      </c>
      <c r="E572" s="327">
        <v>0.02</v>
      </c>
      <c r="F572" s="327">
        <v>0.01</v>
      </c>
    </row>
    <row r="573" spans="2:6">
      <c r="B573" s="328">
        <v>40653</v>
      </c>
      <c r="C573" s="327">
        <v>1.6500000000000001E-2</v>
      </c>
      <c r="D573" s="327">
        <v>1.0083631931222089E-3</v>
      </c>
      <c r="E573" s="327">
        <v>0.02</v>
      </c>
      <c r="F573" s="327">
        <v>0.01</v>
      </c>
    </row>
    <row r="574" spans="2:6">
      <c r="B574" s="328">
        <v>40654</v>
      </c>
      <c r="C574" s="327">
        <v>1.6500000000000001E-2</v>
      </c>
      <c r="D574" s="327">
        <v>9.4253571118572401E-4</v>
      </c>
      <c r="E574" s="327">
        <v>0.02</v>
      </c>
      <c r="F574" s="327">
        <v>0.01</v>
      </c>
    </row>
    <row r="575" spans="2:6">
      <c r="B575" s="328">
        <v>40655</v>
      </c>
      <c r="C575" s="327">
        <v>1.67E-2</v>
      </c>
      <c r="D575" s="327">
        <v>8.2383665237516853E-4</v>
      </c>
      <c r="E575" s="327">
        <v>0.02</v>
      </c>
      <c r="F575" s="327">
        <v>0.01</v>
      </c>
    </row>
    <row r="576" spans="2:6">
      <c r="B576" s="328">
        <v>40658</v>
      </c>
      <c r="C576" s="327">
        <v>1.6500000000000001E-2</v>
      </c>
      <c r="D576" s="327">
        <v>1.4422477067624661E-3</v>
      </c>
      <c r="E576" s="327">
        <v>0.02</v>
      </c>
      <c r="F576" s="327">
        <v>0.01</v>
      </c>
    </row>
    <row r="577" spans="2:6">
      <c r="B577" s="328">
        <v>40659</v>
      </c>
      <c r="C577" s="327">
        <v>1.6299999999999999E-2</v>
      </c>
      <c r="D577" s="327">
        <v>9.4456807395242634E-4</v>
      </c>
      <c r="E577" s="327">
        <v>0.02</v>
      </c>
      <c r="F577" s="327">
        <v>0.01</v>
      </c>
    </row>
    <row r="578" spans="2:6">
      <c r="B578" s="328">
        <v>40660</v>
      </c>
      <c r="C578" s="327">
        <v>1.6500000000000001E-2</v>
      </c>
      <c r="D578" s="327">
        <v>2.0285195229095185E-3</v>
      </c>
      <c r="E578" s="327">
        <v>0.02</v>
      </c>
      <c r="F578" s="327">
        <v>0.01</v>
      </c>
    </row>
    <row r="579" spans="2:6">
      <c r="B579" s="328">
        <v>40661</v>
      </c>
      <c r="C579" s="327">
        <v>1.6500000000000001E-2</v>
      </c>
      <c r="D579" s="327">
        <v>8.1076267843630987E-4</v>
      </c>
      <c r="E579" s="327">
        <v>0.02</v>
      </c>
      <c r="F579" s="327">
        <v>0.01</v>
      </c>
    </row>
    <row r="580" spans="2:6">
      <c r="B580" s="328">
        <v>40662</v>
      </c>
      <c r="C580" s="327">
        <v>1.6500000000000001E-2</v>
      </c>
      <c r="D580" s="327">
        <v>8.2370864814409995E-4</v>
      </c>
      <c r="E580" s="327">
        <v>0.02</v>
      </c>
      <c r="F580" s="327">
        <v>0.01</v>
      </c>
    </row>
    <row r="581" spans="2:6">
      <c r="B581" s="328">
        <v>40666</v>
      </c>
      <c r="C581" s="327">
        <v>1.6500000000000001E-2</v>
      </c>
      <c r="D581" s="327">
        <v>1.0739467937060216E-3</v>
      </c>
      <c r="E581" s="327">
        <v>0.02</v>
      </c>
      <c r="F581" s="327">
        <v>0.01</v>
      </c>
    </row>
    <row r="582" spans="2:6">
      <c r="B582" s="328">
        <v>40667</v>
      </c>
      <c r="C582" s="327">
        <v>1.6500000000000001E-2</v>
      </c>
      <c r="D582" s="327">
        <v>9.17788725870325E-4</v>
      </c>
      <c r="E582" s="327">
        <v>0.02</v>
      </c>
      <c r="F582" s="327">
        <v>0.01</v>
      </c>
    </row>
    <row r="583" spans="2:6">
      <c r="B583" s="328">
        <v>40668</v>
      </c>
      <c r="C583" s="327">
        <v>1.6500000000000001E-2</v>
      </c>
      <c r="D583" s="327">
        <v>1.1710896537252924E-3</v>
      </c>
      <c r="E583" s="327">
        <v>0.02</v>
      </c>
      <c r="F583" s="327">
        <v>0.01</v>
      </c>
    </row>
    <row r="584" spans="2:6">
      <c r="B584" s="328">
        <v>40669</v>
      </c>
      <c r="C584" s="327">
        <v>1.6500000000000001E-2</v>
      </c>
      <c r="D584" s="327">
        <v>6.0107779457738804E-4</v>
      </c>
      <c r="E584" s="327">
        <v>0.02</v>
      </c>
      <c r="F584" s="327">
        <v>0.01</v>
      </c>
    </row>
    <row r="585" spans="2:6">
      <c r="B585" s="328">
        <v>40673</v>
      </c>
      <c r="C585" s="327">
        <v>1.6299999999999999E-2</v>
      </c>
      <c r="D585" s="327">
        <v>1.3903301650441003E-3</v>
      </c>
      <c r="E585" s="327">
        <v>0.02</v>
      </c>
      <c r="F585" s="327">
        <v>0.01</v>
      </c>
    </row>
    <row r="586" spans="2:6">
      <c r="B586" s="328">
        <v>40674</v>
      </c>
      <c r="C586" s="327">
        <v>1.6299999999999999E-2</v>
      </c>
      <c r="D586" s="327">
        <v>1.9727606004340714E-3</v>
      </c>
      <c r="E586" s="327">
        <v>0.02</v>
      </c>
      <c r="F586" s="327">
        <v>0.01</v>
      </c>
    </row>
    <row r="587" spans="2:6">
      <c r="B587" s="328">
        <v>40675</v>
      </c>
      <c r="C587" s="327">
        <v>1.6299999999999999E-2</v>
      </c>
      <c r="D587" s="327">
        <v>1.4229067198664408E-3</v>
      </c>
      <c r="E587" s="327">
        <v>0.02</v>
      </c>
      <c r="F587" s="327">
        <v>0.01</v>
      </c>
    </row>
    <row r="588" spans="2:6">
      <c r="B588" s="328">
        <v>40676</v>
      </c>
      <c r="C588" s="327">
        <v>1.6299999999999999E-2</v>
      </c>
      <c r="D588" s="327">
        <v>7.3710699220278864E-4</v>
      </c>
      <c r="E588" s="327">
        <v>0.02</v>
      </c>
      <c r="F588" s="327">
        <v>0.01</v>
      </c>
    </row>
    <row r="589" spans="2:6">
      <c r="B589" s="328">
        <v>40679</v>
      </c>
      <c r="C589" s="327">
        <v>1.6299999999999999E-2</v>
      </c>
      <c r="D589" s="327">
        <v>3.2728380355706954E-3</v>
      </c>
      <c r="E589" s="327">
        <v>0.02</v>
      </c>
      <c r="F589" s="327">
        <v>0.01</v>
      </c>
    </row>
    <row r="590" spans="2:6">
      <c r="B590" s="328">
        <v>40680</v>
      </c>
      <c r="C590" s="327">
        <v>1.6299999999999999E-2</v>
      </c>
      <c r="D590" s="327">
        <v>2.7913900028113774E-3</v>
      </c>
      <c r="E590" s="327">
        <v>0.02</v>
      </c>
      <c r="F590" s="327">
        <v>0.01</v>
      </c>
    </row>
    <row r="591" spans="2:6">
      <c r="B591" s="328">
        <v>40681</v>
      </c>
      <c r="C591" s="327">
        <v>1.6299999999999999E-2</v>
      </c>
      <c r="D591" s="327">
        <v>2.2014556308646567E-3</v>
      </c>
      <c r="E591" s="327">
        <v>0.02</v>
      </c>
      <c r="F591" s="327">
        <v>0.01</v>
      </c>
    </row>
    <row r="592" spans="2:6">
      <c r="B592" s="328">
        <v>40682</v>
      </c>
      <c r="C592" s="327">
        <v>1.6E-2</v>
      </c>
      <c r="D592" s="327">
        <v>1.1796193441376513E-3</v>
      </c>
      <c r="E592" s="327">
        <v>0.02</v>
      </c>
      <c r="F592" s="327">
        <v>0.01</v>
      </c>
    </row>
    <row r="593" spans="2:6">
      <c r="B593" s="328">
        <v>40683</v>
      </c>
      <c r="C593" s="327">
        <v>1.6299999999999999E-2</v>
      </c>
      <c r="D593" s="327">
        <v>1.506096455829771E-3</v>
      </c>
      <c r="E593" s="327">
        <v>0.02</v>
      </c>
      <c r="F593" s="327">
        <v>0.01</v>
      </c>
    </row>
    <row r="594" spans="2:6">
      <c r="B594" s="328">
        <v>40686</v>
      </c>
      <c r="C594" s="327">
        <v>1.6299999999999999E-2</v>
      </c>
      <c r="D594" s="327">
        <v>3.5488867946036305E-3</v>
      </c>
      <c r="E594" s="327">
        <v>0.02</v>
      </c>
      <c r="F594" s="327">
        <v>0.01</v>
      </c>
    </row>
    <row r="595" spans="2:6">
      <c r="B595" s="328">
        <v>40687</v>
      </c>
      <c r="C595" s="327">
        <v>1.6299999999999999E-2</v>
      </c>
      <c r="D595" s="327">
        <v>5.4115702656862934E-3</v>
      </c>
      <c r="E595" s="327">
        <v>0.02</v>
      </c>
      <c r="F595" s="327">
        <v>0.01</v>
      </c>
    </row>
    <row r="596" spans="2:6">
      <c r="B596" s="328">
        <v>40688</v>
      </c>
      <c r="C596" s="327">
        <v>1.6299999999999999E-2</v>
      </c>
      <c r="D596" s="327">
        <v>1.5571071502322523E-2</v>
      </c>
      <c r="E596" s="327">
        <v>0.02</v>
      </c>
      <c r="F596" s="327">
        <v>0.01</v>
      </c>
    </row>
    <row r="597" spans="2:6">
      <c r="B597" s="328">
        <v>40689</v>
      </c>
      <c r="C597" s="327">
        <v>1.77E-2</v>
      </c>
      <c r="D597" s="327">
        <v>1.7536999652732862E-2</v>
      </c>
      <c r="E597" s="327">
        <v>0.02</v>
      </c>
      <c r="F597" s="327">
        <v>0.01</v>
      </c>
    </row>
    <row r="598" spans="2:6">
      <c r="B598" s="328">
        <v>40690</v>
      </c>
      <c r="C598" s="327">
        <v>1.6799999999999999E-2</v>
      </c>
      <c r="D598" s="327">
        <v>1.7756090359961268E-2</v>
      </c>
      <c r="E598" s="327">
        <v>0.02</v>
      </c>
      <c r="F598" s="327">
        <v>0.01</v>
      </c>
    </row>
    <row r="599" spans="2:6">
      <c r="B599" s="328">
        <v>40693</v>
      </c>
      <c r="C599" s="327">
        <v>1.6799999999999999E-2</v>
      </c>
      <c r="D599" s="327">
        <v>1.3778137734583818E-3</v>
      </c>
      <c r="E599" s="327">
        <v>0.02</v>
      </c>
      <c r="F599" s="327">
        <v>0.01</v>
      </c>
    </row>
    <row r="600" spans="2:6">
      <c r="B600" s="328">
        <v>40694</v>
      </c>
      <c r="C600" s="327">
        <v>1.7299999999999999E-2</v>
      </c>
      <c r="D600" s="327">
        <v>1.5331792472689171E-3</v>
      </c>
      <c r="E600" s="327">
        <v>0.02</v>
      </c>
      <c r="F600" s="327">
        <v>0.01</v>
      </c>
    </row>
    <row r="601" spans="2:6">
      <c r="B601" s="328">
        <v>40695</v>
      </c>
      <c r="C601" s="327">
        <v>1.6E-2</v>
      </c>
      <c r="D601" s="327">
        <v>1.9242467144585859E-3</v>
      </c>
      <c r="E601" s="327">
        <v>0.02</v>
      </c>
      <c r="F601" s="327">
        <v>0.01</v>
      </c>
    </row>
    <row r="602" spans="2:6">
      <c r="B602" s="328">
        <v>40696</v>
      </c>
      <c r="C602" s="327">
        <v>1.7000000000000001E-2</v>
      </c>
      <c r="D602" s="327">
        <v>1.9905354825178172E-3</v>
      </c>
      <c r="E602" s="327">
        <v>0.02</v>
      </c>
      <c r="F602" s="327">
        <v>0.01</v>
      </c>
    </row>
    <row r="603" spans="2:6">
      <c r="B603" s="328">
        <v>40697</v>
      </c>
      <c r="C603" s="327">
        <v>1.7000000000000001E-2</v>
      </c>
      <c r="D603" s="327">
        <v>1.524684681373046E-3</v>
      </c>
      <c r="E603" s="327">
        <v>0.02</v>
      </c>
      <c r="F603" s="327">
        <v>0.01</v>
      </c>
    </row>
    <row r="604" spans="2:6">
      <c r="B604" s="328">
        <v>40700</v>
      </c>
      <c r="C604" s="327">
        <v>1.6E-2</v>
      </c>
      <c r="D604" s="327">
        <v>1.452754261572906E-3</v>
      </c>
      <c r="E604" s="327">
        <v>0.02</v>
      </c>
      <c r="F604" s="327">
        <v>0.01</v>
      </c>
    </row>
    <row r="605" spans="2:6">
      <c r="B605" s="328">
        <v>40701</v>
      </c>
      <c r="C605" s="327">
        <v>1.6299999999999999E-2</v>
      </c>
      <c r="D605" s="327">
        <v>9.0096385435499892E-4</v>
      </c>
      <c r="E605" s="327">
        <v>0.02</v>
      </c>
      <c r="F605" s="327">
        <v>0.01</v>
      </c>
    </row>
    <row r="606" spans="2:6">
      <c r="B606" s="328">
        <v>40702</v>
      </c>
      <c r="C606" s="327">
        <v>1.6299999999999999E-2</v>
      </c>
      <c r="D606" s="327">
        <v>1.8588802642184451E-3</v>
      </c>
      <c r="E606" s="327">
        <v>0.02</v>
      </c>
      <c r="F606" s="327">
        <v>0.01</v>
      </c>
    </row>
    <row r="607" spans="2:6">
      <c r="B607" s="328">
        <v>40703</v>
      </c>
      <c r="C607" s="327">
        <v>1.6299999999999999E-2</v>
      </c>
      <c r="D607" s="327">
        <v>2.1422751190595213E-3</v>
      </c>
      <c r="E607" s="327">
        <v>0.02</v>
      </c>
      <c r="F607" s="327">
        <v>0.01</v>
      </c>
    </row>
    <row r="608" spans="2:6">
      <c r="B608" s="328">
        <v>40704</v>
      </c>
      <c r="C608" s="327">
        <v>1.6299999999999999E-2</v>
      </c>
      <c r="D608" s="327">
        <v>2.0470119987684257E-3</v>
      </c>
      <c r="E608" s="327">
        <v>0.02</v>
      </c>
      <c r="F608" s="327">
        <v>0.01</v>
      </c>
    </row>
    <row r="609" spans="2:6">
      <c r="B609" s="328">
        <v>40707</v>
      </c>
      <c r="C609" s="327">
        <v>1.6299999999999999E-2</v>
      </c>
      <c r="D609" s="327">
        <v>1.4547478585357129E-3</v>
      </c>
      <c r="E609" s="327">
        <v>0.02</v>
      </c>
      <c r="F609" s="327">
        <v>0.01</v>
      </c>
    </row>
    <row r="610" spans="2:6">
      <c r="B610" s="328">
        <v>40708</v>
      </c>
      <c r="C610" s="327">
        <v>1.6299999999999999E-2</v>
      </c>
      <c r="D610" s="327">
        <v>1.6855419681960908E-3</v>
      </c>
      <c r="E610" s="327">
        <v>0.02</v>
      </c>
      <c r="F610" s="327">
        <v>0.01</v>
      </c>
    </row>
    <row r="611" spans="2:6">
      <c r="B611" s="328">
        <v>40709</v>
      </c>
      <c r="C611" s="327">
        <v>1.6299999999999999E-2</v>
      </c>
      <c r="D611" s="327">
        <v>3.4199841829634964E-3</v>
      </c>
      <c r="E611" s="327">
        <v>0.02</v>
      </c>
      <c r="F611" s="327">
        <v>0.01</v>
      </c>
    </row>
    <row r="612" spans="2:6">
      <c r="B612" s="328">
        <v>40710</v>
      </c>
      <c r="C612" s="327">
        <v>1.6299999999999999E-2</v>
      </c>
      <c r="D612" s="327">
        <v>1.8103196541799538E-3</v>
      </c>
      <c r="E612" s="327">
        <v>0.02</v>
      </c>
      <c r="F612" s="327">
        <v>0.01</v>
      </c>
    </row>
    <row r="613" spans="2:6">
      <c r="B613" s="328">
        <v>40711</v>
      </c>
      <c r="C613" s="327">
        <v>1.6299999999999999E-2</v>
      </c>
      <c r="D613" s="327">
        <v>2.2260071843084525E-3</v>
      </c>
      <c r="E613" s="327">
        <v>0.02</v>
      </c>
      <c r="F613" s="327">
        <v>0.01</v>
      </c>
    </row>
    <row r="614" spans="2:6">
      <c r="B614" s="328">
        <v>40714</v>
      </c>
      <c r="C614" s="327">
        <v>1.6299999999999999E-2</v>
      </c>
      <c r="D614" s="327">
        <v>1.9162634238307768E-3</v>
      </c>
      <c r="E614" s="327">
        <v>0.02</v>
      </c>
      <c r="F614" s="327">
        <v>0.01</v>
      </c>
    </row>
    <row r="615" spans="2:6">
      <c r="B615" s="328">
        <v>40715</v>
      </c>
      <c r="C615" s="327">
        <v>1.6299999999999999E-2</v>
      </c>
      <c r="D615" s="327">
        <v>1.8648812026953515E-3</v>
      </c>
      <c r="E615" s="327">
        <v>0.02</v>
      </c>
      <c r="F615" s="327">
        <v>0.01</v>
      </c>
    </row>
    <row r="616" spans="2:6">
      <c r="B616" s="328">
        <v>40716</v>
      </c>
      <c r="C616" s="327">
        <v>1.6299999999999999E-2</v>
      </c>
      <c r="D616" s="327">
        <v>1.2698133297601734E-3</v>
      </c>
      <c r="E616" s="327">
        <v>0.02</v>
      </c>
      <c r="F616" s="327">
        <v>0.01</v>
      </c>
    </row>
    <row r="617" spans="2:6">
      <c r="B617" s="328">
        <v>40717</v>
      </c>
      <c r="C617" s="327">
        <v>1.6299999999999999E-2</v>
      </c>
      <c r="D617" s="327">
        <v>1.3042329468092508E-3</v>
      </c>
      <c r="E617" s="327">
        <v>0.02</v>
      </c>
      <c r="F617" s="327">
        <v>0.01</v>
      </c>
    </row>
    <row r="618" spans="2:6">
      <c r="B618" s="328">
        <v>40718</v>
      </c>
      <c r="C618" s="327">
        <v>1.6299999999999999E-2</v>
      </c>
      <c r="D618" s="327">
        <v>1.1803130030959648E-3</v>
      </c>
      <c r="E618" s="327">
        <v>0.02</v>
      </c>
      <c r="F618" s="327">
        <v>0.01</v>
      </c>
    </row>
    <row r="619" spans="2:6">
      <c r="B619" s="328">
        <v>40721</v>
      </c>
      <c r="C619" s="327">
        <v>1.6299999999999999E-2</v>
      </c>
      <c r="D619" s="327">
        <v>1.1825281630212666E-3</v>
      </c>
      <c r="E619" s="327">
        <v>0.02</v>
      </c>
      <c r="F619" s="327">
        <v>0.01</v>
      </c>
    </row>
    <row r="620" spans="2:6">
      <c r="B620" s="328">
        <v>40722</v>
      </c>
      <c r="C620" s="327">
        <v>1.6299999999999999E-2</v>
      </c>
      <c r="D620" s="327">
        <v>2.4635951416260298E-3</v>
      </c>
      <c r="E620" s="327">
        <v>0.02</v>
      </c>
      <c r="F620" s="327">
        <v>0.01</v>
      </c>
    </row>
    <row r="621" spans="2:6">
      <c r="B621" s="328">
        <v>40723</v>
      </c>
      <c r="C621" s="327">
        <v>1.6299999999999999E-2</v>
      </c>
      <c r="D621" s="327">
        <v>1.1648077136536441E-3</v>
      </c>
      <c r="E621" s="327">
        <v>0.02</v>
      </c>
      <c r="F621" s="327">
        <v>0.01</v>
      </c>
    </row>
    <row r="622" spans="2:6">
      <c r="B622" s="328">
        <v>40724</v>
      </c>
      <c r="C622" s="327">
        <v>1.6299999999999999E-2</v>
      </c>
      <c r="D622" s="327">
        <v>1.3039737549657851E-3</v>
      </c>
      <c r="E622" s="327">
        <v>0.02</v>
      </c>
      <c r="F622" s="327">
        <v>0.01</v>
      </c>
    </row>
    <row r="623" spans="2:6">
      <c r="B623" s="328">
        <v>40725</v>
      </c>
      <c r="C623" s="327">
        <v>1.6299999999999999E-2</v>
      </c>
      <c r="D623" s="327">
        <v>1.342631656947785E-3</v>
      </c>
      <c r="E623" s="327">
        <v>0.02</v>
      </c>
      <c r="F623" s="327">
        <v>0.01</v>
      </c>
    </row>
    <row r="624" spans="2:6">
      <c r="B624" s="328">
        <v>40728</v>
      </c>
      <c r="C624" s="327">
        <v>1.6299999999999999E-2</v>
      </c>
      <c r="D624" s="327">
        <v>1.7827143360464952E-3</v>
      </c>
      <c r="E624" s="327">
        <v>0.02</v>
      </c>
      <c r="F624" s="327">
        <v>0.01</v>
      </c>
    </row>
    <row r="625" spans="2:6">
      <c r="B625" s="328">
        <v>40729</v>
      </c>
      <c r="C625" s="327">
        <v>1.6299999999999999E-2</v>
      </c>
      <c r="D625" s="327">
        <v>4.737841956193335E-3</v>
      </c>
      <c r="E625" s="327">
        <v>0.02</v>
      </c>
      <c r="F625" s="327">
        <v>0.01</v>
      </c>
    </row>
    <row r="626" spans="2:6">
      <c r="B626" s="328">
        <v>40731</v>
      </c>
      <c r="C626" s="327">
        <v>1.6299999999999999E-2</v>
      </c>
      <c r="D626" s="327">
        <v>1.7509612795960664E-3</v>
      </c>
      <c r="E626" s="327">
        <v>0.02</v>
      </c>
      <c r="F626" s="327">
        <v>0.01</v>
      </c>
    </row>
    <row r="627" spans="2:6">
      <c r="B627" s="328">
        <v>40732</v>
      </c>
      <c r="C627" s="327">
        <v>1.7299999999999999E-2</v>
      </c>
      <c r="D627" s="327">
        <v>1.0372700624422292E-3</v>
      </c>
      <c r="E627" s="327">
        <v>0.02</v>
      </c>
      <c r="F627" s="327">
        <v>0.01</v>
      </c>
    </row>
    <row r="628" spans="2:6">
      <c r="B628" s="328">
        <v>40735</v>
      </c>
      <c r="C628" s="327">
        <v>1.6299999999999999E-2</v>
      </c>
      <c r="D628" s="327">
        <v>1.1646051536556054E-3</v>
      </c>
      <c r="E628" s="327">
        <v>0.02</v>
      </c>
      <c r="F628" s="327">
        <v>0.01</v>
      </c>
    </row>
    <row r="629" spans="2:6">
      <c r="B629" s="328">
        <v>40736</v>
      </c>
      <c r="C629" s="327">
        <v>1.6299999999999999E-2</v>
      </c>
      <c r="D629" s="327">
        <v>1.6362137897370959E-3</v>
      </c>
      <c r="E629" s="327">
        <v>1.7500000000000002E-2</v>
      </c>
      <c r="F629" s="327">
        <v>7.4999999999999997E-3</v>
      </c>
    </row>
    <row r="630" spans="2:6">
      <c r="B630" s="328">
        <v>40737</v>
      </c>
      <c r="C630" s="327">
        <v>1.6299999999999999E-2</v>
      </c>
      <c r="D630" s="327">
        <v>2.2033142736601198E-3</v>
      </c>
      <c r="E630" s="327">
        <v>1.7500000000000002E-2</v>
      </c>
      <c r="F630" s="327">
        <v>7.4999999999999997E-3</v>
      </c>
    </row>
    <row r="631" spans="2:6">
      <c r="B631" s="328">
        <v>40738</v>
      </c>
      <c r="C631" s="327">
        <v>1.6299999999999999E-2</v>
      </c>
      <c r="D631" s="327">
        <v>1.8307992174832633E-3</v>
      </c>
      <c r="E631" s="327">
        <v>1.7500000000000002E-2</v>
      </c>
      <c r="F631" s="327">
        <v>7.4999999999999997E-3</v>
      </c>
    </row>
    <row r="632" spans="2:6">
      <c r="B632" s="328">
        <v>40739</v>
      </c>
      <c r="C632" s="327">
        <v>1.6299999999999999E-2</v>
      </c>
      <c r="D632" s="327">
        <v>1.2834552133528657E-3</v>
      </c>
      <c r="E632" s="327">
        <v>1.7500000000000002E-2</v>
      </c>
      <c r="F632" s="327">
        <v>7.4999999999999997E-3</v>
      </c>
    </row>
    <row r="633" spans="2:6">
      <c r="B633" s="328">
        <v>40742</v>
      </c>
      <c r="C633" s="327">
        <v>1.6299999999999999E-2</v>
      </c>
      <c r="D633" s="327">
        <v>1.2280982347364787E-3</v>
      </c>
      <c r="E633" s="327">
        <v>1.7500000000000002E-2</v>
      </c>
      <c r="F633" s="327">
        <v>7.4999999999999997E-3</v>
      </c>
    </row>
    <row r="634" spans="2:6">
      <c r="B634" s="328">
        <v>40743</v>
      </c>
      <c r="C634" s="327">
        <v>1.6299999999999999E-2</v>
      </c>
      <c r="D634" s="327">
        <v>1.4452254755417534E-3</v>
      </c>
      <c r="E634" s="327">
        <v>1.7500000000000002E-2</v>
      </c>
      <c r="F634" s="327">
        <v>7.4999999999999997E-3</v>
      </c>
    </row>
    <row r="635" spans="2:6">
      <c r="B635" s="328">
        <v>40744</v>
      </c>
      <c r="C635" s="327">
        <v>1.6299999999999999E-2</v>
      </c>
      <c r="D635" s="327">
        <v>2.6686668269616724E-3</v>
      </c>
      <c r="E635" s="327">
        <v>1.7500000000000002E-2</v>
      </c>
      <c r="F635" s="327">
        <v>7.4999999999999997E-3</v>
      </c>
    </row>
    <row r="636" spans="2:6">
      <c r="B636" s="328">
        <v>40745</v>
      </c>
      <c r="C636" s="327">
        <v>1.6299999999999999E-2</v>
      </c>
      <c r="D636" s="327">
        <v>3.2741109948506418E-3</v>
      </c>
      <c r="E636" s="327">
        <v>1.7500000000000002E-2</v>
      </c>
      <c r="F636" s="327">
        <v>7.4999999999999997E-3</v>
      </c>
    </row>
    <row r="637" spans="2:6">
      <c r="B637" s="328">
        <v>40746</v>
      </c>
      <c r="C637" s="327">
        <v>1.6299999999999999E-2</v>
      </c>
      <c r="D637" s="327">
        <v>1.8315696344847782E-3</v>
      </c>
      <c r="E637" s="327">
        <v>1.7500000000000002E-2</v>
      </c>
      <c r="F637" s="327">
        <v>7.4999999999999997E-3</v>
      </c>
    </row>
    <row r="638" spans="2:6">
      <c r="B638" s="328">
        <v>40749</v>
      </c>
      <c r="C638" s="327">
        <v>1.6299999999999999E-2</v>
      </c>
      <c r="D638" s="327">
        <v>1.1119864160624349E-3</v>
      </c>
      <c r="E638" s="327">
        <v>1.7500000000000002E-2</v>
      </c>
      <c r="F638" s="327">
        <v>7.4999999999999997E-3</v>
      </c>
    </row>
    <row r="639" spans="2:6">
      <c r="B639" s="328">
        <v>40750</v>
      </c>
      <c r="C639" s="327">
        <v>1.6299999999999999E-2</v>
      </c>
      <c r="D639" s="327">
        <v>1.3479375125492721E-3</v>
      </c>
      <c r="E639" s="327">
        <v>1.7500000000000002E-2</v>
      </c>
      <c r="F639" s="327">
        <v>7.4999999999999997E-3</v>
      </c>
    </row>
    <row r="640" spans="2:6">
      <c r="B640" s="328">
        <v>40751</v>
      </c>
      <c r="C640" s="327">
        <v>1.6299999999999999E-2</v>
      </c>
      <c r="D640" s="327">
        <v>1.5921981509073875E-3</v>
      </c>
      <c r="E640" s="327">
        <v>1.7500000000000002E-2</v>
      </c>
      <c r="F640" s="327">
        <v>7.4999999999999997E-3</v>
      </c>
    </row>
    <row r="641" spans="2:6">
      <c r="B641" s="328">
        <v>40752</v>
      </c>
      <c r="C641" s="327">
        <v>1.6399999999999998E-2</v>
      </c>
      <c r="D641" s="327">
        <v>5.9903172969953905E-4</v>
      </c>
      <c r="E641" s="327">
        <v>1.7500000000000002E-2</v>
      </c>
      <c r="F641" s="327">
        <v>7.4999999999999997E-3</v>
      </c>
    </row>
    <row r="642" spans="2:6">
      <c r="B642" s="328">
        <v>40753</v>
      </c>
      <c r="C642" s="327">
        <v>1.6E-2</v>
      </c>
      <c r="D642" s="327">
        <v>2.2106606861904284E-3</v>
      </c>
      <c r="E642" s="327">
        <v>1.7500000000000002E-2</v>
      </c>
      <c r="F642" s="327">
        <v>7.4999999999999997E-3</v>
      </c>
    </row>
    <row r="643" spans="2:6">
      <c r="B643" s="328">
        <v>40756</v>
      </c>
      <c r="C643" s="327">
        <v>1.6500000000000001E-2</v>
      </c>
      <c r="D643" s="327">
        <v>1.3342851488862878E-3</v>
      </c>
      <c r="E643" s="327">
        <v>1.7500000000000002E-2</v>
      </c>
      <c r="F643" s="327">
        <v>7.4999999999999997E-3</v>
      </c>
    </row>
    <row r="644" spans="2:6">
      <c r="B644" s="328">
        <v>40757</v>
      </c>
      <c r="C644" s="327">
        <v>1.6300000000000002E-2</v>
      </c>
      <c r="D644" s="327">
        <v>2.6526683307052669E-3</v>
      </c>
      <c r="E644" s="327">
        <v>1.7500000000000002E-2</v>
      </c>
      <c r="F644" s="327">
        <v>7.4999999999999997E-3</v>
      </c>
    </row>
    <row r="645" spans="2:6">
      <c r="B645" s="328">
        <v>40758</v>
      </c>
      <c r="C645" s="327">
        <v>1.6300000000000002E-2</v>
      </c>
      <c r="D645" s="327">
        <v>1.5499286369735305E-3</v>
      </c>
      <c r="E645" s="327">
        <v>1.7500000000000002E-2</v>
      </c>
      <c r="F645" s="327">
        <v>7.4999999999999997E-3</v>
      </c>
    </row>
    <row r="646" spans="2:6">
      <c r="B646" s="328">
        <v>40759</v>
      </c>
      <c r="C646" s="327">
        <v>1.6300000000000002E-2</v>
      </c>
      <c r="D646" s="327">
        <v>3.4592711018880669E-3</v>
      </c>
      <c r="E646" s="327">
        <v>1.7500000000000002E-2</v>
      </c>
      <c r="F646" s="327">
        <v>7.4999999999999997E-3</v>
      </c>
    </row>
    <row r="647" spans="2:6">
      <c r="B647" s="328">
        <v>40760</v>
      </c>
      <c r="C647" s="327">
        <v>1.6299999999999999E-2</v>
      </c>
      <c r="D647" s="327">
        <v>2.0283905839279088E-3</v>
      </c>
      <c r="E647" s="327">
        <v>1.7500000000000002E-2</v>
      </c>
      <c r="F647" s="327">
        <v>0.01</v>
      </c>
    </row>
    <row r="648" spans="2:6">
      <c r="B648" s="328">
        <v>40763</v>
      </c>
      <c r="C648" s="327">
        <v>1.6300000000000002E-2</v>
      </c>
      <c r="D648" s="327">
        <v>5.1197463853895871E-3</v>
      </c>
      <c r="E648" s="327">
        <v>1.7000000000000001E-2</v>
      </c>
      <c r="F648" s="327">
        <v>8.8000000000000005E-3</v>
      </c>
    </row>
    <row r="649" spans="2:6">
      <c r="B649" s="328">
        <v>40764</v>
      </c>
      <c r="C649" s="327">
        <v>1.8200000000000001E-2</v>
      </c>
      <c r="D649" s="327">
        <v>2.3670772094107367E-2</v>
      </c>
      <c r="E649" s="327">
        <v>1.7500000000000002E-2</v>
      </c>
      <c r="F649" s="327">
        <v>8.8000000000000005E-3</v>
      </c>
    </row>
    <row r="650" spans="2:6">
      <c r="B650" s="328">
        <v>40765</v>
      </c>
      <c r="C650" s="327">
        <v>1.7500000000000002E-2</v>
      </c>
      <c r="D650" s="327">
        <v>4.6873675678073837E-2</v>
      </c>
      <c r="E650" s="327">
        <v>1.7500000000000002E-2</v>
      </c>
      <c r="F650" s="327">
        <v>8.8000000000000005E-3</v>
      </c>
    </row>
    <row r="651" spans="2:6">
      <c r="B651" s="328">
        <v>40766</v>
      </c>
      <c r="C651" s="327">
        <v>1.7299999999999999E-2</v>
      </c>
      <c r="D651" s="327">
        <v>2.7033716084294394E-2</v>
      </c>
      <c r="E651" s="327">
        <v>1.7500000000000002E-2</v>
      </c>
      <c r="F651" s="327">
        <v>8.8000000000000005E-3</v>
      </c>
    </row>
    <row r="652" spans="2:6">
      <c r="B652" s="328">
        <v>40767</v>
      </c>
      <c r="C652" s="327">
        <v>1.8100000000000002E-2</v>
      </c>
      <c r="D652" s="327">
        <v>7.2171511393303509E-3</v>
      </c>
      <c r="E652" s="327">
        <v>1.7500000000000002E-2</v>
      </c>
      <c r="F652" s="327">
        <v>8.8000000000000005E-3</v>
      </c>
    </row>
    <row r="653" spans="2:6">
      <c r="B653" s="328">
        <v>40770</v>
      </c>
      <c r="C653" s="327">
        <v>1.7399999999999999E-2</v>
      </c>
      <c r="D653" s="327">
        <v>3.2024753299213925E-3</v>
      </c>
      <c r="E653" s="327">
        <v>1.7500000000000002E-2</v>
      </c>
      <c r="F653" s="327">
        <v>8.8000000000000005E-3</v>
      </c>
    </row>
    <row r="654" spans="2:6">
      <c r="B654" s="328">
        <v>40771</v>
      </c>
      <c r="C654" s="327">
        <v>1.7399999999999999E-2</v>
      </c>
      <c r="D654" s="327">
        <v>7.0927411435679167E-3</v>
      </c>
      <c r="E654" s="327">
        <v>1.7500000000000002E-2</v>
      </c>
      <c r="F654" s="327">
        <v>8.8000000000000005E-3</v>
      </c>
    </row>
    <row r="655" spans="2:6">
      <c r="B655" s="328">
        <v>40772</v>
      </c>
      <c r="C655" s="327">
        <v>1.7299999999999999E-2</v>
      </c>
      <c r="D655" s="327">
        <v>9.6730607247624625E-3</v>
      </c>
      <c r="E655" s="327">
        <v>1.7500000000000002E-2</v>
      </c>
      <c r="F655" s="327">
        <v>8.8000000000000005E-3</v>
      </c>
    </row>
    <row r="656" spans="2:6">
      <c r="B656" s="328">
        <v>40773</v>
      </c>
      <c r="C656" s="327">
        <v>1.7500000000000002E-2</v>
      </c>
      <c r="D656" s="327">
        <v>1.3085321124916222E-2</v>
      </c>
      <c r="E656" s="327">
        <v>1.7500000000000002E-2</v>
      </c>
      <c r="F656" s="327">
        <v>8.8000000000000005E-3</v>
      </c>
    </row>
    <row r="657" spans="2:6">
      <c r="B657" s="328">
        <v>40774</v>
      </c>
      <c r="C657" s="327">
        <v>1.7500000000000002E-2</v>
      </c>
      <c r="D657" s="327">
        <v>6.7702877743534735E-3</v>
      </c>
      <c r="E657" s="327">
        <v>1.7500000000000002E-2</v>
      </c>
      <c r="F657" s="327">
        <v>8.8000000000000005E-3</v>
      </c>
    </row>
    <row r="658" spans="2:6">
      <c r="B658" s="328">
        <v>40777</v>
      </c>
      <c r="C658" s="327">
        <v>1.7500000000000002E-2</v>
      </c>
      <c r="D658" s="327">
        <v>3.4638192817051782E-3</v>
      </c>
      <c r="E658" s="327">
        <v>1.7500000000000002E-2</v>
      </c>
      <c r="F658" s="327">
        <v>8.8000000000000005E-3</v>
      </c>
    </row>
    <row r="659" spans="2:6">
      <c r="B659" s="328">
        <v>40778</v>
      </c>
      <c r="C659" s="327">
        <v>1.7500000000000002E-2</v>
      </c>
      <c r="D659" s="327">
        <v>4.5872186208045004E-3</v>
      </c>
      <c r="E659" s="327">
        <v>1.7500000000000002E-2</v>
      </c>
      <c r="F659" s="327">
        <v>7.4999999999999997E-3</v>
      </c>
    </row>
    <row r="660" spans="2:6">
      <c r="B660" s="328">
        <v>40779</v>
      </c>
      <c r="C660" s="327">
        <v>1.7500000000000002E-2</v>
      </c>
      <c r="D660" s="327">
        <v>1.2113742246721473E-2</v>
      </c>
      <c r="E660" s="327">
        <v>1.7500000000000002E-2</v>
      </c>
      <c r="F660" s="327">
        <v>8.8000000000000005E-3</v>
      </c>
    </row>
    <row r="661" spans="2:6">
      <c r="B661" s="328">
        <v>40780</v>
      </c>
      <c r="C661" s="327">
        <v>1.7500000000000002E-2</v>
      </c>
      <c r="D661" s="327">
        <v>1.5837472696890939E-2</v>
      </c>
      <c r="E661" s="327">
        <v>1.7500000000000002E-2</v>
      </c>
      <c r="F661" s="327">
        <v>8.8000000000000005E-3</v>
      </c>
    </row>
    <row r="662" spans="2:6">
      <c r="B662" s="328">
        <v>40781</v>
      </c>
      <c r="C662" s="327">
        <v>1.7500000000000002E-2</v>
      </c>
      <c r="D662" s="327">
        <v>8.1846478717527427E-3</v>
      </c>
      <c r="E662" s="327">
        <v>1.7500000000000002E-2</v>
      </c>
      <c r="F662" s="327">
        <v>8.8000000000000005E-3</v>
      </c>
    </row>
    <row r="663" spans="2:6">
      <c r="B663" s="328">
        <v>40782</v>
      </c>
      <c r="C663" s="327">
        <v>1.7500000000000002E-2</v>
      </c>
      <c r="D663" s="327">
        <v>2.3294832906587066E-3</v>
      </c>
      <c r="E663" s="327">
        <v>1.7500000000000002E-2</v>
      </c>
      <c r="F663" s="327">
        <v>7.4999999999999997E-3</v>
      </c>
    </row>
    <row r="664" spans="2:6">
      <c r="B664" s="328">
        <v>40786</v>
      </c>
      <c r="C664" s="327">
        <v>1.7500000000000002E-2</v>
      </c>
      <c r="D664" s="327">
        <v>4.0772850993287587E-3</v>
      </c>
      <c r="E664" s="327">
        <v>1.7500000000000002E-2</v>
      </c>
      <c r="F664" s="327">
        <v>8.8000000000000005E-3</v>
      </c>
    </row>
    <row r="665" spans="2:6">
      <c r="B665" s="328">
        <v>40787</v>
      </c>
      <c r="C665" s="327">
        <v>1.7500000000000002E-2</v>
      </c>
      <c r="D665" s="327">
        <v>4.07194918834799E-3</v>
      </c>
      <c r="E665" s="327">
        <v>1.7500000000000002E-2</v>
      </c>
      <c r="F665" s="327">
        <v>7.4999999999999997E-3</v>
      </c>
    </row>
    <row r="666" spans="2:6">
      <c r="B666" s="328">
        <v>40788</v>
      </c>
      <c r="C666" s="327">
        <v>1.7500000000000002E-2</v>
      </c>
      <c r="D666" s="327">
        <v>1.1937526129539753E-3</v>
      </c>
      <c r="E666" s="327">
        <v>1.7500000000000002E-2</v>
      </c>
      <c r="F666" s="327">
        <v>8.8000000000000005E-3</v>
      </c>
    </row>
    <row r="667" spans="2:6">
      <c r="B667" s="328">
        <v>40791</v>
      </c>
      <c r="C667" s="327">
        <v>1.7500000000000002E-2</v>
      </c>
      <c r="D667" s="327">
        <v>1.304333672882424E-3</v>
      </c>
      <c r="E667" s="327">
        <v>1.7500000000000002E-2</v>
      </c>
      <c r="F667" s="327">
        <v>8.8000000000000005E-3</v>
      </c>
    </row>
    <row r="668" spans="2:6">
      <c r="B668" s="328">
        <v>40792</v>
      </c>
      <c r="C668" s="327">
        <v>1.7500000000000002E-2</v>
      </c>
      <c r="D668" s="327">
        <v>1.2986404231662219E-3</v>
      </c>
      <c r="E668" s="327">
        <v>1.7500000000000002E-2</v>
      </c>
      <c r="F668" s="327">
        <v>8.8000000000000005E-3</v>
      </c>
    </row>
    <row r="669" spans="2:6">
      <c r="B669" s="328">
        <v>40793</v>
      </c>
      <c r="C669" s="327">
        <v>1.7500000000000002E-2</v>
      </c>
      <c r="D669" s="327">
        <v>2.0017008438475915E-3</v>
      </c>
      <c r="E669" s="327">
        <v>1.7500000000000002E-2</v>
      </c>
      <c r="F669" s="327">
        <v>8.8000000000000005E-3</v>
      </c>
    </row>
    <row r="670" spans="2:6">
      <c r="B670" s="328">
        <v>40794</v>
      </c>
      <c r="C670" s="327">
        <v>1.7399999999999999E-2</v>
      </c>
      <c r="D670" s="327">
        <v>2.7258278254147111E-3</v>
      </c>
      <c r="E670" s="327">
        <v>1.7500000000000002E-2</v>
      </c>
      <c r="F670" s="327">
        <v>8.8000000000000005E-3</v>
      </c>
    </row>
    <row r="671" spans="2:6">
      <c r="B671" s="328">
        <v>40795</v>
      </c>
      <c r="C671" s="327">
        <v>1.7399999999999999E-2</v>
      </c>
      <c r="D671" s="327">
        <v>1.1683904540347762E-3</v>
      </c>
      <c r="E671" s="327">
        <v>1.7500000000000002E-2</v>
      </c>
      <c r="F671" s="327">
        <v>0.01</v>
      </c>
    </row>
    <row r="672" spans="2:6">
      <c r="B672" s="328">
        <v>40798</v>
      </c>
      <c r="C672" s="327">
        <v>1.7399999999999999E-2</v>
      </c>
      <c r="D672" s="327">
        <v>1.2884669343381622E-3</v>
      </c>
      <c r="E672" s="327">
        <v>1.7500000000000002E-2</v>
      </c>
      <c r="F672" s="327">
        <v>8.8000000000000005E-3</v>
      </c>
    </row>
    <row r="673" spans="2:6">
      <c r="B673" s="328">
        <v>40799</v>
      </c>
      <c r="C673" s="327">
        <v>1.7399999999999999E-2</v>
      </c>
      <c r="D673" s="327">
        <v>1.280150029132991E-3</v>
      </c>
      <c r="E673" s="327">
        <v>1.7500000000000002E-2</v>
      </c>
      <c r="F673" s="327">
        <v>7.4999999999999997E-3</v>
      </c>
    </row>
    <row r="674" spans="2:6">
      <c r="B674" s="328">
        <v>40800</v>
      </c>
      <c r="C674" s="327">
        <v>1.7500000000000002E-2</v>
      </c>
      <c r="D674" s="327">
        <v>1.4044464030464939E-3</v>
      </c>
      <c r="E674" s="327">
        <v>1.7500000000000002E-2</v>
      </c>
      <c r="F674" s="327">
        <v>7.4999999999999997E-3</v>
      </c>
    </row>
    <row r="675" spans="2:6">
      <c r="B675" s="328">
        <v>40801</v>
      </c>
      <c r="C675" s="327">
        <v>1.7500000000000002E-2</v>
      </c>
      <c r="D675" s="327">
        <v>1.1453319928989385E-3</v>
      </c>
      <c r="E675" s="327">
        <v>1.7500000000000002E-2</v>
      </c>
      <c r="F675" s="327">
        <v>7.4999999999999997E-3</v>
      </c>
    </row>
    <row r="676" spans="2:6">
      <c r="B676" s="328">
        <v>40802</v>
      </c>
      <c r="C676" s="327">
        <v>1.7500000000000002E-2</v>
      </c>
      <c r="D676" s="327">
        <v>8.2604960444047286E-4</v>
      </c>
      <c r="E676" s="327">
        <v>1.7500000000000002E-2</v>
      </c>
      <c r="F676" s="327">
        <v>8.8000000000000005E-3</v>
      </c>
    </row>
    <row r="677" spans="2:6">
      <c r="B677" s="328">
        <v>40805</v>
      </c>
      <c r="C677" s="327">
        <v>1.7500000000000002E-2</v>
      </c>
      <c r="D677" s="327">
        <v>9.4435017373663028E-4</v>
      </c>
      <c r="E677" s="327">
        <v>1.7500000000000002E-2</v>
      </c>
      <c r="F677" s="327">
        <v>8.0000000000000002E-3</v>
      </c>
    </row>
    <row r="678" spans="2:6">
      <c r="B678" s="328">
        <v>40806</v>
      </c>
      <c r="C678" s="327">
        <v>1.7399999999999999E-2</v>
      </c>
      <c r="D678" s="327">
        <v>1.3297546224969833E-3</v>
      </c>
      <c r="E678" s="327">
        <v>1.7500000000000002E-2</v>
      </c>
      <c r="F678" s="327">
        <v>7.4999999999999997E-3</v>
      </c>
    </row>
    <row r="679" spans="2:6">
      <c r="B679" s="328">
        <v>40807</v>
      </c>
      <c r="C679" s="327">
        <v>1.7500000000000002E-2</v>
      </c>
      <c r="D679" s="327">
        <v>1.0683830000609987E-3</v>
      </c>
      <c r="E679" s="327">
        <v>1.7500000000000002E-2</v>
      </c>
      <c r="F679" s="327">
        <v>7.4999999999999997E-3</v>
      </c>
    </row>
    <row r="680" spans="2:6">
      <c r="B680" s="328">
        <v>40808</v>
      </c>
      <c r="C680" s="327">
        <v>1.7399999999999999E-2</v>
      </c>
      <c r="D680" s="327">
        <v>3.7142961000807494E-3</v>
      </c>
      <c r="E680" s="327">
        <v>1.7500000000000002E-2</v>
      </c>
      <c r="F680" s="327">
        <v>8.0000000000000002E-3</v>
      </c>
    </row>
    <row r="681" spans="2:6">
      <c r="B681" s="328">
        <v>40809</v>
      </c>
      <c r="C681" s="327">
        <v>1.7500000000000002E-2</v>
      </c>
      <c r="D681" s="327">
        <v>1.4544774115614952E-2</v>
      </c>
      <c r="E681" s="327">
        <v>1.7500000000000002E-2</v>
      </c>
      <c r="F681" s="327">
        <v>7.4999999999999997E-3</v>
      </c>
    </row>
    <row r="682" spans="2:6">
      <c r="B682" s="328">
        <v>40812</v>
      </c>
      <c r="C682" s="327">
        <v>1.7500000000000002E-2</v>
      </c>
      <c r="D682" s="327">
        <v>2.5632951749249951E-2</v>
      </c>
      <c r="E682" s="327">
        <v>1.7500000000000002E-2</v>
      </c>
      <c r="F682" s="327">
        <v>8.0000000000000002E-3</v>
      </c>
    </row>
    <row r="683" spans="2:6">
      <c r="B683" s="328">
        <v>40813</v>
      </c>
      <c r="C683" s="327">
        <v>1.8799999999999997E-2</v>
      </c>
      <c r="D683" s="327">
        <v>1.6679718116053985E-2</v>
      </c>
      <c r="E683" s="327">
        <v>1.7500000000000002E-2</v>
      </c>
      <c r="F683" s="327">
        <v>7.4999999999999997E-3</v>
      </c>
    </row>
    <row r="684" spans="2:6">
      <c r="B684" s="328">
        <v>40814</v>
      </c>
      <c r="C684" s="327">
        <v>1.9400000000000001E-2</v>
      </c>
      <c r="D684" s="327">
        <v>4.4020447618056419E-3</v>
      </c>
      <c r="E684" s="327">
        <v>1.8799999999999997E-2</v>
      </c>
      <c r="F684" s="327">
        <v>9.300000000000001E-3</v>
      </c>
    </row>
    <row r="685" spans="2:6">
      <c r="B685" s="328">
        <v>40815</v>
      </c>
      <c r="C685" s="327">
        <v>0.02</v>
      </c>
      <c r="D685" s="327">
        <v>1.1909073212921621E-3</v>
      </c>
      <c r="E685" s="327">
        <v>0.02</v>
      </c>
      <c r="F685" s="327">
        <v>0.01</v>
      </c>
    </row>
    <row r="686" spans="2:6">
      <c r="B686" s="328">
        <v>40816</v>
      </c>
      <c r="C686" s="327">
        <v>0.02</v>
      </c>
      <c r="D686" s="327">
        <v>4.4378352961237611E-3</v>
      </c>
      <c r="E686" s="327">
        <v>0.02</v>
      </c>
      <c r="F686" s="327">
        <v>0.01</v>
      </c>
    </row>
  </sheetData>
  <mergeCells count="6">
    <mergeCell ref="C6:F6"/>
    <mergeCell ref="F4:F5"/>
    <mergeCell ref="B4:B5"/>
    <mergeCell ref="C4:C5"/>
    <mergeCell ref="D4:D5"/>
    <mergeCell ref="E4:E5"/>
  </mergeCells>
  <phoneticPr fontId="86" type="noConversion"/>
  <hyperlinks>
    <hyperlink ref="H25" location="Contents!B41" display="to contents"/>
  </hyperlinks>
  <pageMargins left="0.75" right="0.75" top="1" bottom="1" header="0.5" footer="0.5"/>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indexed="9"/>
  </sheetPr>
  <dimension ref="A2:AT43"/>
  <sheetViews>
    <sheetView topLeftCell="A13" workbookViewId="0">
      <selection activeCell="B42" sqref="B42"/>
    </sheetView>
  </sheetViews>
  <sheetFormatPr defaultRowHeight="12.75"/>
  <cols>
    <col min="1" max="1" width="9.140625" style="340"/>
    <col min="2" max="2" width="54.42578125" style="340" customWidth="1"/>
    <col min="3" max="3" width="9.7109375" style="340" customWidth="1"/>
    <col min="4" max="4" width="9.140625" style="340"/>
    <col min="5" max="5" width="9.7109375" style="340" customWidth="1"/>
    <col min="6" max="6" width="9.140625" style="340"/>
    <col min="7" max="8" width="9" style="340" customWidth="1"/>
    <col min="9" max="9" width="9.42578125" style="340" customWidth="1"/>
    <col min="10" max="10" width="8.5703125" style="340" customWidth="1"/>
    <col min="11" max="11" width="8.28515625" style="340" customWidth="1"/>
    <col min="12" max="12" width="8.7109375" style="340" customWidth="1"/>
    <col min="13" max="13" width="8.28515625" style="340" customWidth="1"/>
    <col min="14" max="16" width="9.140625" style="340"/>
    <col min="17" max="17" width="8.42578125" style="340" customWidth="1"/>
    <col min="18" max="23" width="9.140625" style="340"/>
    <col min="24" max="24" width="10.140625" style="340" customWidth="1"/>
    <col min="25" max="46" width="9.140625" style="340"/>
  </cols>
  <sheetData>
    <row r="2" spans="1:46" s="83" customFormat="1">
      <c r="A2" s="340" t="s">
        <v>54</v>
      </c>
      <c r="B2" s="345" t="s">
        <v>927</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row>
    <row r="3" spans="1:46" s="83" customFormat="1">
      <c r="A3" s="340"/>
      <c r="B3" s="345"/>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row>
    <row r="4" spans="1:46" s="83" customFormat="1" ht="13.5">
      <c r="A4" s="340"/>
      <c r="B4" s="360"/>
      <c r="C4" s="271" t="s">
        <v>1594</v>
      </c>
      <c r="D4" s="271" t="s">
        <v>1184</v>
      </c>
      <c r="E4" s="271" t="s">
        <v>1593</v>
      </c>
      <c r="F4" s="271" t="s">
        <v>1182</v>
      </c>
      <c r="G4" s="271" t="s">
        <v>1181</v>
      </c>
      <c r="H4" s="271" t="s">
        <v>1180</v>
      </c>
      <c r="I4" s="271" t="s">
        <v>1179</v>
      </c>
      <c r="J4" s="271" t="s">
        <v>1178</v>
      </c>
      <c r="K4" s="271" t="s">
        <v>1177</v>
      </c>
      <c r="L4" s="271" t="s">
        <v>1176</v>
      </c>
      <c r="M4" s="271" t="s">
        <v>1175</v>
      </c>
      <c r="N4" s="271" t="s">
        <v>1174</v>
      </c>
      <c r="O4" s="271" t="s">
        <v>1173</v>
      </c>
      <c r="P4" s="271" t="s">
        <v>1172</v>
      </c>
      <c r="Q4" s="271" t="s">
        <v>1171</v>
      </c>
      <c r="R4" s="271" t="s">
        <v>1170</v>
      </c>
      <c r="S4" s="271" t="s">
        <v>1169</v>
      </c>
      <c r="T4" s="271" t="s">
        <v>1168</v>
      </c>
      <c r="U4" s="271" t="s">
        <v>1167</v>
      </c>
      <c r="V4" s="271" t="s">
        <v>1592</v>
      </c>
      <c r="W4" s="271" t="s">
        <v>1165</v>
      </c>
      <c r="X4" s="271" t="s">
        <v>1164</v>
      </c>
      <c r="Y4" s="271" t="s">
        <v>1163</v>
      </c>
      <c r="Z4" s="271" t="s">
        <v>1162</v>
      </c>
      <c r="AA4" s="271" t="s">
        <v>1161</v>
      </c>
      <c r="AB4" s="271" t="s">
        <v>1160</v>
      </c>
      <c r="AC4" s="271" t="s">
        <v>1159</v>
      </c>
      <c r="AD4" s="271" t="s">
        <v>1158</v>
      </c>
      <c r="AE4" s="271" t="s">
        <v>1157</v>
      </c>
      <c r="AF4" s="271" t="s">
        <v>1156</v>
      </c>
      <c r="AG4" s="271" t="s">
        <v>1155</v>
      </c>
      <c r="AH4" s="271" t="s">
        <v>1154</v>
      </c>
      <c r="AI4" s="271" t="s">
        <v>1153</v>
      </c>
      <c r="AJ4" s="340"/>
      <c r="AK4" s="340"/>
      <c r="AL4" s="340"/>
      <c r="AM4" s="340"/>
      <c r="AN4" s="340"/>
      <c r="AO4" s="340"/>
      <c r="AP4" s="340"/>
      <c r="AQ4" s="340"/>
      <c r="AR4" s="340"/>
      <c r="AS4" s="340"/>
      <c r="AT4" s="340"/>
    </row>
    <row r="5" spans="1:46" s="83" customFormat="1" ht="13.5">
      <c r="A5" s="340"/>
      <c r="B5" s="359" t="s">
        <v>1628</v>
      </c>
      <c r="C5" s="358"/>
      <c r="D5" s="358"/>
      <c r="E5" s="358"/>
      <c r="F5" s="358"/>
      <c r="G5" s="358"/>
      <c r="H5" s="358"/>
      <c r="I5" s="358"/>
      <c r="J5" s="358"/>
      <c r="K5" s="358"/>
      <c r="L5" s="357"/>
      <c r="M5" s="356"/>
      <c r="N5" s="356"/>
      <c r="O5" s="356"/>
      <c r="P5" s="356"/>
      <c r="Q5" s="356"/>
      <c r="R5" s="356"/>
      <c r="S5" s="356"/>
      <c r="T5" s="356"/>
      <c r="U5" s="356"/>
      <c r="V5" s="356"/>
      <c r="W5" s="356"/>
      <c r="X5" s="348"/>
      <c r="Y5" s="348"/>
      <c r="Z5" s="348"/>
      <c r="AA5" s="348"/>
      <c r="AB5" s="348"/>
      <c r="AC5" s="348"/>
      <c r="AD5" s="348"/>
      <c r="AE5" s="348"/>
      <c r="AF5" s="348"/>
      <c r="AG5" s="348"/>
      <c r="AH5" s="348"/>
      <c r="AI5" s="348"/>
      <c r="AJ5" s="340"/>
      <c r="AK5" s="340"/>
      <c r="AL5" s="340"/>
      <c r="AM5" s="340"/>
      <c r="AN5" s="340"/>
      <c r="AO5" s="340"/>
      <c r="AP5" s="340"/>
      <c r="AQ5" s="340"/>
      <c r="AR5" s="340"/>
      <c r="AS5" s="340"/>
      <c r="AT5" s="340"/>
    </row>
    <row r="6" spans="1:46" s="83" customFormat="1">
      <c r="A6" s="340"/>
      <c r="B6" s="353" t="s">
        <v>1626</v>
      </c>
      <c r="C6" s="355">
        <v>1466</v>
      </c>
      <c r="D6" s="355">
        <v>1163</v>
      </c>
      <c r="E6" s="355">
        <v>619</v>
      </c>
      <c r="F6" s="355">
        <v>712</v>
      </c>
      <c r="G6" s="355">
        <v>643</v>
      </c>
      <c r="H6" s="355">
        <v>305</v>
      </c>
      <c r="I6" s="355">
        <v>392</v>
      </c>
      <c r="J6" s="355">
        <v>369</v>
      </c>
      <c r="K6" s="355">
        <v>279</v>
      </c>
      <c r="L6" s="355">
        <v>246</v>
      </c>
      <c r="M6" s="355">
        <v>167</v>
      </c>
      <c r="N6" s="355">
        <v>97</v>
      </c>
      <c r="O6" s="355">
        <v>74</v>
      </c>
      <c r="P6" s="355">
        <v>62</v>
      </c>
      <c r="Q6" s="355">
        <v>60</v>
      </c>
      <c r="R6" s="355">
        <v>77</v>
      </c>
      <c r="S6" s="355">
        <v>47</v>
      </c>
      <c r="T6" s="355">
        <v>23</v>
      </c>
      <c r="U6" s="355">
        <v>67</v>
      </c>
      <c r="V6" s="355">
        <v>52</v>
      </c>
      <c r="W6" s="355">
        <v>61</v>
      </c>
      <c r="X6" s="355">
        <v>36</v>
      </c>
      <c r="Y6" s="355">
        <v>66</v>
      </c>
      <c r="Z6" s="355">
        <v>38</v>
      </c>
      <c r="AA6" s="355">
        <v>32</v>
      </c>
      <c r="AB6" s="355">
        <v>40</v>
      </c>
      <c r="AC6" s="355">
        <v>36</v>
      </c>
      <c r="AD6" s="355">
        <v>24</v>
      </c>
      <c r="AE6" s="355">
        <v>17</v>
      </c>
      <c r="AF6" s="355">
        <v>79</v>
      </c>
      <c r="AG6" s="355">
        <v>21</v>
      </c>
      <c r="AH6" s="355">
        <v>29</v>
      </c>
      <c r="AI6" s="355">
        <v>14</v>
      </c>
      <c r="AJ6" s="340"/>
      <c r="AK6" s="340"/>
      <c r="AL6" s="340"/>
      <c r="AM6" s="340"/>
      <c r="AN6" s="340"/>
      <c r="AO6" s="340"/>
      <c r="AP6" s="340"/>
      <c r="AQ6" s="340"/>
      <c r="AR6" s="340"/>
      <c r="AS6" s="340"/>
      <c r="AT6" s="340"/>
    </row>
    <row r="7" spans="1:46" s="83" customFormat="1">
      <c r="A7" s="340"/>
      <c r="B7" s="353" t="s">
        <v>1627</v>
      </c>
      <c r="C7" s="355">
        <v>1066</v>
      </c>
      <c r="D7" s="355">
        <v>1108</v>
      </c>
      <c r="E7" s="355">
        <v>786</v>
      </c>
      <c r="F7" s="355">
        <v>1207</v>
      </c>
      <c r="G7" s="355">
        <v>709</v>
      </c>
      <c r="H7" s="355">
        <v>410</v>
      </c>
      <c r="I7" s="355">
        <v>375</v>
      </c>
      <c r="J7" s="355">
        <v>365</v>
      </c>
      <c r="K7" s="355">
        <v>319</v>
      </c>
      <c r="L7" s="355">
        <v>311</v>
      </c>
      <c r="M7" s="355">
        <v>333</v>
      </c>
      <c r="N7" s="355">
        <v>463</v>
      </c>
      <c r="O7" s="355">
        <v>290</v>
      </c>
      <c r="P7" s="355">
        <v>263</v>
      </c>
      <c r="Q7" s="355">
        <v>316</v>
      </c>
      <c r="R7" s="355">
        <v>310</v>
      </c>
      <c r="S7" s="355">
        <v>214</v>
      </c>
      <c r="T7" s="355">
        <v>238</v>
      </c>
      <c r="U7" s="355">
        <v>191</v>
      </c>
      <c r="V7" s="355">
        <v>139</v>
      </c>
      <c r="W7" s="355">
        <v>254</v>
      </c>
      <c r="X7" s="355">
        <v>222</v>
      </c>
      <c r="Y7" s="355">
        <v>234</v>
      </c>
      <c r="Z7" s="355">
        <v>167</v>
      </c>
      <c r="AA7" s="355">
        <v>123</v>
      </c>
      <c r="AB7" s="355">
        <v>182</v>
      </c>
      <c r="AC7" s="355">
        <v>217</v>
      </c>
      <c r="AD7" s="355">
        <v>170</v>
      </c>
      <c r="AE7" s="355">
        <v>182</v>
      </c>
      <c r="AF7" s="355">
        <v>237</v>
      </c>
      <c r="AG7" s="355">
        <v>132</v>
      </c>
      <c r="AH7" s="355">
        <v>245</v>
      </c>
      <c r="AI7" s="355">
        <v>242</v>
      </c>
      <c r="AJ7" s="340"/>
      <c r="AK7" s="340"/>
      <c r="AL7" s="340"/>
      <c r="AM7" s="340"/>
      <c r="AN7" s="340"/>
      <c r="AO7" s="340"/>
      <c r="AP7" s="340"/>
      <c r="AQ7" s="340"/>
      <c r="AR7" s="340"/>
      <c r="AS7" s="340"/>
      <c r="AT7" s="340"/>
    </row>
    <row r="8" spans="1:46" s="83" customFormat="1">
      <c r="A8" s="340"/>
      <c r="B8" s="349" t="s">
        <v>1626</v>
      </c>
      <c r="C8" s="348">
        <v>127</v>
      </c>
      <c r="D8" s="348">
        <v>75</v>
      </c>
      <c r="E8" s="348">
        <v>46</v>
      </c>
      <c r="F8" s="348">
        <v>177</v>
      </c>
      <c r="G8" s="348">
        <v>107</v>
      </c>
      <c r="H8" s="348">
        <v>127</v>
      </c>
      <c r="I8" s="348">
        <v>147</v>
      </c>
      <c r="J8" s="348">
        <v>94</v>
      </c>
      <c r="K8" s="348">
        <v>72</v>
      </c>
      <c r="L8" s="348">
        <v>47</v>
      </c>
      <c r="M8" s="348">
        <v>79</v>
      </c>
      <c r="N8" s="348">
        <v>63</v>
      </c>
      <c r="O8" s="348">
        <v>95</v>
      </c>
      <c r="P8" s="348">
        <v>59</v>
      </c>
      <c r="Q8" s="348">
        <v>183</v>
      </c>
      <c r="R8" s="348">
        <v>248</v>
      </c>
      <c r="S8" s="348">
        <v>37</v>
      </c>
      <c r="T8" s="348">
        <v>17</v>
      </c>
      <c r="U8" s="348">
        <v>2</v>
      </c>
      <c r="V8" s="348">
        <v>66</v>
      </c>
      <c r="W8" s="348">
        <v>46</v>
      </c>
      <c r="X8" s="348">
        <v>16</v>
      </c>
      <c r="Y8" s="348">
        <v>0</v>
      </c>
      <c r="Z8" s="348">
        <v>2</v>
      </c>
      <c r="AA8" s="348">
        <v>0</v>
      </c>
      <c r="AB8" s="348">
        <v>0</v>
      </c>
      <c r="AC8" s="348">
        <v>0</v>
      </c>
      <c r="AD8" s="348">
        <v>2</v>
      </c>
      <c r="AE8" s="348">
        <v>0</v>
      </c>
      <c r="AF8" s="348">
        <v>1</v>
      </c>
      <c r="AG8" s="348">
        <v>1</v>
      </c>
      <c r="AH8" s="348">
        <v>0</v>
      </c>
      <c r="AI8" s="348">
        <v>0</v>
      </c>
      <c r="AJ8" s="340"/>
      <c r="AK8" s="340"/>
      <c r="AL8" s="340"/>
      <c r="AM8" s="340"/>
      <c r="AN8" s="340"/>
      <c r="AO8" s="340"/>
      <c r="AP8" s="340"/>
      <c r="AQ8" s="340"/>
      <c r="AR8" s="340"/>
      <c r="AS8" s="340"/>
      <c r="AT8" s="340"/>
    </row>
    <row r="9" spans="1:46" s="83" customFormat="1">
      <c r="A9" s="340"/>
      <c r="B9" s="349" t="s">
        <v>1625</v>
      </c>
      <c r="C9" s="348">
        <v>5620</v>
      </c>
      <c r="D9" s="348">
        <v>4864</v>
      </c>
      <c r="E9" s="348">
        <v>5226</v>
      </c>
      <c r="F9" s="348">
        <v>5649</v>
      </c>
      <c r="G9" s="348">
        <v>3577</v>
      </c>
      <c r="H9" s="348">
        <v>4386</v>
      </c>
      <c r="I9" s="348">
        <v>4074</v>
      </c>
      <c r="J9" s="348">
        <v>3452</v>
      </c>
      <c r="K9" s="348">
        <v>4986</v>
      </c>
      <c r="L9" s="348">
        <v>4231</v>
      </c>
      <c r="M9" s="348">
        <v>2588</v>
      </c>
      <c r="N9" s="348">
        <v>2624</v>
      </c>
      <c r="O9" s="348">
        <v>1968</v>
      </c>
      <c r="P9" s="348">
        <v>2944</v>
      </c>
      <c r="Q9" s="348">
        <v>2598</v>
      </c>
      <c r="R9" s="348">
        <v>3363</v>
      </c>
      <c r="S9" s="348">
        <v>2623</v>
      </c>
      <c r="T9" s="348">
        <v>2364</v>
      </c>
      <c r="U9" s="348">
        <v>2352</v>
      </c>
      <c r="V9" s="348">
        <v>2323</v>
      </c>
      <c r="W9" s="348">
        <v>2785</v>
      </c>
      <c r="X9" s="348">
        <v>3099</v>
      </c>
      <c r="Y9" s="348">
        <v>2260</v>
      </c>
      <c r="Z9" s="348">
        <v>2595</v>
      </c>
      <c r="AA9" s="348">
        <v>2249</v>
      </c>
      <c r="AB9" s="348">
        <v>2276</v>
      </c>
      <c r="AC9" s="348">
        <v>2332</v>
      </c>
      <c r="AD9" s="348">
        <v>2631</v>
      </c>
      <c r="AE9" s="348">
        <v>2768</v>
      </c>
      <c r="AF9" s="348">
        <v>2668</v>
      </c>
      <c r="AG9" s="348">
        <v>2325</v>
      </c>
      <c r="AH9" s="348">
        <v>3113</v>
      </c>
      <c r="AI9" s="348">
        <v>2707</v>
      </c>
      <c r="AJ9" s="340"/>
      <c r="AK9" s="340"/>
      <c r="AL9" s="340"/>
      <c r="AM9" s="340"/>
      <c r="AN9" s="340"/>
      <c r="AO9" s="340"/>
      <c r="AP9" s="340"/>
      <c r="AQ9" s="340"/>
      <c r="AR9" s="340"/>
      <c r="AS9" s="340"/>
      <c r="AT9" s="340"/>
    </row>
    <row r="10" spans="1:46" s="83" customFormat="1" ht="13.5">
      <c r="A10" s="340"/>
      <c r="B10" s="354" t="s">
        <v>1624</v>
      </c>
      <c r="C10" s="348"/>
      <c r="D10" s="348"/>
      <c r="E10" s="348"/>
      <c r="F10" s="348"/>
      <c r="G10" s="348"/>
      <c r="H10" s="348"/>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0"/>
      <c r="AK10" s="340"/>
      <c r="AL10" s="340"/>
      <c r="AM10" s="340"/>
      <c r="AN10" s="340"/>
      <c r="AO10" s="340"/>
      <c r="AP10" s="340"/>
      <c r="AQ10" s="340"/>
      <c r="AR10" s="340"/>
      <c r="AS10" s="340"/>
      <c r="AT10" s="340"/>
    </row>
    <row r="11" spans="1:46" s="83" customFormat="1">
      <c r="A11" s="340"/>
      <c r="B11" s="353" t="s">
        <v>1623</v>
      </c>
      <c r="C11" s="352">
        <v>182.51426270644012</v>
      </c>
      <c r="D11" s="352">
        <v>256.03396109119001</v>
      </c>
      <c r="E11" s="352">
        <v>91.524592546659989</v>
      </c>
      <c r="F11" s="352">
        <v>219.12950097998012</v>
      </c>
      <c r="G11" s="352">
        <v>288.92694351092007</v>
      </c>
      <c r="H11" s="352">
        <v>111.86572044949</v>
      </c>
      <c r="I11" s="352">
        <v>115.11491940410002</v>
      </c>
      <c r="J11" s="352">
        <v>114.52219490778002</v>
      </c>
      <c r="K11" s="352">
        <v>64.627224887909989</v>
      </c>
      <c r="L11" s="352">
        <v>57.69481120503999</v>
      </c>
      <c r="M11" s="352">
        <v>29.558439038999985</v>
      </c>
      <c r="N11" s="352">
        <v>3.9396139301399993</v>
      </c>
      <c r="O11" s="352">
        <v>2.4267302156500001</v>
      </c>
      <c r="P11" s="352">
        <v>2.0171178563200001</v>
      </c>
      <c r="Q11" s="352">
        <v>2.1443491316799999</v>
      </c>
      <c r="R11" s="352">
        <v>1.9503524412299997</v>
      </c>
      <c r="S11" s="352">
        <v>0.68845260886000004</v>
      </c>
      <c r="T11" s="352">
        <v>0.19648059189000003</v>
      </c>
      <c r="U11" s="352">
        <v>1.3887990308899998</v>
      </c>
      <c r="V11" s="352">
        <v>1.2868400324000004</v>
      </c>
      <c r="W11" s="352">
        <v>1.6113093221400003</v>
      </c>
      <c r="X11" s="352">
        <v>0.66219473268999995</v>
      </c>
      <c r="Y11" s="352">
        <v>1.3327238938800001</v>
      </c>
      <c r="Z11" s="352">
        <v>0.44212565179999996</v>
      </c>
      <c r="AA11" s="352">
        <v>0.48882693922999998</v>
      </c>
      <c r="AB11" s="352">
        <v>0.79119483315999994</v>
      </c>
      <c r="AC11" s="352">
        <v>0.48567551480999999</v>
      </c>
      <c r="AD11" s="352">
        <v>0.34076628915000001</v>
      </c>
      <c r="AE11" s="352">
        <v>0.23149100815999998</v>
      </c>
      <c r="AF11" s="352">
        <v>1.5525591676999997</v>
      </c>
      <c r="AG11" s="352">
        <v>1.7508634457999999</v>
      </c>
      <c r="AH11" s="352">
        <v>0.43928405664999998</v>
      </c>
      <c r="AI11" s="352">
        <v>1.9550172716300003</v>
      </c>
      <c r="AJ11" s="340"/>
      <c r="AK11" s="340"/>
      <c r="AL11" s="340"/>
      <c r="AM11" s="340"/>
      <c r="AN11" s="340"/>
      <c r="AO11" s="340"/>
      <c r="AP11" s="340"/>
      <c r="AQ11" s="340"/>
      <c r="AR11" s="340"/>
      <c r="AS11" s="340"/>
      <c r="AT11" s="340"/>
    </row>
    <row r="12" spans="1:46" s="83" customFormat="1">
      <c r="A12" s="340"/>
      <c r="B12" s="353" t="s">
        <v>1622</v>
      </c>
      <c r="C12" s="352">
        <v>288.36653023780985</v>
      </c>
      <c r="D12" s="352">
        <v>277.00101044268996</v>
      </c>
      <c r="E12" s="352">
        <v>170.43336499103006</v>
      </c>
      <c r="F12" s="352">
        <v>171.18077936414008</v>
      </c>
      <c r="G12" s="352">
        <v>146.16654065142009</v>
      </c>
      <c r="H12" s="352">
        <v>46.882339583469971</v>
      </c>
      <c r="I12" s="352">
        <v>40.652972925379999</v>
      </c>
      <c r="J12" s="352">
        <v>36.920859406360002</v>
      </c>
      <c r="K12" s="352">
        <v>42.184496480299977</v>
      </c>
      <c r="L12" s="352">
        <v>36.791427607259998</v>
      </c>
      <c r="M12" s="352">
        <v>17.426759567639991</v>
      </c>
      <c r="N12" s="352">
        <v>29.546197083139997</v>
      </c>
      <c r="O12" s="352">
        <v>19.824067085959999</v>
      </c>
      <c r="P12" s="352">
        <v>18.754675112960005</v>
      </c>
      <c r="Q12" s="352">
        <v>24.413820964139997</v>
      </c>
      <c r="R12" s="352">
        <v>27.935763609909998</v>
      </c>
      <c r="S12" s="352">
        <v>14.49786471328</v>
      </c>
      <c r="T12" s="352">
        <v>20.98135267924</v>
      </c>
      <c r="U12" s="352">
        <v>15.500915171429993</v>
      </c>
      <c r="V12" s="352">
        <v>10.51664661123</v>
      </c>
      <c r="W12" s="352">
        <v>21.286360299620007</v>
      </c>
      <c r="X12" s="352">
        <v>48.114797404739996</v>
      </c>
      <c r="Y12" s="352">
        <v>39.602605934679993</v>
      </c>
      <c r="Z12" s="352">
        <v>21.17732977407</v>
      </c>
      <c r="AA12" s="352">
        <v>7.7952065293799988</v>
      </c>
      <c r="AB12" s="352">
        <v>13.249877158960004</v>
      </c>
      <c r="AC12" s="352">
        <v>10.231281722809994</v>
      </c>
      <c r="AD12" s="352">
        <v>5.1354285071400012</v>
      </c>
      <c r="AE12" s="352">
        <v>6.4005051540700082</v>
      </c>
      <c r="AF12" s="352">
        <v>10.745206426430004</v>
      </c>
      <c r="AG12" s="352">
        <v>5.9373721362899996</v>
      </c>
      <c r="AH12" s="352">
        <v>10.446305746520007</v>
      </c>
      <c r="AI12" s="352">
        <v>9.0408242488400017</v>
      </c>
      <c r="AJ12" s="340"/>
      <c r="AK12" s="340"/>
      <c r="AL12" s="340"/>
      <c r="AM12" s="340"/>
      <c r="AN12" s="340"/>
      <c r="AO12" s="340"/>
      <c r="AP12" s="340"/>
      <c r="AQ12" s="340"/>
      <c r="AR12" s="340"/>
      <c r="AS12" s="340"/>
      <c r="AT12" s="340"/>
    </row>
    <row r="13" spans="1:46" s="83" customFormat="1">
      <c r="A13" s="340"/>
      <c r="B13" s="349" t="s">
        <v>1621</v>
      </c>
      <c r="C13" s="351">
        <v>14.240627772229804</v>
      </c>
      <c r="D13" s="351">
        <v>9.0170173752389005</v>
      </c>
      <c r="E13" s="351">
        <v>5.2949001449502022</v>
      </c>
      <c r="F13" s="351">
        <v>24.291725046569802</v>
      </c>
      <c r="G13" s="351">
        <v>21.925033546457403</v>
      </c>
      <c r="H13" s="351">
        <v>33.199383096186402</v>
      </c>
      <c r="I13" s="351">
        <v>34.046535685754797</v>
      </c>
      <c r="J13" s="351">
        <v>23.854213713969997</v>
      </c>
      <c r="K13" s="351">
        <v>20.923136959807</v>
      </c>
      <c r="L13" s="351">
        <v>9.6999383399999992</v>
      </c>
      <c r="M13" s="351">
        <v>24.624131321882</v>
      </c>
      <c r="N13" s="351">
        <v>16.426182599820002</v>
      </c>
      <c r="O13" s="351">
        <v>22.093079348579998</v>
      </c>
      <c r="P13" s="351">
        <v>13.17474385407</v>
      </c>
      <c r="Q13" s="351">
        <v>27.894965249200002</v>
      </c>
      <c r="R13" s="351">
        <v>38.021435680459987</v>
      </c>
      <c r="S13" s="351">
        <v>4.2987483855899997</v>
      </c>
      <c r="T13" s="351">
        <v>1.8813295481000001</v>
      </c>
      <c r="U13" s="351">
        <v>0.33415466700000002</v>
      </c>
      <c r="V13" s="351">
        <v>7.3509647397000002</v>
      </c>
      <c r="W13" s="351">
        <v>5.6536498452200004</v>
      </c>
      <c r="X13" s="350">
        <v>3.1529286124500002</v>
      </c>
      <c r="Y13" s="350">
        <v>0</v>
      </c>
      <c r="Z13" s="350">
        <v>3.6600867150000001E-2</v>
      </c>
      <c r="AA13" s="350">
        <v>0</v>
      </c>
      <c r="AB13" s="350">
        <v>0</v>
      </c>
      <c r="AC13" s="350">
        <v>0</v>
      </c>
      <c r="AD13" s="350">
        <v>0.11518102000000001</v>
      </c>
      <c r="AE13" s="350">
        <v>0</v>
      </c>
      <c r="AF13" s="350">
        <v>9.5515092000000006E-3</v>
      </c>
      <c r="AG13" s="350">
        <v>9.5606685000000011E-3</v>
      </c>
      <c r="AH13" s="350">
        <v>0</v>
      </c>
      <c r="AI13" s="350">
        <v>0</v>
      </c>
      <c r="AJ13" s="340"/>
      <c r="AK13" s="340"/>
      <c r="AL13" s="340"/>
      <c r="AM13" s="340"/>
      <c r="AN13" s="340"/>
      <c r="AO13" s="340"/>
      <c r="AP13" s="340"/>
      <c r="AQ13" s="340"/>
      <c r="AR13" s="340"/>
      <c r="AS13" s="340"/>
      <c r="AT13" s="340"/>
    </row>
    <row r="14" spans="1:46" s="83" customFormat="1">
      <c r="A14" s="340"/>
      <c r="B14" s="349" t="s">
        <v>1620</v>
      </c>
      <c r="C14" s="351">
        <v>2117.2311360621029</v>
      </c>
      <c r="D14" s="351">
        <v>2036.6418821478806</v>
      </c>
      <c r="E14" s="351">
        <v>1515.7425566296643</v>
      </c>
      <c r="F14" s="351">
        <v>1465.1527422687529</v>
      </c>
      <c r="G14" s="351">
        <v>1129.3044469281315</v>
      </c>
      <c r="H14" s="351">
        <v>1398.6730775633223</v>
      </c>
      <c r="I14" s="351">
        <v>1693.0172374729473</v>
      </c>
      <c r="J14" s="351">
        <v>1215.0425660638796</v>
      </c>
      <c r="K14" s="351">
        <v>1423.6664278999933</v>
      </c>
      <c r="L14" s="351">
        <v>1318.9495361556383</v>
      </c>
      <c r="M14" s="351">
        <v>1110.9249532490414</v>
      </c>
      <c r="N14" s="351">
        <v>1466.443917329038</v>
      </c>
      <c r="O14" s="351">
        <v>1490.8198207715723</v>
      </c>
      <c r="P14" s="351">
        <v>2121.8149733587711</v>
      </c>
      <c r="Q14" s="351">
        <v>2233.2871969728822</v>
      </c>
      <c r="R14" s="351">
        <v>2412.2385883126067</v>
      </c>
      <c r="S14" s="351">
        <v>2217.6499577038671</v>
      </c>
      <c r="T14" s="351">
        <v>2130.2492841120625</v>
      </c>
      <c r="U14" s="351">
        <v>2266.2445754928403</v>
      </c>
      <c r="V14" s="351">
        <v>2011.9823747670389</v>
      </c>
      <c r="W14" s="351">
        <v>1742.587064460623</v>
      </c>
      <c r="X14" s="350">
        <v>2359.3084346424102</v>
      </c>
      <c r="Y14" s="350">
        <v>2071.2383690944448</v>
      </c>
      <c r="Z14" s="350">
        <v>1965.3601187154577</v>
      </c>
      <c r="AA14" s="350">
        <v>1524.8514597372312</v>
      </c>
      <c r="AB14" s="350">
        <v>1727.6769723005432</v>
      </c>
      <c r="AC14" s="350">
        <v>1413.9964904489334</v>
      </c>
      <c r="AD14" s="350">
        <v>2135.1367039938846</v>
      </c>
      <c r="AE14" s="350">
        <v>2137.6052579796747</v>
      </c>
      <c r="AF14" s="350">
        <v>2270.4913480079467</v>
      </c>
      <c r="AG14" s="350">
        <v>2274.0075934411216</v>
      </c>
      <c r="AH14" s="350">
        <v>2954.4191962393502</v>
      </c>
      <c r="AI14" s="350">
        <v>2363.2061845581152</v>
      </c>
      <c r="AJ14" s="340"/>
      <c r="AK14" s="340"/>
      <c r="AL14" s="340"/>
      <c r="AM14" s="340"/>
      <c r="AN14" s="340"/>
      <c r="AO14" s="340"/>
      <c r="AP14" s="340"/>
      <c r="AQ14" s="340"/>
      <c r="AR14" s="340"/>
      <c r="AS14" s="340"/>
      <c r="AT14" s="340"/>
    </row>
    <row r="15" spans="1:46" s="83" customFormat="1">
      <c r="A15" s="340"/>
      <c r="B15" s="349" t="s">
        <v>1619</v>
      </c>
      <c r="C15" s="348">
        <f t="shared" ref="C15:AI15" si="0">C11+C12+C13+C14</f>
        <v>2602.3525567785828</v>
      </c>
      <c r="D15" s="348">
        <f t="shared" si="0"/>
        <v>2578.6938710569993</v>
      </c>
      <c r="E15" s="348">
        <f t="shared" si="0"/>
        <v>1782.9954143123045</v>
      </c>
      <c r="F15" s="348">
        <f t="shared" si="0"/>
        <v>1879.754747659443</v>
      </c>
      <c r="G15" s="348">
        <f t="shared" si="0"/>
        <v>1586.3229646369291</v>
      </c>
      <c r="H15" s="348">
        <f t="shared" si="0"/>
        <v>1590.6205206924687</v>
      </c>
      <c r="I15" s="348">
        <f t="shared" si="0"/>
        <v>1882.8316654881821</v>
      </c>
      <c r="J15" s="348">
        <f t="shared" si="0"/>
        <v>1390.3398340919896</v>
      </c>
      <c r="K15" s="348">
        <f t="shared" si="0"/>
        <v>1551.4012862280103</v>
      </c>
      <c r="L15" s="348">
        <f t="shared" si="0"/>
        <v>1423.1357133079382</v>
      </c>
      <c r="M15" s="348">
        <f t="shared" si="0"/>
        <v>1182.5342831775633</v>
      </c>
      <c r="N15" s="348">
        <f t="shared" si="0"/>
        <v>1516.3559109421381</v>
      </c>
      <c r="O15" s="348">
        <f t="shared" si="0"/>
        <v>1535.1636974217622</v>
      </c>
      <c r="P15" s="348">
        <f t="shared" si="0"/>
        <v>2155.7615101821211</v>
      </c>
      <c r="Q15" s="348">
        <f t="shared" si="0"/>
        <v>2287.7403323179024</v>
      </c>
      <c r="R15" s="348">
        <f t="shared" si="0"/>
        <v>2480.1461400442067</v>
      </c>
      <c r="S15" s="348">
        <f t="shared" si="0"/>
        <v>2237.1350234115971</v>
      </c>
      <c r="T15" s="348">
        <f t="shared" si="0"/>
        <v>2153.3084469312926</v>
      </c>
      <c r="U15" s="348">
        <f t="shared" si="0"/>
        <v>2283.4684443621604</v>
      </c>
      <c r="V15" s="348">
        <f t="shared" si="0"/>
        <v>2031.136826150369</v>
      </c>
      <c r="W15" s="348">
        <f t="shared" si="0"/>
        <v>1771.1383839276029</v>
      </c>
      <c r="X15" s="348">
        <f t="shared" si="0"/>
        <v>2411.23835539229</v>
      </c>
      <c r="Y15" s="348">
        <f t="shared" si="0"/>
        <v>2112.1736989230048</v>
      </c>
      <c r="Z15" s="348">
        <f t="shared" si="0"/>
        <v>1987.0161750084776</v>
      </c>
      <c r="AA15" s="348">
        <f t="shared" si="0"/>
        <v>1533.1354932058412</v>
      </c>
      <c r="AB15" s="348">
        <f t="shared" si="0"/>
        <v>1741.7180442926631</v>
      </c>
      <c r="AC15" s="348">
        <f t="shared" si="0"/>
        <v>1424.7134476865533</v>
      </c>
      <c r="AD15" s="348">
        <f t="shared" si="0"/>
        <v>2140.7280798101747</v>
      </c>
      <c r="AE15" s="348">
        <f t="shared" si="0"/>
        <v>2144.2372541419045</v>
      </c>
      <c r="AF15" s="348">
        <f t="shared" si="0"/>
        <v>2282.7986651112769</v>
      </c>
      <c r="AG15" s="348">
        <f t="shared" si="0"/>
        <v>2281.7053896917114</v>
      </c>
      <c r="AH15" s="348">
        <f t="shared" si="0"/>
        <v>2965.3047860425204</v>
      </c>
      <c r="AI15" s="348">
        <f t="shared" si="0"/>
        <v>2374.2020260785853</v>
      </c>
      <c r="AJ15" s="340"/>
      <c r="AK15" s="340"/>
      <c r="AL15" s="340"/>
      <c r="AM15" s="340"/>
      <c r="AN15" s="340"/>
      <c r="AO15" s="340"/>
      <c r="AP15" s="340"/>
      <c r="AQ15" s="340"/>
      <c r="AR15" s="340"/>
      <c r="AS15" s="340"/>
      <c r="AT15" s="340"/>
    </row>
    <row r="16" spans="1:46">
      <c r="B16" s="346"/>
      <c r="C16" s="262"/>
      <c r="D16" s="262"/>
      <c r="E16" s="262"/>
      <c r="F16" s="262"/>
      <c r="G16" s="262"/>
      <c r="H16" s="262"/>
      <c r="I16" s="262"/>
      <c r="J16" s="262"/>
      <c r="K16" s="262"/>
      <c r="L16" s="262"/>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row>
    <row r="17" spans="2:35">
      <c r="B17" s="346"/>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344"/>
      <c r="AG17" s="344"/>
      <c r="AH17" s="344"/>
      <c r="AI17" s="344"/>
    </row>
    <row r="18" spans="2:35">
      <c r="B18" s="345" t="s">
        <v>927</v>
      </c>
      <c r="D18" s="344"/>
      <c r="X18" s="343"/>
      <c r="Z18" s="343"/>
      <c r="AA18" s="342"/>
      <c r="AB18" s="343"/>
      <c r="AC18" s="343"/>
      <c r="AD18" s="343"/>
      <c r="AE18" s="343"/>
      <c r="AF18" s="343"/>
    </row>
    <row r="19" spans="2:35">
      <c r="AA19" s="342"/>
    </row>
    <row r="20" spans="2:35">
      <c r="AA20" s="342"/>
    </row>
    <row r="21" spans="2:35">
      <c r="AA21" s="342"/>
    </row>
    <row r="22" spans="2:35">
      <c r="AA22" s="342"/>
    </row>
    <row r="23" spans="2:35">
      <c r="AA23" s="342"/>
    </row>
    <row r="24" spans="2:35">
      <c r="AA24" s="342"/>
    </row>
    <row r="25" spans="2:35">
      <c r="AA25" s="342"/>
    </row>
    <row r="26" spans="2:35">
      <c r="AA26" s="342"/>
    </row>
    <row r="27" spans="2:35">
      <c r="AA27" s="342"/>
    </row>
    <row r="28" spans="2:35">
      <c r="AA28" s="342"/>
    </row>
    <row r="40" spans="2:2">
      <c r="B40" s="341" t="s">
        <v>1604</v>
      </c>
    </row>
    <row r="42" spans="2:2">
      <c r="B42" s="12" t="s">
        <v>293</v>
      </c>
    </row>
    <row r="43" spans="2:2">
      <c r="B43" s="12"/>
    </row>
  </sheetData>
  <phoneticPr fontId="86" type="noConversion"/>
  <hyperlinks>
    <hyperlink ref="B42" location="Contents!B42" display="to contents"/>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indexed="9"/>
  </sheetPr>
  <dimension ref="A2:AN46"/>
  <sheetViews>
    <sheetView topLeftCell="A22" workbookViewId="0">
      <selection activeCell="B40" sqref="B40"/>
    </sheetView>
  </sheetViews>
  <sheetFormatPr defaultRowHeight="12.75"/>
  <cols>
    <col min="1" max="1" width="9.140625" style="361"/>
    <col min="2" max="2" width="26" style="361" customWidth="1"/>
    <col min="3" max="3" width="8.28515625" style="361" bestFit="1" customWidth="1"/>
    <col min="4" max="4" width="6.140625" style="361" bestFit="1" customWidth="1"/>
    <col min="5" max="5" width="6.7109375" style="361" bestFit="1" customWidth="1"/>
    <col min="6" max="6" width="6.42578125" style="361" bestFit="1" customWidth="1"/>
    <col min="7" max="7" width="6.7109375" style="361" bestFit="1" customWidth="1"/>
    <col min="8" max="8" width="7.28515625" style="361" bestFit="1" customWidth="1"/>
    <col min="9" max="9" width="6.85546875" style="361" bestFit="1" customWidth="1"/>
    <col min="10" max="10" width="6.7109375" style="361" bestFit="1" customWidth="1"/>
    <col min="11" max="13" width="6.28515625" style="361" bestFit="1" customWidth="1"/>
    <col min="14" max="14" width="6.42578125" style="361" bestFit="1" customWidth="1"/>
    <col min="15" max="15" width="6.28515625" style="361" bestFit="1" customWidth="1"/>
    <col min="16" max="16" width="6.42578125" style="361" bestFit="1" customWidth="1"/>
    <col min="17" max="17" width="6.7109375" style="361" bestFit="1" customWidth="1"/>
    <col min="18" max="18" width="6.42578125" style="361" bestFit="1" customWidth="1"/>
    <col min="19" max="19" width="6.7109375" style="361" bestFit="1" customWidth="1"/>
    <col min="20" max="20" width="7.28515625" style="361" bestFit="1" customWidth="1"/>
    <col min="21" max="21" width="6.85546875" style="361" bestFit="1" customWidth="1"/>
    <col min="22" max="22" width="6.7109375" style="361" bestFit="1" customWidth="1"/>
    <col min="23" max="24" width="6.42578125" style="361" bestFit="1" customWidth="1"/>
    <col min="25" max="25" width="6.28515625" style="361" bestFit="1" customWidth="1"/>
    <col min="26" max="26" width="6.42578125" style="361" bestFit="1" customWidth="1"/>
    <col min="27" max="27" width="6.28515625" style="361" bestFit="1" customWidth="1"/>
    <col min="28" max="28" width="6.140625" style="361" bestFit="1" customWidth="1"/>
    <col min="29" max="29" width="6.7109375" style="361" bestFit="1" customWidth="1"/>
    <col min="30" max="30" width="6.42578125" style="361" bestFit="1" customWidth="1"/>
    <col min="31" max="31" width="6.7109375" style="361" bestFit="1" customWidth="1"/>
    <col min="32" max="32" width="7.28515625" style="361" bestFit="1" customWidth="1"/>
    <col min="33" max="33" width="6.85546875" style="361" bestFit="1" customWidth="1"/>
    <col min="34" max="34" width="6.7109375" style="361" bestFit="1" customWidth="1"/>
    <col min="35" max="35" width="6.28515625" style="361" bestFit="1" customWidth="1"/>
    <col min="36" max="36" width="9.85546875" style="361" customWidth="1"/>
    <col min="37" max="37" width="11" style="361" bestFit="1" customWidth="1"/>
    <col min="38" max="40" width="9.140625" style="361"/>
  </cols>
  <sheetData>
    <row r="2" spans="1:40" s="83" customFormat="1">
      <c r="A2" s="362" t="s">
        <v>54</v>
      </c>
      <c r="B2" s="345" t="s">
        <v>929</v>
      </c>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row>
    <row r="3" spans="1:40" s="83" customFormat="1">
      <c r="A3" s="362"/>
      <c r="B3" s="345"/>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row>
    <row r="4" spans="1:40" s="83" customFormat="1" ht="13.5">
      <c r="A4" s="385"/>
      <c r="B4" s="386"/>
      <c r="C4" s="271" t="s">
        <v>1594</v>
      </c>
      <c r="D4" s="271" t="s">
        <v>1184</v>
      </c>
      <c r="E4" s="271" t="s">
        <v>1593</v>
      </c>
      <c r="F4" s="271" t="s">
        <v>1182</v>
      </c>
      <c r="G4" s="271" t="s">
        <v>1181</v>
      </c>
      <c r="H4" s="271" t="s">
        <v>1180</v>
      </c>
      <c r="I4" s="271" t="s">
        <v>1179</v>
      </c>
      <c r="J4" s="271" t="s">
        <v>1178</v>
      </c>
      <c r="K4" s="271" t="s">
        <v>1177</v>
      </c>
      <c r="L4" s="271" t="s">
        <v>1176</v>
      </c>
      <c r="M4" s="271" t="s">
        <v>1175</v>
      </c>
      <c r="N4" s="271" t="s">
        <v>1174</v>
      </c>
      <c r="O4" s="271" t="s">
        <v>1173</v>
      </c>
      <c r="P4" s="271" t="s">
        <v>1172</v>
      </c>
      <c r="Q4" s="271" t="s">
        <v>1171</v>
      </c>
      <c r="R4" s="271" t="s">
        <v>1170</v>
      </c>
      <c r="S4" s="271" t="s">
        <v>1169</v>
      </c>
      <c r="T4" s="271" t="s">
        <v>1168</v>
      </c>
      <c r="U4" s="271" t="s">
        <v>1167</v>
      </c>
      <c r="V4" s="271" t="s">
        <v>1592</v>
      </c>
      <c r="W4" s="271" t="s">
        <v>1165</v>
      </c>
      <c r="X4" s="271" t="s">
        <v>1164</v>
      </c>
      <c r="Y4" s="271" t="s">
        <v>1163</v>
      </c>
      <c r="Z4" s="271" t="s">
        <v>1162</v>
      </c>
      <c r="AA4" s="271" t="s">
        <v>1161</v>
      </c>
      <c r="AB4" s="271" t="s">
        <v>1160</v>
      </c>
      <c r="AC4" s="271" t="s">
        <v>1159</v>
      </c>
      <c r="AD4" s="271" t="s">
        <v>1158</v>
      </c>
      <c r="AE4" s="271" t="s">
        <v>1157</v>
      </c>
      <c r="AF4" s="271" t="s">
        <v>1156</v>
      </c>
      <c r="AG4" s="271" t="s">
        <v>1155</v>
      </c>
      <c r="AH4" s="271" t="s">
        <v>1154</v>
      </c>
      <c r="AI4" s="271" t="s">
        <v>1153</v>
      </c>
      <c r="AJ4" s="385"/>
      <c r="AK4" s="385"/>
      <c r="AL4" s="385"/>
      <c r="AM4" s="385"/>
      <c r="AN4" s="385"/>
    </row>
    <row r="5" spans="1:40" s="83" customFormat="1" ht="25.5">
      <c r="A5" s="378"/>
      <c r="B5" s="371" t="s">
        <v>4</v>
      </c>
      <c r="C5" s="381">
        <v>128</v>
      </c>
      <c r="D5" s="381">
        <v>117</v>
      </c>
      <c r="E5" s="381">
        <v>108</v>
      </c>
      <c r="F5" s="381">
        <v>334</v>
      </c>
      <c r="G5" s="381">
        <v>144</v>
      </c>
      <c r="H5" s="381">
        <v>172</v>
      </c>
      <c r="I5" s="381">
        <v>341</v>
      </c>
      <c r="J5" s="381">
        <v>246</v>
      </c>
      <c r="K5" s="381">
        <v>174</v>
      </c>
      <c r="L5" s="381">
        <v>134</v>
      </c>
      <c r="M5" s="380">
        <v>246</v>
      </c>
      <c r="N5" s="380">
        <v>268</v>
      </c>
      <c r="O5" s="380">
        <f t="shared" ref="O5:AI5" si="0">O6+O7</f>
        <v>230</v>
      </c>
      <c r="P5" s="380">
        <f t="shared" si="0"/>
        <v>399</v>
      </c>
      <c r="Q5" s="380">
        <f t="shared" si="0"/>
        <v>376</v>
      </c>
      <c r="R5" s="380">
        <f t="shared" si="0"/>
        <v>408</v>
      </c>
      <c r="S5" s="380">
        <f t="shared" si="0"/>
        <v>253</v>
      </c>
      <c r="T5" s="380">
        <f t="shared" si="0"/>
        <v>184</v>
      </c>
      <c r="U5" s="380">
        <f t="shared" si="0"/>
        <v>197</v>
      </c>
      <c r="V5" s="380">
        <f t="shared" si="0"/>
        <v>376</v>
      </c>
      <c r="W5" s="380">
        <f t="shared" si="0"/>
        <v>352</v>
      </c>
      <c r="X5" s="380">
        <f t="shared" si="0"/>
        <v>258</v>
      </c>
      <c r="Y5" s="380">
        <f t="shared" si="0"/>
        <v>161</v>
      </c>
      <c r="Z5" s="380">
        <f t="shared" si="0"/>
        <v>119</v>
      </c>
      <c r="AA5" s="380">
        <f t="shared" si="0"/>
        <v>115</v>
      </c>
      <c r="AB5" s="380">
        <f t="shared" si="0"/>
        <v>133</v>
      </c>
      <c r="AC5" s="380">
        <f t="shared" si="0"/>
        <v>192</v>
      </c>
      <c r="AD5" s="380">
        <f t="shared" si="0"/>
        <v>149</v>
      </c>
      <c r="AE5" s="380">
        <f t="shared" si="0"/>
        <v>154</v>
      </c>
      <c r="AF5" s="380">
        <f t="shared" si="0"/>
        <v>181</v>
      </c>
      <c r="AG5" s="380">
        <f t="shared" si="0"/>
        <v>112</v>
      </c>
      <c r="AH5" s="380">
        <f t="shared" si="0"/>
        <v>177</v>
      </c>
      <c r="AI5" s="380">
        <f t="shared" si="0"/>
        <v>139</v>
      </c>
      <c r="AJ5" s="378"/>
      <c r="AK5" s="378"/>
      <c r="AL5" s="378"/>
      <c r="AM5" s="378"/>
      <c r="AN5" s="378"/>
    </row>
    <row r="6" spans="1:40" s="83" customFormat="1" ht="38.25">
      <c r="A6" s="372"/>
      <c r="B6" s="376" t="s">
        <v>3</v>
      </c>
      <c r="C6" s="384"/>
      <c r="D6" s="384"/>
      <c r="E6" s="384"/>
      <c r="F6" s="384"/>
      <c r="G6" s="384"/>
      <c r="H6" s="384"/>
      <c r="I6" s="384"/>
      <c r="J6" s="384"/>
      <c r="K6" s="384"/>
      <c r="L6" s="384"/>
      <c r="M6" s="383"/>
      <c r="N6" s="383"/>
      <c r="O6" s="383">
        <v>161</v>
      </c>
      <c r="P6" s="383">
        <v>312</v>
      </c>
      <c r="Q6" s="383">
        <v>290</v>
      </c>
      <c r="R6" s="383">
        <v>314</v>
      </c>
      <c r="S6" s="383">
        <v>165</v>
      </c>
      <c r="T6" s="383">
        <v>124</v>
      </c>
      <c r="U6" s="383">
        <v>119</v>
      </c>
      <c r="V6" s="383">
        <v>288</v>
      </c>
      <c r="W6" s="383">
        <v>250</v>
      </c>
      <c r="X6" s="382">
        <v>178</v>
      </c>
      <c r="Y6" s="382">
        <v>116</v>
      </c>
      <c r="Z6" s="382">
        <v>119</v>
      </c>
      <c r="AA6" s="382">
        <v>72</v>
      </c>
      <c r="AB6" s="382">
        <v>65</v>
      </c>
      <c r="AC6" s="382">
        <v>91</v>
      </c>
      <c r="AD6" s="382">
        <v>74</v>
      </c>
      <c r="AE6" s="382">
        <v>76</v>
      </c>
      <c r="AF6" s="382">
        <v>107</v>
      </c>
      <c r="AG6" s="382">
        <v>52</v>
      </c>
      <c r="AH6" s="382">
        <v>114</v>
      </c>
      <c r="AI6" s="382">
        <v>86</v>
      </c>
      <c r="AJ6" s="372"/>
      <c r="AK6" s="372"/>
      <c r="AL6" s="372"/>
      <c r="AM6" s="372"/>
      <c r="AN6" s="372"/>
    </row>
    <row r="7" spans="1:40" s="83" customFormat="1" ht="38.25">
      <c r="A7" s="372"/>
      <c r="B7" s="376" t="s">
        <v>2</v>
      </c>
      <c r="C7" s="384"/>
      <c r="D7" s="384"/>
      <c r="E7" s="384"/>
      <c r="F7" s="384"/>
      <c r="G7" s="384"/>
      <c r="H7" s="384"/>
      <c r="I7" s="384"/>
      <c r="J7" s="384"/>
      <c r="K7" s="384"/>
      <c r="L7" s="384"/>
      <c r="M7" s="383"/>
      <c r="N7" s="383"/>
      <c r="O7" s="383">
        <v>69</v>
      </c>
      <c r="P7" s="383">
        <v>87</v>
      </c>
      <c r="Q7" s="383">
        <v>86</v>
      </c>
      <c r="R7" s="383">
        <v>94</v>
      </c>
      <c r="S7" s="383">
        <v>88</v>
      </c>
      <c r="T7" s="383">
        <v>60</v>
      </c>
      <c r="U7" s="383">
        <v>78</v>
      </c>
      <c r="V7" s="383">
        <v>88</v>
      </c>
      <c r="W7" s="383">
        <v>102</v>
      </c>
      <c r="X7" s="382">
        <v>80</v>
      </c>
      <c r="Y7" s="382">
        <v>45</v>
      </c>
      <c r="Z7" s="382">
        <v>0</v>
      </c>
      <c r="AA7" s="382">
        <v>43</v>
      </c>
      <c r="AB7" s="382">
        <v>68</v>
      </c>
      <c r="AC7" s="382">
        <v>101</v>
      </c>
      <c r="AD7" s="382">
        <v>75</v>
      </c>
      <c r="AE7" s="382">
        <v>78</v>
      </c>
      <c r="AF7" s="382">
        <v>74</v>
      </c>
      <c r="AG7" s="382">
        <v>60</v>
      </c>
      <c r="AH7" s="382">
        <v>63</v>
      </c>
      <c r="AI7" s="382">
        <v>53</v>
      </c>
      <c r="AJ7" s="372"/>
      <c r="AK7" s="372"/>
      <c r="AL7" s="372"/>
      <c r="AM7" s="372"/>
      <c r="AN7" s="372"/>
    </row>
    <row r="8" spans="1:40" s="83" customFormat="1" ht="25.5">
      <c r="A8" s="378"/>
      <c r="B8" s="371" t="s">
        <v>1</v>
      </c>
      <c r="C8" s="381">
        <v>12</v>
      </c>
      <c r="D8" s="381">
        <v>6</v>
      </c>
      <c r="E8" s="381">
        <v>21</v>
      </c>
      <c r="F8" s="381">
        <v>16</v>
      </c>
      <c r="G8" s="381">
        <v>10</v>
      </c>
      <c r="H8" s="381">
        <v>15</v>
      </c>
      <c r="I8" s="381">
        <v>24</v>
      </c>
      <c r="J8" s="381">
        <v>28</v>
      </c>
      <c r="K8" s="381">
        <v>8</v>
      </c>
      <c r="L8" s="381">
        <v>10</v>
      </c>
      <c r="M8" s="380">
        <v>15</v>
      </c>
      <c r="N8" s="380">
        <v>37</v>
      </c>
      <c r="O8" s="380">
        <v>17</v>
      </c>
      <c r="P8" s="380">
        <v>18</v>
      </c>
      <c r="Q8" s="380">
        <v>7</v>
      </c>
      <c r="R8" s="380">
        <v>8</v>
      </c>
      <c r="S8" s="380">
        <v>10</v>
      </c>
      <c r="T8" s="380">
        <v>4</v>
      </c>
      <c r="U8" s="380">
        <v>5</v>
      </c>
      <c r="V8" s="380">
        <v>3</v>
      </c>
      <c r="W8" s="380">
        <v>20</v>
      </c>
      <c r="X8" s="379">
        <v>3</v>
      </c>
      <c r="Y8" s="379">
        <v>8</v>
      </c>
      <c r="Z8" s="379">
        <v>20</v>
      </c>
      <c r="AA8" s="379">
        <v>10</v>
      </c>
      <c r="AB8" s="379">
        <v>9</v>
      </c>
      <c r="AC8" s="379">
        <v>26</v>
      </c>
      <c r="AD8" s="379">
        <v>28</v>
      </c>
      <c r="AE8" s="379">
        <v>8</v>
      </c>
      <c r="AF8" s="379">
        <v>3</v>
      </c>
      <c r="AG8" s="379">
        <v>4</v>
      </c>
      <c r="AH8" s="379">
        <v>10</v>
      </c>
      <c r="AI8" s="379">
        <v>33</v>
      </c>
      <c r="AJ8" s="378"/>
      <c r="AK8" s="378"/>
      <c r="AL8" s="378"/>
      <c r="AM8" s="378"/>
      <c r="AN8" s="378"/>
    </row>
    <row r="9" spans="1:40" s="83" customFormat="1" ht="25.5">
      <c r="A9" s="363"/>
      <c r="B9" s="371" t="s">
        <v>0</v>
      </c>
      <c r="C9" s="370">
        <v>26.163301617700021</v>
      </c>
      <c r="D9" s="370">
        <v>26.270792477789996</v>
      </c>
      <c r="E9" s="370">
        <v>18.396712455600003</v>
      </c>
      <c r="F9" s="370">
        <v>57.779696686140014</v>
      </c>
      <c r="G9" s="370">
        <v>34.374928863709997</v>
      </c>
      <c r="H9" s="370">
        <v>53.905148647970002</v>
      </c>
      <c r="I9" s="370">
        <v>86.549581081319985</v>
      </c>
      <c r="J9" s="370">
        <v>69.215777943299997</v>
      </c>
      <c r="K9" s="370">
        <v>59.811354279980002</v>
      </c>
      <c r="L9" s="370">
        <v>33.348633271600001</v>
      </c>
      <c r="M9" s="369">
        <v>53.328334374939992</v>
      </c>
      <c r="N9" s="369">
        <v>79.818775205229997</v>
      </c>
      <c r="O9" s="377">
        <f t="shared" ref="O9:AI9" si="1">O10+O11</f>
        <v>99.744410924429985</v>
      </c>
      <c r="P9" s="377">
        <f t="shared" si="1"/>
        <v>166.31950009506994</v>
      </c>
      <c r="Q9" s="377">
        <f t="shared" si="1"/>
        <v>121.28614906626001</v>
      </c>
      <c r="R9" s="377">
        <f t="shared" si="1"/>
        <v>137.00310153160001</v>
      </c>
      <c r="S9" s="377">
        <f t="shared" si="1"/>
        <v>119.52113135757</v>
      </c>
      <c r="T9" s="377">
        <f t="shared" si="1"/>
        <v>72.669589378569995</v>
      </c>
      <c r="U9" s="377">
        <f t="shared" si="1"/>
        <v>96.329207428719997</v>
      </c>
      <c r="V9" s="377">
        <f t="shared" si="1"/>
        <v>134.13054952008002</v>
      </c>
      <c r="W9" s="377">
        <f t="shared" si="1"/>
        <v>127.87224070838001</v>
      </c>
      <c r="X9" s="377">
        <f t="shared" si="1"/>
        <v>111.23020375821</v>
      </c>
      <c r="Y9" s="377">
        <f t="shared" si="1"/>
        <v>60.127769594519997</v>
      </c>
      <c r="Z9" s="377">
        <f t="shared" si="1"/>
        <v>37.829781076740005</v>
      </c>
      <c r="AA9" s="377">
        <f t="shared" si="1"/>
        <v>31.875948092000002</v>
      </c>
      <c r="AB9" s="377">
        <f t="shared" si="1"/>
        <v>72.458968479960006</v>
      </c>
      <c r="AC9" s="377">
        <f t="shared" si="1"/>
        <v>121.01005295165001</v>
      </c>
      <c r="AD9" s="377">
        <f t="shared" si="1"/>
        <v>83.267690530679999</v>
      </c>
      <c r="AE9" s="377">
        <f t="shared" si="1"/>
        <v>63.302721398740005</v>
      </c>
      <c r="AF9" s="377">
        <f t="shared" si="1"/>
        <v>83.163676791290001</v>
      </c>
      <c r="AG9" s="377">
        <f t="shared" si="1"/>
        <v>71.464872471139998</v>
      </c>
      <c r="AH9" s="377">
        <f t="shared" si="1"/>
        <v>94.536313676169996</v>
      </c>
      <c r="AI9" s="377">
        <f t="shared" si="1"/>
        <v>82.829334109290002</v>
      </c>
      <c r="AJ9" s="363"/>
      <c r="AK9" s="363"/>
      <c r="AL9" s="363"/>
      <c r="AM9" s="363"/>
      <c r="AN9" s="363"/>
    </row>
    <row r="10" spans="1:40" s="83" customFormat="1" ht="38.25">
      <c r="A10" s="372"/>
      <c r="B10" s="376" t="s">
        <v>1631</v>
      </c>
      <c r="C10" s="375"/>
      <c r="D10" s="375"/>
      <c r="E10" s="375"/>
      <c r="F10" s="375"/>
      <c r="G10" s="375"/>
      <c r="H10" s="375"/>
      <c r="I10" s="375"/>
      <c r="J10" s="375"/>
      <c r="K10" s="375"/>
      <c r="L10" s="375"/>
      <c r="M10" s="375"/>
      <c r="N10" s="375"/>
      <c r="O10" s="374">
        <v>45.883922924459981</v>
      </c>
      <c r="P10" s="374">
        <v>108.62718379331994</v>
      </c>
      <c r="Q10" s="374">
        <v>76.258949098810007</v>
      </c>
      <c r="R10" s="374">
        <v>69.007635851630013</v>
      </c>
      <c r="S10" s="374">
        <v>53.613449077160006</v>
      </c>
      <c r="T10" s="374">
        <v>33.813382077919997</v>
      </c>
      <c r="U10" s="374">
        <v>25.96280581872</v>
      </c>
      <c r="V10" s="374">
        <v>58.227232220100014</v>
      </c>
      <c r="W10" s="374">
        <v>49.632846893050001</v>
      </c>
      <c r="X10" s="373">
        <v>38.812846627429998</v>
      </c>
      <c r="Y10" s="373">
        <v>31.47697714453</v>
      </c>
      <c r="Z10" s="373">
        <v>37.829781076740005</v>
      </c>
      <c r="AA10" s="373">
        <v>14.61857529201</v>
      </c>
      <c r="AB10" s="373">
        <v>22.603680444960002</v>
      </c>
      <c r="AC10" s="373">
        <v>37.11220947164</v>
      </c>
      <c r="AD10" s="373">
        <v>34.507286930680003</v>
      </c>
      <c r="AE10" s="373">
        <v>21.237722398740001</v>
      </c>
      <c r="AF10" s="373">
        <v>38.085649119629998</v>
      </c>
      <c r="AG10" s="373">
        <v>13.603384771149999</v>
      </c>
      <c r="AH10" s="373">
        <v>31.4082131095</v>
      </c>
      <c r="AI10" s="373">
        <v>32.906888109290001</v>
      </c>
      <c r="AJ10" s="372"/>
      <c r="AK10" s="372"/>
      <c r="AL10" s="372"/>
      <c r="AM10" s="372"/>
      <c r="AN10" s="372"/>
    </row>
    <row r="11" spans="1:40" s="83" customFormat="1" ht="38.25">
      <c r="A11" s="372"/>
      <c r="B11" s="376" t="s">
        <v>1630</v>
      </c>
      <c r="C11" s="375"/>
      <c r="D11" s="375"/>
      <c r="E11" s="375"/>
      <c r="F11" s="375"/>
      <c r="G11" s="375"/>
      <c r="H11" s="375"/>
      <c r="I11" s="375"/>
      <c r="J11" s="375"/>
      <c r="K11" s="375"/>
      <c r="L11" s="375"/>
      <c r="M11" s="375"/>
      <c r="N11" s="375"/>
      <c r="O11" s="374">
        <v>53.860487999970005</v>
      </c>
      <c r="P11" s="374">
        <v>57.692316301749997</v>
      </c>
      <c r="Q11" s="374">
        <v>45.027199967449995</v>
      </c>
      <c r="R11" s="374">
        <v>67.995465679969996</v>
      </c>
      <c r="S11" s="374">
        <v>65.90768228041</v>
      </c>
      <c r="T11" s="374">
        <v>38.856207300649999</v>
      </c>
      <c r="U11" s="374">
        <v>70.366401609999997</v>
      </c>
      <c r="V11" s="374">
        <v>75.903317299980017</v>
      </c>
      <c r="W11" s="374">
        <v>78.239393815330004</v>
      </c>
      <c r="X11" s="373">
        <v>72.417357130780005</v>
      </c>
      <c r="Y11" s="373">
        <v>28.650792449989996</v>
      </c>
      <c r="Z11" s="373">
        <v>0</v>
      </c>
      <c r="AA11" s="373">
        <v>17.257372799990002</v>
      </c>
      <c r="AB11" s="373">
        <v>49.855288035000001</v>
      </c>
      <c r="AC11" s="373">
        <v>83.89784348001001</v>
      </c>
      <c r="AD11" s="373">
        <v>48.760403599999997</v>
      </c>
      <c r="AE11" s="373">
        <v>42.064999</v>
      </c>
      <c r="AF11" s="373">
        <v>45.078027671660003</v>
      </c>
      <c r="AG11" s="373">
        <v>57.861487699990001</v>
      </c>
      <c r="AH11" s="373">
        <v>63.12810056667</v>
      </c>
      <c r="AI11" s="373">
        <v>49.922446000000001</v>
      </c>
      <c r="AJ11" s="372"/>
      <c r="AK11" s="372"/>
      <c r="AL11" s="372"/>
      <c r="AM11" s="372"/>
      <c r="AN11" s="372"/>
    </row>
    <row r="12" spans="1:40" s="83" customFormat="1" ht="25.5">
      <c r="A12" s="363"/>
      <c r="B12" s="371" t="s">
        <v>1629</v>
      </c>
      <c r="C12" s="370">
        <v>6.7029764536999998</v>
      </c>
      <c r="D12" s="370">
        <v>1.7963573500000001</v>
      </c>
      <c r="E12" s="370">
        <v>3.1627567140599999</v>
      </c>
      <c r="F12" s="370">
        <v>7.7157176622399994</v>
      </c>
      <c r="G12" s="370">
        <v>10.348442005500001</v>
      </c>
      <c r="H12" s="370">
        <v>2.73424308401</v>
      </c>
      <c r="I12" s="370">
        <v>5.4420353931300012</v>
      </c>
      <c r="J12" s="370">
        <v>19.936173964999998</v>
      </c>
      <c r="K12" s="370">
        <v>5.6153803079999998</v>
      </c>
      <c r="L12" s="370">
        <v>3.3775089773999998</v>
      </c>
      <c r="M12" s="369">
        <v>6.8531820739300002</v>
      </c>
      <c r="N12" s="369">
        <v>37.349248492380006</v>
      </c>
      <c r="O12" s="369">
        <v>2.3727381921699999</v>
      </c>
      <c r="P12" s="369">
        <v>15.870543875600001</v>
      </c>
      <c r="Q12" s="369">
        <v>3.8721708389999998</v>
      </c>
      <c r="R12" s="369">
        <v>4.2547684749999997</v>
      </c>
      <c r="S12" s="369">
        <v>6.7588411483999993</v>
      </c>
      <c r="T12" s="369">
        <v>1.6073289675</v>
      </c>
      <c r="U12" s="369">
        <v>1.8816386641999998</v>
      </c>
      <c r="V12" s="369">
        <v>1.256490761</v>
      </c>
      <c r="W12" s="369">
        <v>23.482823693949996</v>
      </c>
      <c r="X12" s="368">
        <v>0.73892866999999995</v>
      </c>
      <c r="Y12" s="368">
        <v>1.4139406419</v>
      </c>
      <c r="Z12" s="368">
        <v>33.629662472</v>
      </c>
      <c r="AA12" s="368">
        <v>5.2220122558000002</v>
      </c>
      <c r="AB12" s="368">
        <v>4.1916466689999998</v>
      </c>
      <c r="AC12" s="368">
        <v>36.651540310000001</v>
      </c>
      <c r="AD12" s="368">
        <v>28.449366167000001</v>
      </c>
      <c r="AE12" s="368">
        <v>2.5905023389999999</v>
      </c>
      <c r="AF12" s="368">
        <v>2.0085320000000002</v>
      </c>
      <c r="AG12" s="368">
        <v>2.4982173E-2</v>
      </c>
      <c r="AH12" s="368">
        <v>15.201276047</v>
      </c>
      <c r="AI12" s="368">
        <v>49.055021400999998</v>
      </c>
      <c r="AJ12" s="363"/>
      <c r="AK12" s="363"/>
      <c r="AL12" s="363"/>
      <c r="AM12" s="363"/>
      <c r="AN12" s="363"/>
    </row>
    <row r="13" spans="1:40" s="83" customFormat="1">
      <c r="A13" s="363"/>
      <c r="B13" s="367"/>
      <c r="C13" s="366"/>
      <c r="D13" s="366"/>
      <c r="E13" s="366"/>
      <c r="F13" s="366"/>
      <c r="G13" s="366"/>
      <c r="H13" s="366"/>
      <c r="I13" s="366"/>
      <c r="J13" s="366"/>
      <c r="K13" s="366"/>
      <c r="L13" s="366"/>
      <c r="M13" s="365"/>
      <c r="N13" s="365"/>
      <c r="O13" s="365"/>
      <c r="P13" s="365"/>
      <c r="Q13" s="365"/>
      <c r="R13" s="365"/>
      <c r="S13" s="365"/>
      <c r="T13" s="365"/>
      <c r="U13" s="365"/>
      <c r="V13" s="365"/>
      <c r="W13" s="365"/>
      <c r="X13" s="364"/>
      <c r="Y13" s="364"/>
      <c r="Z13" s="364"/>
      <c r="AA13" s="364"/>
      <c r="AB13" s="364"/>
      <c r="AC13" s="364"/>
      <c r="AD13" s="364"/>
      <c r="AE13" s="364"/>
      <c r="AF13" s="364"/>
      <c r="AG13" s="364"/>
      <c r="AH13" s="364"/>
      <c r="AI13" s="364"/>
      <c r="AJ13" s="363"/>
      <c r="AK13" s="363"/>
      <c r="AL13" s="363"/>
      <c r="AM13" s="363"/>
      <c r="AN13" s="363"/>
    </row>
    <row r="15" spans="1:40">
      <c r="B15" s="345" t="s">
        <v>929</v>
      </c>
    </row>
    <row r="38" spans="1:2">
      <c r="B38" s="341" t="s">
        <v>1612</v>
      </c>
    </row>
    <row r="40" spans="1:2">
      <c r="B40" s="12" t="s">
        <v>293</v>
      </c>
    </row>
    <row r="43" spans="1:2">
      <c r="A43" s="362"/>
    </row>
    <row r="44" spans="1:2">
      <c r="A44" s="362"/>
      <c r="B44" s="362"/>
    </row>
    <row r="45" spans="1:2">
      <c r="A45" s="362"/>
      <c r="B45" s="362"/>
    </row>
    <row r="46" spans="1:2">
      <c r="A46" s="362"/>
      <c r="B46" s="12"/>
    </row>
  </sheetData>
  <phoneticPr fontId="86" type="noConversion"/>
  <hyperlinks>
    <hyperlink ref="B40" location="Contents!B43" display="to contents"/>
  </hyperlinks>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indexed="9"/>
  </sheetPr>
  <dimension ref="A2:AS37"/>
  <sheetViews>
    <sheetView topLeftCell="A16" workbookViewId="0">
      <selection activeCell="B36" sqref="B36"/>
    </sheetView>
  </sheetViews>
  <sheetFormatPr defaultRowHeight="12.75"/>
  <cols>
    <col min="1" max="1" width="9.140625" style="388"/>
    <col min="2" max="2" width="37.5703125" style="388" customWidth="1"/>
    <col min="3" max="45" width="9.140625" style="388"/>
  </cols>
  <sheetData>
    <row r="2" spans="1:45">
      <c r="A2" s="388" t="s">
        <v>54</v>
      </c>
      <c r="B2" s="313" t="s">
        <v>931</v>
      </c>
    </row>
    <row r="3" spans="1:45">
      <c r="B3" s="313"/>
    </row>
    <row r="4" spans="1:45" ht="13.5">
      <c r="A4" s="340"/>
      <c r="B4" s="360"/>
      <c r="C4" s="271" t="s">
        <v>1594</v>
      </c>
      <c r="D4" s="271" t="s">
        <v>1184</v>
      </c>
      <c r="E4" s="271" t="s">
        <v>1597</v>
      </c>
      <c r="F4" s="271" t="s">
        <v>1182</v>
      </c>
      <c r="G4" s="271" t="s">
        <v>1181</v>
      </c>
      <c r="H4" s="271" t="s">
        <v>1180</v>
      </c>
      <c r="I4" s="271" t="s">
        <v>1179</v>
      </c>
      <c r="J4" s="271" t="s">
        <v>1178</v>
      </c>
      <c r="K4" s="271" t="s">
        <v>1177</v>
      </c>
      <c r="L4" s="271" t="s">
        <v>1176</v>
      </c>
      <c r="M4" s="271" t="s">
        <v>1175</v>
      </c>
      <c r="N4" s="271" t="s">
        <v>1174</v>
      </c>
      <c r="O4" s="271" t="s">
        <v>1173</v>
      </c>
      <c r="P4" s="271" t="s">
        <v>1172</v>
      </c>
      <c r="Q4" s="271" t="s">
        <v>1596</v>
      </c>
      <c r="R4" s="271" t="s">
        <v>1170</v>
      </c>
      <c r="S4" s="271" t="s">
        <v>1169</v>
      </c>
      <c r="T4" s="271" t="s">
        <v>1168</v>
      </c>
      <c r="U4" s="271" t="s">
        <v>1167</v>
      </c>
      <c r="V4" s="271" t="s">
        <v>1592</v>
      </c>
      <c r="W4" s="271" t="s">
        <v>1165</v>
      </c>
      <c r="X4" s="271" t="s">
        <v>1164</v>
      </c>
      <c r="Y4" s="271" t="s">
        <v>1163</v>
      </c>
      <c r="Z4" s="271" t="s">
        <v>1162</v>
      </c>
      <c r="AA4" s="271" t="s">
        <v>1161</v>
      </c>
      <c r="AB4" s="271" t="s">
        <v>1160</v>
      </c>
      <c r="AC4" s="271" t="s">
        <v>1591</v>
      </c>
      <c r="AD4" s="271" t="s">
        <v>1158</v>
      </c>
      <c r="AE4" s="271" t="s">
        <v>1157</v>
      </c>
      <c r="AF4" s="271" t="s">
        <v>1156</v>
      </c>
      <c r="AG4" s="271" t="s">
        <v>1155</v>
      </c>
      <c r="AH4" s="271" t="s">
        <v>1154</v>
      </c>
      <c r="AI4" s="271" t="s">
        <v>1153</v>
      </c>
      <c r="AJ4" s="340"/>
      <c r="AK4" s="340"/>
      <c r="AL4" s="340"/>
      <c r="AM4" s="340"/>
      <c r="AN4" s="340"/>
      <c r="AO4" s="340"/>
      <c r="AP4" s="340"/>
      <c r="AQ4" s="340"/>
      <c r="AR4" s="340"/>
      <c r="AS4" s="340"/>
    </row>
    <row r="5" spans="1:45" ht="25.5">
      <c r="B5" s="1076" t="s">
        <v>9</v>
      </c>
      <c r="C5" s="395">
        <v>1071</v>
      </c>
      <c r="D5" s="398">
        <v>1499</v>
      </c>
      <c r="E5" s="398">
        <v>849</v>
      </c>
      <c r="F5" s="398">
        <v>1489</v>
      </c>
      <c r="G5" s="398">
        <v>1857</v>
      </c>
      <c r="H5" s="398">
        <v>1225</v>
      </c>
      <c r="I5" s="398">
        <v>935</v>
      </c>
      <c r="J5" s="398">
        <v>1127</v>
      </c>
      <c r="K5" s="398">
        <v>1483</v>
      </c>
      <c r="L5" s="398">
        <v>1626</v>
      </c>
      <c r="M5" s="398">
        <v>2033</v>
      </c>
      <c r="N5" s="398">
        <v>1322</v>
      </c>
      <c r="O5" s="398">
        <v>991</v>
      </c>
      <c r="P5" s="398">
        <v>938</v>
      </c>
      <c r="Q5" s="398">
        <v>1014</v>
      </c>
      <c r="R5" s="398">
        <v>1307</v>
      </c>
      <c r="S5" s="398">
        <v>1282</v>
      </c>
      <c r="T5" s="398">
        <v>1215</v>
      </c>
      <c r="U5" s="398">
        <v>1393</v>
      </c>
      <c r="V5" s="398">
        <v>865</v>
      </c>
      <c r="W5" s="398">
        <v>1377</v>
      </c>
      <c r="X5" s="397">
        <v>1627</v>
      </c>
      <c r="Y5" s="396">
        <v>1837</v>
      </c>
      <c r="Z5" s="396">
        <v>1302</v>
      </c>
      <c r="AA5" s="396">
        <v>1462</v>
      </c>
      <c r="AB5" s="396">
        <v>1440</v>
      </c>
      <c r="AC5" s="396">
        <v>1086</v>
      </c>
      <c r="AD5" s="396">
        <v>953</v>
      </c>
      <c r="AE5" s="396">
        <v>982</v>
      </c>
      <c r="AF5" s="396">
        <v>870</v>
      </c>
      <c r="AG5" s="396">
        <v>587</v>
      </c>
      <c r="AH5" s="396">
        <v>1252</v>
      </c>
      <c r="AI5" s="396">
        <v>741</v>
      </c>
    </row>
    <row r="6" spans="1:45" ht="25.5">
      <c r="B6" s="1076" t="s">
        <v>8</v>
      </c>
      <c r="C6" s="395">
        <v>908</v>
      </c>
      <c r="D6" s="398">
        <v>915</v>
      </c>
      <c r="E6" s="398">
        <v>910</v>
      </c>
      <c r="F6" s="398">
        <v>638</v>
      </c>
      <c r="G6" s="398">
        <v>657</v>
      </c>
      <c r="H6" s="398">
        <v>858</v>
      </c>
      <c r="I6" s="398">
        <v>643</v>
      </c>
      <c r="J6" s="398">
        <v>509</v>
      </c>
      <c r="K6" s="398">
        <v>684</v>
      </c>
      <c r="L6" s="398">
        <v>614</v>
      </c>
      <c r="M6" s="398">
        <v>541</v>
      </c>
      <c r="N6" s="398">
        <v>422</v>
      </c>
      <c r="O6" s="398">
        <v>292</v>
      </c>
      <c r="P6" s="398">
        <v>311</v>
      </c>
      <c r="Q6" s="398">
        <v>361</v>
      </c>
      <c r="R6" s="398">
        <v>412</v>
      </c>
      <c r="S6" s="398">
        <v>273</v>
      </c>
      <c r="T6" s="398">
        <v>307</v>
      </c>
      <c r="U6" s="398">
        <v>310</v>
      </c>
      <c r="V6" s="398">
        <v>252</v>
      </c>
      <c r="W6" s="398">
        <v>359</v>
      </c>
      <c r="X6" s="397">
        <v>254</v>
      </c>
      <c r="Y6" s="396">
        <v>266</v>
      </c>
      <c r="Z6" s="396">
        <v>357</v>
      </c>
      <c r="AA6" s="396">
        <v>228</v>
      </c>
      <c r="AB6" s="396">
        <v>376</v>
      </c>
      <c r="AC6" s="396">
        <v>330</v>
      </c>
      <c r="AD6" s="396">
        <v>339</v>
      </c>
      <c r="AE6" s="396">
        <v>136</v>
      </c>
      <c r="AF6" s="396">
        <v>251</v>
      </c>
      <c r="AG6" s="396">
        <v>169</v>
      </c>
      <c r="AH6" s="396">
        <v>167</v>
      </c>
      <c r="AI6" s="396">
        <v>148</v>
      </c>
    </row>
    <row r="7" spans="1:45">
      <c r="B7" s="1076" t="s">
        <v>7</v>
      </c>
      <c r="C7" s="395">
        <v>19.376072800169997</v>
      </c>
      <c r="D7" s="394">
        <v>58.414828392820013</v>
      </c>
      <c r="E7" s="394">
        <v>25.274919685500002</v>
      </c>
      <c r="F7" s="394">
        <v>26.16993794271</v>
      </c>
      <c r="G7" s="394">
        <v>5.9493219191399991</v>
      </c>
      <c r="H7" s="394">
        <v>7.6826481625200014</v>
      </c>
      <c r="I7" s="394">
        <v>6.0975941831899991</v>
      </c>
      <c r="J7" s="394">
        <v>26.764268980219985</v>
      </c>
      <c r="K7" s="394">
        <v>13.712461580500012</v>
      </c>
      <c r="L7" s="394">
        <v>25.955270556689992</v>
      </c>
      <c r="M7" s="394">
        <v>392.52582311937999</v>
      </c>
      <c r="N7" s="394">
        <v>29.66461258396</v>
      </c>
      <c r="O7" s="394">
        <v>2.0140360529400003</v>
      </c>
      <c r="P7" s="394">
        <v>2.1275819327500001</v>
      </c>
      <c r="Q7" s="394">
        <v>6.9994441502800013</v>
      </c>
      <c r="R7" s="394">
        <v>6.8524848515800034</v>
      </c>
      <c r="S7" s="394">
        <v>7.2970843307000015</v>
      </c>
      <c r="T7" s="394">
        <v>7.0409877680400088</v>
      </c>
      <c r="U7" s="394">
        <v>11.242052054629992</v>
      </c>
      <c r="V7" s="394">
        <v>7.8626180211100003</v>
      </c>
      <c r="W7" s="394">
        <v>10.048115117630006</v>
      </c>
      <c r="X7" s="392">
        <v>204.26798073175004</v>
      </c>
      <c r="Y7" s="391">
        <v>11.406454426170013</v>
      </c>
      <c r="Z7" s="391">
        <v>5.6869566592899989</v>
      </c>
      <c r="AA7" s="391">
        <v>8.5313667374399991</v>
      </c>
      <c r="AB7" s="391">
        <v>4.3588935165299993</v>
      </c>
      <c r="AC7" s="391">
        <v>78.351138664539988</v>
      </c>
      <c r="AD7" s="391">
        <v>15.557636678090001</v>
      </c>
      <c r="AE7" s="391">
        <v>6.2370597710300011</v>
      </c>
      <c r="AF7" s="391">
        <v>5.3281095820100015</v>
      </c>
      <c r="AG7" s="391">
        <v>1.5064516826900005</v>
      </c>
      <c r="AH7" s="391">
        <v>2.5256547105800005</v>
      </c>
      <c r="AI7" s="391">
        <v>14.541119073809998</v>
      </c>
    </row>
    <row r="8" spans="1:45" ht="25.5">
      <c r="B8" s="1076" t="s">
        <v>6</v>
      </c>
      <c r="C8" s="395">
        <v>38.452817648590006</v>
      </c>
      <c r="D8" s="394">
        <v>52.155903550530056</v>
      </c>
      <c r="E8" s="394">
        <v>28.353343804619978</v>
      </c>
      <c r="F8" s="394">
        <v>17.514339552180004</v>
      </c>
      <c r="G8" s="394">
        <v>32.428772461969977</v>
      </c>
      <c r="H8" s="394">
        <v>57.661693618859964</v>
      </c>
      <c r="I8" s="394">
        <v>44.75206060990002</v>
      </c>
      <c r="J8" s="394">
        <v>13.01416735635001</v>
      </c>
      <c r="K8" s="394">
        <v>17.29759519183002</v>
      </c>
      <c r="L8" s="394">
        <v>32.92491577338</v>
      </c>
      <c r="M8" s="394">
        <v>25.685085790470016</v>
      </c>
      <c r="N8" s="394">
        <v>25.815028358010025</v>
      </c>
      <c r="O8" s="394">
        <v>14.927473831780013</v>
      </c>
      <c r="P8" s="394">
        <v>17.737426788029993</v>
      </c>
      <c r="Q8" s="394">
        <v>11.649382223789994</v>
      </c>
      <c r="R8" s="394">
        <v>12.475145995570006</v>
      </c>
      <c r="S8" s="394">
        <v>13.859477672470009</v>
      </c>
      <c r="T8" s="394">
        <v>20.202739079420006</v>
      </c>
      <c r="U8" s="394">
        <v>5.8730790598300002</v>
      </c>
      <c r="V8" s="394">
        <v>10.467738182930004</v>
      </c>
      <c r="W8" s="393">
        <v>22.242001726050002</v>
      </c>
      <c r="X8" s="392">
        <v>15.161778591370007</v>
      </c>
      <c r="Y8" s="391">
        <v>21.099970524669995</v>
      </c>
      <c r="Z8" s="391">
        <v>43.498353874330014</v>
      </c>
      <c r="AA8" s="391">
        <v>12.564883353500001</v>
      </c>
      <c r="AB8" s="391">
        <v>30.240921855890001</v>
      </c>
      <c r="AC8" s="391">
        <v>30.660648102010008</v>
      </c>
      <c r="AD8" s="391">
        <v>42.674452985590001</v>
      </c>
      <c r="AE8" s="391">
        <v>13.364453734580001</v>
      </c>
      <c r="AF8" s="391">
        <v>24.231288490259967</v>
      </c>
      <c r="AG8" s="391">
        <v>21.063288030469977</v>
      </c>
      <c r="AH8" s="391">
        <v>15.559853208139996</v>
      </c>
      <c r="AI8" s="391">
        <v>22.473679723099995</v>
      </c>
    </row>
    <row r="10" spans="1:45">
      <c r="B10" s="390"/>
    </row>
    <row r="11" spans="1:45">
      <c r="B11" s="313" t="s">
        <v>5</v>
      </c>
    </row>
    <row r="34" spans="2:3">
      <c r="B34" s="303" t="s">
        <v>1612</v>
      </c>
    </row>
    <row r="36" spans="2:3">
      <c r="B36" s="12" t="s">
        <v>293</v>
      </c>
    </row>
    <row r="37" spans="2:3">
      <c r="B37" s="12"/>
      <c r="C37" s="389"/>
    </row>
  </sheetData>
  <phoneticPr fontId="86" type="noConversion"/>
  <hyperlinks>
    <hyperlink ref="B36" location="Contents!B44" display="to contents"/>
  </hyperlinks>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indexed="9"/>
  </sheetPr>
  <dimension ref="A2:AL54"/>
  <sheetViews>
    <sheetView topLeftCell="A19" workbookViewId="0">
      <selection activeCell="B39" sqref="B39"/>
    </sheetView>
  </sheetViews>
  <sheetFormatPr defaultRowHeight="12.75"/>
  <cols>
    <col min="1" max="1" width="8.85546875" style="399" bestFit="1" customWidth="1"/>
    <col min="2" max="2" width="20" style="399" customWidth="1"/>
    <col min="3" max="35" width="9.7109375" style="399" customWidth="1"/>
    <col min="36" max="36" width="10.85546875" style="399" customWidth="1"/>
    <col min="37" max="37" width="11.28515625" style="399" customWidth="1"/>
    <col min="38" max="38" width="11.140625" style="399" customWidth="1"/>
  </cols>
  <sheetData>
    <row r="2" spans="1:38" s="83" customFormat="1">
      <c r="A2" s="399" t="s">
        <v>54</v>
      </c>
      <c r="B2" s="313" t="s">
        <v>933</v>
      </c>
      <c r="C2" s="399"/>
      <c r="D2" s="399"/>
      <c r="E2" s="399"/>
      <c r="F2" s="399"/>
      <c r="G2" s="399"/>
      <c r="H2" s="399"/>
      <c r="I2" s="399"/>
      <c r="J2" s="399"/>
      <c r="K2" s="399"/>
      <c r="L2" s="399"/>
      <c r="M2" s="399"/>
      <c r="N2" s="406"/>
      <c r="O2" s="406"/>
      <c r="P2" s="406"/>
      <c r="Q2" s="406"/>
      <c r="R2" s="406"/>
      <c r="S2" s="406"/>
      <c r="T2" s="406"/>
      <c r="U2" s="406"/>
      <c r="V2" s="399"/>
      <c r="W2" s="399"/>
      <c r="X2" s="399"/>
      <c r="Y2" s="399"/>
      <c r="Z2" s="399"/>
      <c r="AA2" s="399"/>
      <c r="AB2" s="399"/>
      <c r="AC2" s="399"/>
      <c r="AD2" s="399"/>
      <c r="AE2" s="399"/>
      <c r="AF2" s="399"/>
      <c r="AG2" s="399"/>
      <c r="AH2" s="399"/>
      <c r="AI2" s="399"/>
      <c r="AJ2" s="399"/>
      <c r="AK2" s="399"/>
      <c r="AL2" s="399"/>
    </row>
    <row r="3" spans="1:38" s="83" customFormat="1">
      <c r="A3" s="399"/>
      <c r="B3" s="313"/>
      <c r="C3" s="399"/>
      <c r="D3" s="399"/>
      <c r="E3" s="399"/>
      <c r="F3" s="399"/>
      <c r="G3" s="399"/>
      <c r="H3" s="399"/>
      <c r="I3" s="399"/>
      <c r="J3" s="399"/>
      <c r="K3" s="399"/>
      <c r="L3" s="399"/>
      <c r="M3" s="399"/>
      <c r="N3" s="406"/>
      <c r="O3" s="406"/>
      <c r="P3" s="406"/>
      <c r="Q3" s="406"/>
      <c r="R3" s="406"/>
      <c r="S3" s="406"/>
      <c r="T3" s="406"/>
      <c r="U3" s="406"/>
      <c r="V3" s="399"/>
      <c r="W3" s="399"/>
      <c r="X3" s="399"/>
      <c r="Y3" s="399"/>
      <c r="Z3" s="399"/>
      <c r="AA3" s="399"/>
      <c r="AB3" s="399"/>
      <c r="AC3" s="399"/>
      <c r="AD3" s="399"/>
      <c r="AE3" s="399"/>
      <c r="AF3" s="399"/>
      <c r="AG3" s="399"/>
      <c r="AH3" s="399"/>
      <c r="AI3" s="1060" t="s">
        <v>317</v>
      </c>
      <c r="AJ3" s="399"/>
      <c r="AK3" s="399"/>
      <c r="AL3" s="399"/>
    </row>
    <row r="4" spans="1:38" s="83" customFormat="1" ht="13.5">
      <c r="A4" s="406"/>
      <c r="B4" s="417"/>
      <c r="C4" s="271" t="s">
        <v>1185</v>
      </c>
      <c r="D4" s="271" t="s">
        <v>1184</v>
      </c>
      <c r="E4" s="271" t="s">
        <v>1183</v>
      </c>
      <c r="F4" s="271" t="s">
        <v>1182</v>
      </c>
      <c r="G4" s="271" t="s">
        <v>1181</v>
      </c>
      <c r="H4" s="271" t="s">
        <v>1180</v>
      </c>
      <c r="I4" s="271" t="s">
        <v>1179</v>
      </c>
      <c r="J4" s="271" t="s">
        <v>1178</v>
      </c>
      <c r="K4" s="271" t="s">
        <v>1177</v>
      </c>
      <c r="L4" s="271" t="s">
        <v>1176</v>
      </c>
      <c r="M4" s="271" t="s">
        <v>1175</v>
      </c>
      <c r="N4" s="271" t="s">
        <v>18</v>
      </c>
      <c r="O4" s="271" t="s">
        <v>1173</v>
      </c>
      <c r="P4" s="271" t="s">
        <v>1172</v>
      </c>
      <c r="Q4" s="271" t="s">
        <v>1171</v>
      </c>
      <c r="R4" s="271" t="s">
        <v>1170</v>
      </c>
      <c r="S4" s="271" t="s">
        <v>1169</v>
      </c>
      <c r="T4" s="271" t="s">
        <v>1168</v>
      </c>
      <c r="U4" s="271" t="s">
        <v>1167</v>
      </c>
      <c r="V4" s="271" t="s">
        <v>1166</v>
      </c>
      <c r="W4" s="271" t="s">
        <v>1165</v>
      </c>
      <c r="X4" s="271" t="s">
        <v>1164</v>
      </c>
      <c r="Y4" s="271" t="s">
        <v>1163</v>
      </c>
      <c r="Z4" s="271" t="s">
        <v>1162</v>
      </c>
      <c r="AA4" s="271" t="s">
        <v>1161</v>
      </c>
      <c r="AB4" s="271" t="s">
        <v>1160</v>
      </c>
      <c r="AC4" s="271" t="s">
        <v>1159</v>
      </c>
      <c r="AD4" s="271" t="s">
        <v>1158</v>
      </c>
      <c r="AE4" s="271" t="s">
        <v>1157</v>
      </c>
      <c r="AF4" s="271" t="s">
        <v>1156</v>
      </c>
      <c r="AG4" s="271" t="s">
        <v>1155</v>
      </c>
      <c r="AH4" s="271" t="s">
        <v>1154</v>
      </c>
      <c r="AI4" s="271" t="s">
        <v>1153</v>
      </c>
      <c r="AJ4" s="406"/>
      <c r="AK4" s="406"/>
      <c r="AL4" s="406"/>
    </row>
    <row r="5" spans="1:38" s="83" customFormat="1">
      <c r="A5" s="412"/>
      <c r="B5" s="404" t="s">
        <v>17</v>
      </c>
      <c r="C5" s="403">
        <v>2563.642861993972</v>
      </c>
      <c r="D5" s="403">
        <v>2872.4643089119922</v>
      </c>
      <c r="E5" s="414">
        <v>3249.0080113835347</v>
      </c>
      <c r="F5" s="414">
        <v>4340.0698621655265</v>
      </c>
      <c r="G5" s="414">
        <v>5317.9395881332293</v>
      </c>
      <c r="H5" s="414">
        <v>5359.429052296895</v>
      </c>
      <c r="I5" s="414">
        <v>6227.2760884459731</v>
      </c>
      <c r="J5" s="414">
        <v>6610.1754130260497</v>
      </c>
      <c r="K5" s="414">
        <v>6874.5705535085553</v>
      </c>
      <c r="L5" s="414">
        <v>7558.6702450964385</v>
      </c>
      <c r="M5" s="414">
        <v>7498.6474447001856</v>
      </c>
      <c r="N5" s="414">
        <v>7379.349147607375</v>
      </c>
      <c r="O5" s="414">
        <v>7724.1628375410046</v>
      </c>
      <c r="P5" s="414">
        <v>7503.3194940111644</v>
      </c>
      <c r="Q5" s="414">
        <v>8230.0341174984824</v>
      </c>
      <c r="R5" s="414">
        <v>8361.3383720555685</v>
      </c>
      <c r="S5" s="414">
        <v>6741.980507503964</v>
      </c>
      <c r="T5" s="414">
        <v>6263.6966594124142</v>
      </c>
      <c r="U5" s="414">
        <v>6656.7555735020342</v>
      </c>
      <c r="V5" s="414">
        <v>6230.6241108493368</v>
      </c>
      <c r="W5" s="414">
        <v>6899.2310964656199</v>
      </c>
      <c r="X5" s="416">
        <v>6607.2263417163886</v>
      </c>
      <c r="Y5" s="416">
        <v>6866.4295432822701</v>
      </c>
      <c r="Z5" s="416">
        <v>7580.4396148930227</v>
      </c>
      <c r="AA5" s="416">
        <v>7852.4829922892868</v>
      </c>
      <c r="AB5" s="416">
        <v>7942.3543739507058</v>
      </c>
      <c r="AC5" s="416">
        <v>7515.7785520870948</v>
      </c>
      <c r="AD5" s="416">
        <v>7453.9429672507194</v>
      </c>
      <c r="AE5" s="416">
        <v>6767.9092854105756</v>
      </c>
      <c r="AF5" s="416">
        <v>6475.982372304331</v>
      </c>
      <c r="AG5" s="416">
        <v>6312.6286606635713</v>
      </c>
      <c r="AH5" s="416">
        <v>5279.8278443955633</v>
      </c>
      <c r="AI5" s="416">
        <v>4594.0979656930494</v>
      </c>
      <c r="AJ5" s="415"/>
      <c r="AK5" s="412"/>
      <c r="AL5" s="415"/>
    </row>
    <row r="6" spans="1:38" s="83" customFormat="1" ht="25.5">
      <c r="A6" s="412"/>
      <c r="B6" s="404" t="s">
        <v>16</v>
      </c>
      <c r="C6" s="403"/>
      <c r="D6" s="403"/>
      <c r="E6" s="414"/>
      <c r="F6" s="414"/>
      <c r="G6" s="414"/>
      <c r="H6" s="414"/>
      <c r="I6" s="414"/>
      <c r="J6" s="414"/>
      <c r="K6" s="414"/>
      <c r="L6" s="414"/>
      <c r="M6" s="414"/>
      <c r="N6" s="414"/>
      <c r="O6" s="414"/>
      <c r="P6" s="414"/>
      <c r="Q6" s="414"/>
      <c r="R6" s="414"/>
      <c r="S6" s="414"/>
      <c r="T6" s="414"/>
      <c r="U6" s="414"/>
      <c r="V6" s="414"/>
      <c r="W6" s="414"/>
      <c r="X6" s="403"/>
      <c r="Y6" s="403"/>
      <c r="Z6" s="403"/>
      <c r="AA6" s="403"/>
      <c r="AB6" s="403"/>
      <c r="AC6" s="403"/>
      <c r="AD6" s="403"/>
      <c r="AE6" s="403"/>
      <c r="AF6" s="403"/>
      <c r="AG6" s="403"/>
      <c r="AH6" s="403"/>
      <c r="AI6" s="403"/>
      <c r="AJ6" s="412"/>
      <c r="AK6" s="412"/>
      <c r="AL6" s="412"/>
    </row>
    <row r="7" spans="1:38" s="83" customFormat="1">
      <c r="A7" s="412"/>
      <c r="B7" s="404" t="s">
        <v>15</v>
      </c>
      <c r="C7" s="403">
        <v>210.07014145757302</v>
      </c>
      <c r="D7" s="403">
        <v>190.85325236406524</v>
      </c>
      <c r="E7" s="414">
        <v>165.30722567796295</v>
      </c>
      <c r="F7" s="414">
        <v>192.79777630786879</v>
      </c>
      <c r="G7" s="414">
        <v>192.82841777207003</v>
      </c>
      <c r="H7" s="414">
        <v>184.85516630407005</v>
      </c>
      <c r="I7" s="414">
        <v>179.49028895639353</v>
      </c>
      <c r="J7" s="414">
        <v>178.36040226677147</v>
      </c>
      <c r="K7" s="414">
        <v>173.25190797680349</v>
      </c>
      <c r="L7" s="414">
        <v>208.07047007058773</v>
      </c>
      <c r="M7" s="414">
        <v>194.75253082205163</v>
      </c>
      <c r="N7" s="414">
        <v>200.2964070387435</v>
      </c>
      <c r="O7" s="414">
        <v>199.83730992915739</v>
      </c>
      <c r="P7" s="414">
        <v>183.07394631280008</v>
      </c>
      <c r="Q7" s="414">
        <v>174.79972083303576</v>
      </c>
      <c r="R7" s="414">
        <v>169.94388581999232</v>
      </c>
      <c r="S7" s="414">
        <v>131.44644615999235</v>
      </c>
      <c r="T7" s="414">
        <v>130.2953279153223</v>
      </c>
      <c r="U7" s="414">
        <v>156.52133951532232</v>
      </c>
      <c r="V7" s="414">
        <v>139.61320368982234</v>
      </c>
      <c r="W7" s="414">
        <v>142.77895620540781</v>
      </c>
      <c r="X7" s="416">
        <v>246.31716537395002</v>
      </c>
      <c r="Y7" s="416">
        <v>246.25107693154999</v>
      </c>
      <c r="Z7" s="416">
        <v>253.92968758697609</v>
      </c>
      <c r="AA7" s="416">
        <v>265.19081068941995</v>
      </c>
      <c r="AB7" s="416">
        <v>265.97098445137038</v>
      </c>
      <c r="AC7" s="416">
        <v>260.69841935358068</v>
      </c>
      <c r="AD7" s="416">
        <v>247.57672470588813</v>
      </c>
      <c r="AE7" s="416">
        <v>517.11936830514242</v>
      </c>
      <c r="AF7" s="416">
        <v>516.88797519453874</v>
      </c>
      <c r="AG7" s="416">
        <v>520.11097782322531</v>
      </c>
      <c r="AH7" s="416">
        <v>501.67518258322525</v>
      </c>
      <c r="AI7" s="416">
        <v>503.03081938063974</v>
      </c>
      <c r="AJ7" s="415"/>
      <c r="AK7" s="412"/>
      <c r="AL7" s="415"/>
    </row>
    <row r="8" spans="1:38" s="83" customFormat="1" ht="25.5">
      <c r="A8" s="412"/>
      <c r="B8" s="404" t="s">
        <v>14</v>
      </c>
      <c r="C8" s="403"/>
      <c r="D8" s="403"/>
      <c r="E8" s="414"/>
      <c r="F8" s="414"/>
      <c r="G8" s="414"/>
      <c r="H8" s="414"/>
      <c r="I8" s="414"/>
      <c r="J8" s="414"/>
      <c r="K8" s="414"/>
      <c r="L8" s="414"/>
      <c r="M8" s="414"/>
      <c r="N8" s="414"/>
      <c r="O8" s="414"/>
      <c r="P8" s="414"/>
      <c r="Q8" s="414"/>
      <c r="R8" s="414"/>
      <c r="S8" s="414"/>
      <c r="T8" s="414"/>
      <c r="U8" s="414"/>
      <c r="V8" s="414"/>
      <c r="W8" s="414"/>
      <c r="X8" s="403"/>
      <c r="Y8" s="403"/>
      <c r="Z8" s="403"/>
      <c r="AA8" s="403"/>
      <c r="AB8" s="403"/>
      <c r="AC8" s="403"/>
      <c r="AD8" s="403"/>
      <c r="AE8" s="403"/>
      <c r="AF8" s="403"/>
      <c r="AG8" s="403"/>
      <c r="AH8" s="403"/>
      <c r="AI8" s="403"/>
      <c r="AJ8" s="412"/>
      <c r="AK8" s="412"/>
      <c r="AL8" s="412"/>
    </row>
    <row r="9" spans="1:38" s="83" customFormat="1">
      <c r="A9" s="412"/>
      <c r="B9" s="404" t="s">
        <v>13</v>
      </c>
      <c r="C9" s="403">
        <v>464.91830424633179</v>
      </c>
      <c r="D9" s="403">
        <v>858.36718374633188</v>
      </c>
      <c r="E9" s="414">
        <v>544.46815617982327</v>
      </c>
      <c r="F9" s="414">
        <v>461.62132441322314</v>
      </c>
      <c r="G9" s="414">
        <v>458.98852147564662</v>
      </c>
      <c r="H9" s="414">
        <v>455.86888689064665</v>
      </c>
      <c r="I9" s="414">
        <v>468.5372710543466</v>
      </c>
      <c r="J9" s="414">
        <v>677.66809133470326</v>
      </c>
      <c r="K9" s="414">
        <v>674.81284522979433</v>
      </c>
      <c r="L9" s="414">
        <v>684.71901199581441</v>
      </c>
      <c r="M9" s="414">
        <v>943.78306705103114</v>
      </c>
      <c r="N9" s="414">
        <v>926.5919927669313</v>
      </c>
      <c r="O9" s="414">
        <v>892.67895493790206</v>
      </c>
      <c r="P9" s="414">
        <v>873.09115308099581</v>
      </c>
      <c r="Q9" s="414">
        <v>898.59567648361406</v>
      </c>
      <c r="R9" s="414">
        <v>848.07629878474972</v>
      </c>
      <c r="S9" s="414">
        <v>884.65452468474962</v>
      </c>
      <c r="T9" s="414">
        <v>929.43437277883686</v>
      </c>
      <c r="U9" s="414">
        <v>951.61634842908779</v>
      </c>
      <c r="V9" s="414">
        <v>960.66600847731706</v>
      </c>
      <c r="W9" s="414">
        <v>968.12934275626117</v>
      </c>
      <c r="X9" s="416">
        <v>966.82464312027946</v>
      </c>
      <c r="Y9" s="416">
        <v>1016.1924735509607</v>
      </c>
      <c r="Z9" s="416">
        <v>1125.0769701966328</v>
      </c>
      <c r="AA9" s="416">
        <v>1129.7990604498693</v>
      </c>
      <c r="AB9" s="416">
        <v>1134.54942940622</v>
      </c>
      <c r="AC9" s="416">
        <v>1209.7825375560824</v>
      </c>
      <c r="AD9" s="414">
        <v>1103.0828651827499</v>
      </c>
      <c r="AE9" s="416">
        <v>1102.7588788860514</v>
      </c>
      <c r="AF9" s="416">
        <v>1122.8911942618972</v>
      </c>
      <c r="AG9" s="416">
        <v>1127.511114357422</v>
      </c>
      <c r="AH9" s="416">
        <v>1119.1392039053121</v>
      </c>
      <c r="AI9" s="416">
        <v>1116.9041630134222</v>
      </c>
      <c r="AJ9" s="415"/>
      <c r="AK9" s="412"/>
      <c r="AL9" s="415"/>
    </row>
    <row r="10" spans="1:38" s="83" customFormat="1" ht="38.25">
      <c r="A10" s="412"/>
      <c r="B10" s="404" t="s">
        <v>12</v>
      </c>
      <c r="C10" s="403"/>
      <c r="D10" s="403"/>
      <c r="E10" s="414"/>
      <c r="F10" s="414"/>
      <c r="G10" s="414"/>
      <c r="H10" s="414"/>
      <c r="I10" s="414"/>
      <c r="J10" s="414"/>
      <c r="K10" s="414"/>
      <c r="L10" s="414"/>
      <c r="M10" s="413"/>
      <c r="N10" s="413"/>
      <c r="O10" s="413"/>
      <c r="P10" s="413"/>
      <c r="Q10" s="413"/>
      <c r="R10" s="413"/>
      <c r="S10" s="413"/>
      <c r="T10" s="413"/>
      <c r="U10" s="413"/>
      <c r="V10" s="413"/>
      <c r="W10" s="413"/>
      <c r="X10" s="403"/>
      <c r="Y10" s="403"/>
      <c r="Z10" s="403"/>
      <c r="AA10" s="403"/>
      <c r="AB10" s="403"/>
      <c r="AC10" s="403"/>
      <c r="AD10" s="403"/>
      <c r="AE10" s="403"/>
      <c r="AF10" s="403"/>
      <c r="AG10" s="403"/>
      <c r="AH10" s="403"/>
      <c r="AI10" s="403"/>
      <c r="AJ10" s="412"/>
      <c r="AK10" s="412"/>
      <c r="AL10" s="412"/>
    </row>
    <row r="11" spans="1:38" s="83" customFormat="1">
      <c r="A11" s="399"/>
      <c r="B11" s="411" t="s">
        <v>11</v>
      </c>
      <c r="C11" s="410">
        <v>3238.6313076978772</v>
      </c>
      <c r="D11" s="410">
        <v>3921.6847450223891</v>
      </c>
      <c r="E11" s="410">
        <v>3414.3152370614976</v>
      </c>
      <c r="F11" s="410">
        <v>4532.8676384733953</v>
      </c>
      <c r="G11" s="410">
        <v>5510.7680059052982</v>
      </c>
      <c r="H11" s="410">
        <v>5544.2842186009648</v>
      </c>
      <c r="I11" s="410">
        <v>6406.7663774023658</v>
      </c>
      <c r="J11" s="410">
        <v>6788.5358152928211</v>
      </c>
      <c r="K11" s="410">
        <v>7722.6353067151531</v>
      </c>
      <c r="L11" s="410">
        <v>8451.459727162839</v>
      </c>
      <c r="M11" s="410">
        <v>8637.1830425732678</v>
      </c>
      <c r="N11" s="410">
        <v>8506.2375474130495</v>
      </c>
      <c r="O11" s="410">
        <v>8816.679102408063</v>
      </c>
      <c r="P11" s="410">
        <v>8559.4845934049608</v>
      </c>
      <c r="Q11" s="410">
        <v>9303.4295148151323</v>
      </c>
      <c r="R11" s="410">
        <v>9379.3585566603106</v>
      </c>
      <c r="S11" s="410">
        <v>7758.0814783487058</v>
      </c>
      <c r="T11" s="410">
        <v>7323.4263601065732</v>
      </c>
      <c r="U11" s="410">
        <v>7764.8932614464447</v>
      </c>
      <c r="V11" s="410">
        <v>7330.903323016476</v>
      </c>
      <c r="W11" s="410">
        <v>8010.1393954272889</v>
      </c>
      <c r="X11" s="410">
        <f t="shared" ref="X11:AI11" si="0">X5+X7+X9</f>
        <v>7820.3681502106183</v>
      </c>
      <c r="Y11" s="410">
        <f t="shared" si="0"/>
        <v>8128.8730937647815</v>
      </c>
      <c r="Z11" s="410">
        <f t="shared" si="0"/>
        <v>8959.4462726766324</v>
      </c>
      <c r="AA11" s="410">
        <f t="shared" si="0"/>
        <v>9247.4728634285766</v>
      </c>
      <c r="AB11" s="410">
        <f t="shared" si="0"/>
        <v>9342.8747878082977</v>
      </c>
      <c r="AC11" s="410">
        <f t="shared" si="0"/>
        <v>8986.2595089967581</v>
      </c>
      <c r="AD11" s="410">
        <f t="shared" si="0"/>
        <v>8804.6025571393584</v>
      </c>
      <c r="AE11" s="410">
        <f t="shared" si="0"/>
        <v>8387.7875326017693</v>
      </c>
      <c r="AF11" s="410">
        <f t="shared" si="0"/>
        <v>8115.7615417607667</v>
      </c>
      <c r="AG11" s="410">
        <f t="shared" si="0"/>
        <v>7960.2507528442193</v>
      </c>
      <c r="AH11" s="410">
        <f t="shared" si="0"/>
        <v>6900.6422308841011</v>
      </c>
      <c r="AI11" s="410">
        <f t="shared" si="0"/>
        <v>6214.0329480871114</v>
      </c>
      <c r="AJ11" s="399"/>
      <c r="AK11" s="399"/>
      <c r="AL11" s="399"/>
    </row>
    <row r="12" spans="1:38" s="83" customFormat="1">
      <c r="A12" s="399"/>
      <c r="B12" s="409"/>
      <c r="C12" s="408"/>
      <c r="D12" s="408"/>
      <c r="E12" s="408"/>
      <c r="F12" s="406"/>
      <c r="G12" s="407"/>
      <c r="H12" s="406"/>
      <c r="I12" s="407"/>
      <c r="J12" s="406"/>
      <c r="K12" s="407"/>
      <c r="L12" s="406"/>
      <c r="M12" s="405"/>
      <c r="N12" s="405"/>
      <c r="O12" s="405"/>
      <c r="P12" s="405"/>
      <c r="Q12" s="405"/>
      <c r="R12" s="405"/>
      <c r="S12" s="405"/>
      <c r="T12" s="405"/>
      <c r="U12" s="405"/>
      <c r="V12" s="405"/>
      <c r="W12" s="405"/>
      <c r="X12" s="399"/>
      <c r="Y12" s="399"/>
      <c r="Z12" s="399"/>
      <c r="AA12" s="399"/>
      <c r="AB12" s="399"/>
      <c r="AC12" s="399"/>
      <c r="AD12" s="399"/>
      <c r="AE12" s="399"/>
      <c r="AF12" s="399"/>
      <c r="AG12" s="399"/>
      <c r="AH12" s="399"/>
      <c r="AI12" s="399"/>
      <c r="AJ12" s="399"/>
      <c r="AK12" s="399"/>
      <c r="AL12" s="399"/>
    </row>
    <row r="13" spans="1:38" s="83" customFormat="1" ht="38.25">
      <c r="A13" s="399"/>
      <c r="B13" s="404" t="s">
        <v>10</v>
      </c>
      <c r="C13" s="403">
        <v>622.27</v>
      </c>
      <c r="D13" s="403">
        <v>626.84</v>
      </c>
      <c r="E13" s="403">
        <v>683.64</v>
      </c>
      <c r="F13" s="403">
        <v>899.98</v>
      </c>
      <c r="G13" s="403">
        <v>1157.26</v>
      </c>
      <c r="H13" s="403">
        <v>1069.77</v>
      </c>
      <c r="I13" s="403">
        <v>1191.74</v>
      </c>
      <c r="J13" s="403">
        <v>1394.47</v>
      </c>
      <c r="K13" s="403">
        <v>1512.84</v>
      </c>
      <c r="L13" s="403">
        <v>1681.2</v>
      </c>
      <c r="M13" s="403">
        <v>1837.76</v>
      </c>
      <c r="N13" s="403">
        <v>1768.26</v>
      </c>
      <c r="O13" s="403">
        <v>1838.82</v>
      </c>
      <c r="P13" s="403">
        <v>1747.64</v>
      </c>
      <c r="Q13" s="403">
        <v>1886.11</v>
      </c>
      <c r="R13" s="403">
        <v>1804.7</v>
      </c>
      <c r="S13" s="403">
        <v>1457.44</v>
      </c>
      <c r="T13" s="403">
        <v>1407.99</v>
      </c>
      <c r="U13" s="403">
        <v>1467.84</v>
      </c>
      <c r="V13" s="403">
        <v>1408.43</v>
      </c>
      <c r="W13" s="403">
        <v>1525.29</v>
      </c>
      <c r="X13" s="402">
        <v>1521.6</v>
      </c>
      <c r="Y13" s="402">
        <v>1600.5</v>
      </c>
      <c r="Z13" s="402">
        <v>1718.09</v>
      </c>
      <c r="AA13" s="402">
        <v>1790.97</v>
      </c>
      <c r="AB13" s="402">
        <v>1815.83</v>
      </c>
      <c r="AC13" s="402">
        <v>1737.95</v>
      </c>
      <c r="AD13" s="402">
        <v>1714.42</v>
      </c>
      <c r="AE13" s="402">
        <v>1628.17</v>
      </c>
      <c r="AF13" s="402">
        <v>1559.77</v>
      </c>
      <c r="AG13" s="402">
        <v>1526.16</v>
      </c>
      <c r="AH13" s="402">
        <v>1249.1600000000001</v>
      </c>
      <c r="AI13" s="402">
        <v>1140.3</v>
      </c>
      <c r="AJ13" s="399"/>
      <c r="AK13" s="399"/>
      <c r="AL13" s="399"/>
    </row>
    <row r="14" spans="1:38">
      <c r="M14" s="401"/>
      <c r="N14" s="401"/>
      <c r="O14" s="401"/>
      <c r="P14" s="401"/>
      <c r="Q14" s="401"/>
    </row>
    <row r="16" spans="1:38">
      <c r="B16" s="313" t="s">
        <v>933</v>
      </c>
    </row>
    <row r="37" spans="2:2">
      <c r="B37" s="400" t="s">
        <v>1612</v>
      </c>
    </row>
    <row r="39" spans="2:2">
      <c r="B39" s="12" t="s">
        <v>293</v>
      </c>
    </row>
    <row r="54" spans="2:2">
      <c r="B54" s="12"/>
    </row>
  </sheetData>
  <phoneticPr fontId="86" type="noConversion"/>
  <hyperlinks>
    <hyperlink ref="B39" location="Contents!B45" display="to contents"/>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9"/>
  </sheetPr>
  <dimension ref="A2:I32"/>
  <sheetViews>
    <sheetView topLeftCell="A13" workbookViewId="0">
      <selection activeCell="B5" sqref="B5"/>
    </sheetView>
  </sheetViews>
  <sheetFormatPr defaultRowHeight="12.75"/>
  <cols>
    <col min="1" max="1" width="9.140625" style="49"/>
    <col min="2" max="2" width="40.5703125" style="49" customWidth="1"/>
    <col min="3" max="4" width="10.28515625" style="49" bestFit="1" customWidth="1"/>
    <col min="5" max="5" width="10.42578125" style="49" customWidth="1"/>
    <col min="6" max="6" width="9.140625" style="49"/>
    <col min="7" max="9" width="10.28515625" style="49" bestFit="1" customWidth="1"/>
    <col min="10" max="16384" width="9.140625" style="49"/>
  </cols>
  <sheetData>
    <row r="2" spans="1:9" ht="25.5">
      <c r="A2" s="49" t="s">
        <v>54</v>
      </c>
      <c r="B2" s="64" t="s">
        <v>866</v>
      </c>
    </row>
    <row r="3" spans="1:9">
      <c r="B3" s="64"/>
      <c r="I3" s="747" t="s">
        <v>1569</v>
      </c>
    </row>
    <row r="4" spans="1:9" ht="25.5">
      <c r="B4" s="56"/>
      <c r="C4" s="1057" t="s">
        <v>1120</v>
      </c>
      <c r="D4" s="1057" t="s">
        <v>1119</v>
      </c>
      <c r="E4" s="1057" t="s">
        <v>1104</v>
      </c>
      <c r="F4" s="1057">
        <v>2010</v>
      </c>
      <c r="G4" s="1057" t="s">
        <v>1118</v>
      </c>
      <c r="H4" s="1057" t="s">
        <v>1117</v>
      </c>
      <c r="I4" s="1057" t="s">
        <v>1102</v>
      </c>
    </row>
    <row r="5" spans="1:9">
      <c r="B5" s="61" t="s">
        <v>1116</v>
      </c>
      <c r="C5" s="55">
        <v>1.1712113336043</v>
      </c>
      <c r="D5" s="55">
        <v>1.0508677226868075</v>
      </c>
      <c r="E5" s="55">
        <v>0.79036506471797252</v>
      </c>
      <c r="F5" s="55">
        <v>1.1144527309689116</v>
      </c>
      <c r="G5" s="55">
        <v>0.87512076552173557</v>
      </c>
      <c r="H5" s="55">
        <v>0.75136556511209829</v>
      </c>
      <c r="I5" s="55">
        <v>0.36313694477708003</v>
      </c>
    </row>
    <row r="6" spans="1:9">
      <c r="B6" s="61" t="s">
        <v>1400</v>
      </c>
      <c r="C6" s="55">
        <v>1.8864812572696015</v>
      </c>
      <c r="D6" s="55">
        <v>2.043280657233403</v>
      </c>
      <c r="E6" s="55">
        <v>1.7513404214780079</v>
      </c>
      <c r="F6" s="55">
        <v>1.2973014389946127</v>
      </c>
      <c r="G6" s="55">
        <v>1.0190238085484327</v>
      </c>
      <c r="H6" s="55">
        <v>1.0204101359856987</v>
      </c>
      <c r="I6" s="55">
        <v>0.694672621986966</v>
      </c>
    </row>
    <row r="7" spans="1:9">
      <c r="B7" s="61" t="s">
        <v>1115</v>
      </c>
      <c r="C7" s="55">
        <v>0.14256313663920828</v>
      </c>
      <c r="D7" s="55">
        <v>0.13890493598164147</v>
      </c>
      <c r="E7" s="55">
        <v>0.12109662362380412</v>
      </c>
      <c r="F7" s="55">
        <v>8.2339274963887321E-2</v>
      </c>
      <c r="G7" s="55">
        <v>0.12050703632673411</v>
      </c>
      <c r="H7" s="55">
        <v>0.13211029570293031</v>
      </c>
      <c r="I7" s="55">
        <v>0.12637555409281245</v>
      </c>
    </row>
    <row r="8" spans="1:9">
      <c r="B8" s="61" t="s">
        <v>1114</v>
      </c>
      <c r="C8" s="55">
        <v>2.9364009862311028E-2</v>
      </c>
      <c r="D8" s="55">
        <v>2.1594182382408664E-2</v>
      </c>
      <c r="E8" s="55">
        <v>1.9978011944549675E-2</v>
      </c>
      <c r="F8" s="55">
        <v>4.3757986532519541E-2</v>
      </c>
      <c r="G8" s="55">
        <v>1.0014913918179637E-2</v>
      </c>
      <c r="H8" s="55">
        <v>-7.5075494018852764E-3</v>
      </c>
      <c r="I8" s="55">
        <v>3.1183340452045139E-4</v>
      </c>
    </row>
    <row r="9" spans="1:9">
      <c r="B9" s="65"/>
      <c r="C9" s="50"/>
      <c r="D9" s="50"/>
      <c r="E9" s="50"/>
      <c r="F9" s="50"/>
      <c r="G9" s="50"/>
    </row>
    <row r="11" spans="1:9">
      <c r="B11" s="64" t="s">
        <v>1113</v>
      </c>
    </row>
    <row r="29" spans="2:2">
      <c r="B29" s="63" t="s">
        <v>1112</v>
      </c>
    </row>
    <row r="30" spans="2:2">
      <c r="B30" s="63" t="s">
        <v>1096</v>
      </c>
    </row>
    <row r="32" spans="2:2">
      <c r="B32" s="1054" t="s">
        <v>293</v>
      </c>
    </row>
  </sheetData>
  <phoneticPr fontId="86" type="noConversion"/>
  <hyperlinks>
    <hyperlink ref="B32" location="Contents!B6" display="to contents"/>
  </hyperlinks>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indexed="9"/>
  </sheetPr>
  <dimension ref="A2:AV57"/>
  <sheetViews>
    <sheetView topLeftCell="A19" workbookViewId="0">
      <selection activeCell="B2" sqref="B2"/>
    </sheetView>
  </sheetViews>
  <sheetFormatPr defaultRowHeight="12.75"/>
  <cols>
    <col min="1" max="1" width="8.85546875" style="399" bestFit="1" customWidth="1"/>
    <col min="2" max="2" width="29.28515625" style="399" customWidth="1"/>
    <col min="3" max="35" width="9.7109375" style="399" customWidth="1"/>
    <col min="36" max="36" width="10.85546875" style="399" customWidth="1"/>
    <col min="37" max="37" width="11.28515625" style="399" customWidth="1"/>
    <col min="38" max="38" width="11.140625" style="399" customWidth="1"/>
    <col min="39" max="39" width="12" style="399" customWidth="1"/>
    <col min="40" max="40" width="11.140625" style="399" customWidth="1"/>
    <col min="41" max="41" width="11" style="399" customWidth="1"/>
    <col min="42" max="42" width="10.7109375" style="399" customWidth="1"/>
    <col min="43" max="43" width="12.5703125" style="399" customWidth="1"/>
    <col min="44" max="44" width="10.85546875" style="399" customWidth="1"/>
    <col min="45" max="45" width="12.42578125" style="399" customWidth="1"/>
    <col min="46" max="46" width="12.140625" style="399" customWidth="1"/>
    <col min="47" max="47" width="12.28515625" style="399" customWidth="1"/>
    <col min="48" max="48" width="11.28515625" style="399" customWidth="1"/>
  </cols>
  <sheetData>
    <row r="2" spans="1:48">
      <c r="A2" s="399" t="s">
        <v>54</v>
      </c>
      <c r="B2" s="313" t="s">
        <v>935</v>
      </c>
      <c r="N2" s="406"/>
      <c r="O2" s="406"/>
      <c r="P2" s="406"/>
      <c r="Q2" s="406"/>
      <c r="R2" s="406"/>
      <c r="S2" s="406"/>
      <c r="T2" s="406"/>
      <c r="U2" s="406"/>
    </row>
    <row r="3" spans="1:48">
      <c r="B3" s="313"/>
      <c r="N3" s="406"/>
      <c r="O3" s="406"/>
      <c r="P3" s="406"/>
      <c r="Q3" s="406"/>
      <c r="R3" s="406"/>
      <c r="S3" s="406"/>
      <c r="T3" s="406"/>
      <c r="U3" s="406"/>
      <c r="AI3" s="1060" t="s">
        <v>317</v>
      </c>
    </row>
    <row r="4" spans="1:48" ht="13.5">
      <c r="A4" s="406"/>
      <c r="B4" s="386"/>
      <c r="C4" s="271" t="s">
        <v>1594</v>
      </c>
      <c r="D4" s="271" t="s">
        <v>1184</v>
      </c>
      <c r="E4" s="271" t="s">
        <v>1597</v>
      </c>
      <c r="F4" s="271" t="s">
        <v>1182</v>
      </c>
      <c r="G4" s="271" t="s">
        <v>1181</v>
      </c>
      <c r="H4" s="271" t="s">
        <v>1180</v>
      </c>
      <c r="I4" s="271" t="s">
        <v>1179</v>
      </c>
      <c r="J4" s="271" t="s">
        <v>1178</v>
      </c>
      <c r="K4" s="271" t="s">
        <v>1177</v>
      </c>
      <c r="L4" s="271" t="s">
        <v>1176</v>
      </c>
      <c r="M4" s="271" t="s">
        <v>1175</v>
      </c>
      <c r="N4" s="271" t="s">
        <v>1174</v>
      </c>
      <c r="O4" s="271" t="s">
        <v>1173</v>
      </c>
      <c r="P4" s="271" t="s">
        <v>1172</v>
      </c>
      <c r="Q4" s="271" t="s">
        <v>1596</v>
      </c>
      <c r="R4" s="271" t="s">
        <v>1170</v>
      </c>
      <c r="S4" s="271" t="s">
        <v>1169</v>
      </c>
      <c r="T4" s="271" t="s">
        <v>1168</v>
      </c>
      <c r="U4" s="271" t="s">
        <v>1167</v>
      </c>
      <c r="V4" s="271" t="s">
        <v>1592</v>
      </c>
      <c r="W4" s="271" t="s">
        <v>1165</v>
      </c>
      <c r="X4" s="271" t="s">
        <v>1164</v>
      </c>
      <c r="Y4" s="271" t="s">
        <v>1163</v>
      </c>
      <c r="Z4" s="271" t="s">
        <v>1162</v>
      </c>
      <c r="AA4" s="271" t="s">
        <v>1161</v>
      </c>
      <c r="AB4" s="271" t="s">
        <v>1160</v>
      </c>
      <c r="AC4" s="271" t="s">
        <v>1591</v>
      </c>
      <c r="AD4" s="271" t="s">
        <v>1158</v>
      </c>
      <c r="AE4" s="271" t="s">
        <v>1157</v>
      </c>
      <c r="AF4" s="271" t="s">
        <v>1156</v>
      </c>
      <c r="AG4" s="271" t="s">
        <v>1155</v>
      </c>
      <c r="AH4" s="271" t="s">
        <v>1154</v>
      </c>
      <c r="AI4" s="271" t="s">
        <v>1153</v>
      </c>
      <c r="AJ4" s="406"/>
      <c r="AK4" s="406"/>
      <c r="AL4" s="406"/>
      <c r="AM4" s="406"/>
      <c r="AN4" s="406"/>
      <c r="AO4" s="406"/>
      <c r="AP4" s="406"/>
      <c r="AQ4" s="406"/>
      <c r="AR4" s="406"/>
      <c r="AS4" s="406"/>
      <c r="AT4" s="406"/>
      <c r="AU4" s="406"/>
      <c r="AV4" s="406"/>
    </row>
    <row r="5" spans="1:48">
      <c r="A5" s="401"/>
      <c r="B5" s="424" t="s">
        <v>17</v>
      </c>
      <c r="C5" s="403">
        <v>674.1585</v>
      </c>
      <c r="D5" s="403">
        <v>837.88649999999996</v>
      </c>
      <c r="E5" s="403">
        <v>843.15062</v>
      </c>
      <c r="F5" s="403">
        <v>840.70862</v>
      </c>
      <c r="G5" s="403">
        <v>839.59861999999998</v>
      </c>
      <c r="H5" s="403">
        <v>842.38372600000002</v>
      </c>
      <c r="I5" s="403">
        <v>843.937726</v>
      </c>
      <c r="J5" s="403">
        <v>844.95463600000005</v>
      </c>
      <c r="K5" s="403">
        <v>845.80272599999989</v>
      </c>
      <c r="L5" s="403">
        <v>701.64044979999994</v>
      </c>
      <c r="M5" s="403">
        <v>576.27458044000002</v>
      </c>
      <c r="N5" s="403">
        <v>676.51568794000002</v>
      </c>
      <c r="O5" s="403">
        <v>745.82792438963122</v>
      </c>
      <c r="P5" s="403">
        <v>807.4324434546636</v>
      </c>
      <c r="Q5" s="403">
        <v>805.59030239401613</v>
      </c>
      <c r="R5" s="403">
        <v>968.77493555532158</v>
      </c>
      <c r="S5" s="403">
        <v>990.84366876052286</v>
      </c>
      <c r="T5" s="403">
        <v>1051.4759772315722</v>
      </c>
      <c r="U5" s="403">
        <v>1070.8064455398642</v>
      </c>
      <c r="V5" s="403">
        <v>1065.4586253440943</v>
      </c>
      <c r="W5" s="403">
        <v>1137.7036931104337</v>
      </c>
      <c r="X5" s="422">
        <v>1613.7994826275501</v>
      </c>
      <c r="Y5" s="422">
        <v>1608.7518249515988</v>
      </c>
      <c r="Z5" s="422">
        <v>1607.7567358898295</v>
      </c>
      <c r="AA5" s="422">
        <v>3313.1801867397357</v>
      </c>
      <c r="AB5" s="422">
        <v>4431.1336322849393</v>
      </c>
      <c r="AC5" s="422">
        <v>4429.7249612733349</v>
      </c>
      <c r="AD5" s="422">
        <v>4483.5947944775189</v>
      </c>
      <c r="AE5" s="422">
        <v>4487.9422303155543</v>
      </c>
      <c r="AF5" s="422">
        <v>4512.3863931099559</v>
      </c>
      <c r="AG5" s="422">
        <v>4736.9577849366788</v>
      </c>
      <c r="AH5" s="422">
        <v>4754.7397173001591</v>
      </c>
      <c r="AI5" s="422">
        <v>4768.1038326221133</v>
      </c>
      <c r="AJ5" s="421"/>
      <c r="AK5" s="401"/>
      <c r="AL5" s="421"/>
      <c r="AM5" s="401"/>
      <c r="AN5" s="421"/>
      <c r="AO5" s="401"/>
      <c r="AP5" s="421"/>
      <c r="AQ5" s="401"/>
      <c r="AR5" s="401"/>
      <c r="AS5" s="401"/>
      <c r="AT5" s="401"/>
      <c r="AU5" s="401"/>
      <c r="AV5" s="401"/>
    </row>
    <row r="6" spans="1:48">
      <c r="A6" s="401"/>
      <c r="B6" s="424" t="s">
        <v>23</v>
      </c>
      <c r="C6" s="403">
        <v>0</v>
      </c>
      <c r="D6" s="403">
        <v>0</v>
      </c>
      <c r="E6" s="403">
        <v>0</v>
      </c>
      <c r="F6" s="403">
        <v>0</v>
      </c>
      <c r="G6" s="403">
        <v>0</v>
      </c>
      <c r="H6" s="403">
        <v>0</v>
      </c>
      <c r="I6" s="403">
        <v>0</v>
      </c>
      <c r="J6" s="403">
        <v>0</v>
      </c>
      <c r="K6" s="403">
        <v>0</v>
      </c>
      <c r="L6" s="403">
        <v>0</v>
      </c>
      <c r="M6" s="403">
        <v>0</v>
      </c>
      <c r="N6" s="403">
        <v>0</v>
      </c>
      <c r="O6" s="403">
        <v>0</v>
      </c>
      <c r="P6" s="403">
        <v>0</v>
      </c>
      <c r="Q6" s="403">
        <v>0</v>
      </c>
      <c r="R6" s="403">
        <v>0</v>
      </c>
      <c r="S6" s="403">
        <v>0</v>
      </c>
      <c r="T6" s="403">
        <v>0</v>
      </c>
      <c r="U6" s="403">
        <v>0</v>
      </c>
      <c r="V6" s="403">
        <v>0</v>
      </c>
      <c r="W6" s="403">
        <v>0</v>
      </c>
      <c r="X6" s="403">
        <v>0</v>
      </c>
      <c r="Y6" s="403">
        <v>0</v>
      </c>
      <c r="Z6" s="403">
        <v>0</v>
      </c>
      <c r="AA6" s="403">
        <v>0</v>
      </c>
      <c r="AB6" s="403">
        <v>0</v>
      </c>
      <c r="AC6" s="403">
        <v>0</v>
      </c>
      <c r="AD6" s="403">
        <v>0</v>
      </c>
      <c r="AE6" s="403">
        <v>0</v>
      </c>
      <c r="AF6" s="403">
        <v>0</v>
      </c>
      <c r="AG6" s="403">
        <v>0</v>
      </c>
      <c r="AH6" s="403">
        <v>0</v>
      </c>
      <c r="AI6" s="403">
        <v>0</v>
      </c>
      <c r="AJ6" s="401"/>
      <c r="AK6" s="401"/>
      <c r="AL6" s="401"/>
      <c r="AM6" s="401"/>
      <c r="AN6" s="401"/>
      <c r="AO6" s="401"/>
      <c r="AP6" s="401"/>
      <c r="AQ6" s="401"/>
      <c r="AR6" s="401"/>
      <c r="AS6" s="401"/>
      <c r="AT6" s="401"/>
      <c r="AU6" s="401"/>
      <c r="AV6" s="401"/>
    </row>
    <row r="7" spans="1:48">
      <c r="A7" s="401"/>
      <c r="B7" s="424" t="s">
        <v>15</v>
      </c>
      <c r="C7" s="403">
        <v>744.66814397022176</v>
      </c>
      <c r="D7" s="403">
        <v>745.8497796276248</v>
      </c>
      <c r="E7" s="403">
        <v>773.91554850718956</v>
      </c>
      <c r="F7" s="403">
        <v>759.00774608871507</v>
      </c>
      <c r="G7" s="403">
        <v>779.3234959790426</v>
      </c>
      <c r="H7" s="403">
        <v>798.98624663783437</v>
      </c>
      <c r="I7" s="403">
        <v>804.80058241858194</v>
      </c>
      <c r="J7" s="403">
        <v>908.57650259654156</v>
      </c>
      <c r="K7" s="403">
        <v>905.36374122647373</v>
      </c>
      <c r="L7" s="403">
        <v>1240.9815572492851</v>
      </c>
      <c r="M7" s="403">
        <v>1298.17796785113</v>
      </c>
      <c r="N7" s="403">
        <v>1340.0929271197999</v>
      </c>
      <c r="O7" s="403">
        <v>1727.3194724549753</v>
      </c>
      <c r="P7" s="403">
        <v>1679.3634858709165</v>
      </c>
      <c r="Q7" s="403">
        <v>1673.5474031780311</v>
      </c>
      <c r="R7" s="403">
        <v>1673.8212845148173</v>
      </c>
      <c r="S7" s="403">
        <v>1634.5359762616536</v>
      </c>
      <c r="T7" s="403">
        <v>1571.6314094509562</v>
      </c>
      <c r="U7" s="403">
        <v>1569.1754264034389</v>
      </c>
      <c r="V7" s="403">
        <v>1561.9205149913726</v>
      </c>
      <c r="W7" s="403">
        <v>1560.6443903439863</v>
      </c>
      <c r="X7" s="423">
        <v>1544.6208705617121</v>
      </c>
      <c r="Y7" s="423">
        <v>1338.4024409561889</v>
      </c>
      <c r="Z7" s="423">
        <v>1326.1250863986704</v>
      </c>
      <c r="AA7" s="423">
        <v>1248.3406619865316</v>
      </c>
      <c r="AB7" s="423">
        <v>1243.2677751368208</v>
      </c>
      <c r="AC7" s="423">
        <v>1242.6080572639883</v>
      </c>
      <c r="AD7" s="423">
        <v>1246.7432310443758</v>
      </c>
      <c r="AE7" s="423">
        <v>1213.4473492718394</v>
      </c>
      <c r="AF7" s="423">
        <v>1183.7864723900002</v>
      </c>
      <c r="AG7" s="423">
        <v>1179.1624783900004</v>
      </c>
      <c r="AH7" s="423">
        <v>1165.0401233900004</v>
      </c>
      <c r="AI7" s="423">
        <v>1163.2122483900002</v>
      </c>
      <c r="AJ7" s="401"/>
      <c r="AK7" s="401"/>
      <c r="AL7" s="401"/>
      <c r="AM7" s="401"/>
      <c r="AN7" s="401"/>
      <c r="AO7" s="401"/>
      <c r="AP7" s="401"/>
      <c r="AQ7" s="401"/>
      <c r="AR7" s="401"/>
      <c r="AS7" s="401"/>
      <c r="AT7" s="401"/>
      <c r="AU7" s="401"/>
      <c r="AV7" s="401"/>
    </row>
    <row r="8" spans="1:48">
      <c r="A8" s="401"/>
      <c r="B8" s="424" t="s">
        <v>22</v>
      </c>
      <c r="C8" s="403">
        <v>0</v>
      </c>
      <c r="D8" s="403">
        <v>0</v>
      </c>
      <c r="E8" s="403">
        <v>0</v>
      </c>
      <c r="F8" s="403">
        <v>0</v>
      </c>
      <c r="G8" s="403">
        <v>0</v>
      </c>
      <c r="H8" s="403">
        <v>0</v>
      </c>
      <c r="I8" s="403">
        <v>0</v>
      </c>
      <c r="J8" s="403">
        <v>0</v>
      </c>
      <c r="K8" s="403">
        <v>0</v>
      </c>
      <c r="L8" s="403">
        <v>0</v>
      </c>
      <c r="M8" s="403">
        <v>0</v>
      </c>
      <c r="N8" s="403">
        <v>0</v>
      </c>
      <c r="O8" s="403">
        <v>0</v>
      </c>
      <c r="P8" s="403">
        <v>0</v>
      </c>
      <c r="Q8" s="403">
        <v>0</v>
      </c>
      <c r="R8" s="403">
        <v>0</v>
      </c>
      <c r="S8" s="403">
        <v>0</v>
      </c>
      <c r="T8" s="403">
        <v>0</v>
      </c>
      <c r="U8" s="403">
        <v>0</v>
      </c>
      <c r="V8" s="403">
        <v>0</v>
      </c>
      <c r="W8" s="403">
        <v>0</v>
      </c>
      <c r="X8" s="403">
        <v>0</v>
      </c>
      <c r="Y8" s="403">
        <v>0</v>
      </c>
      <c r="Z8" s="403">
        <v>0</v>
      </c>
      <c r="AA8" s="403">
        <v>0</v>
      </c>
      <c r="AB8" s="403">
        <v>0</v>
      </c>
      <c r="AC8" s="403">
        <v>0</v>
      </c>
      <c r="AD8" s="403">
        <v>0</v>
      </c>
      <c r="AE8" s="403">
        <v>0</v>
      </c>
      <c r="AF8" s="403">
        <v>0</v>
      </c>
      <c r="AG8" s="403">
        <v>0</v>
      </c>
      <c r="AH8" s="403">
        <v>0</v>
      </c>
      <c r="AI8" s="403">
        <v>0</v>
      </c>
      <c r="AJ8" s="401"/>
      <c r="AK8" s="401"/>
      <c r="AL8" s="401"/>
      <c r="AM8" s="401"/>
      <c r="AN8" s="401"/>
      <c r="AO8" s="401"/>
      <c r="AP8" s="401"/>
      <c r="AQ8" s="401"/>
      <c r="AR8" s="401"/>
      <c r="AS8" s="401"/>
      <c r="AT8" s="401"/>
      <c r="AU8" s="401"/>
      <c r="AV8" s="401"/>
    </row>
    <row r="9" spans="1:48">
      <c r="A9" s="401"/>
      <c r="B9" s="404" t="s">
        <v>13</v>
      </c>
      <c r="C9" s="403">
        <v>118.20029</v>
      </c>
      <c r="D9" s="403">
        <v>129.25755973580175</v>
      </c>
      <c r="E9" s="403">
        <v>127.76992187969613</v>
      </c>
      <c r="F9" s="403">
        <v>127.72507865921376</v>
      </c>
      <c r="G9" s="403">
        <v>125.91468292263093</v>
      </c>
      <c r="H9" s="403">
        <v>110.33469543693852</v>
      </c>
      <c r="I9" s="403">
        <v>110.05618110467508</v>
      </c>
      <c r="J9" s="403">
        <v>102.95139605127898</v>
      </c>
      <c r="K9" s="403">
        <v>101.71789594561878</v>
      </c>
      <c r="L9" s="403">
        <v>65.626783305080082</v>
      </c>
      <c r="M9" s="403">
        <v>69.914230405026302</v>
      </c>
      <c r="N9" s="403">
        <v>58.563313914101798</v>
      </c>
      <c r="O9" s="403">
        <v>57.368049712910263</v>
      </c>
      <c r="P9" s="403">
        <v>84.792765990929681</v>
      </c>
      <c r="Q9" s="403">
        <v>84.783314288150578</v>
      </c>
      <c r="R9" s="403">
        <v>78.816634968949103</v>
      </c>
      <c r="S9" s="403">
        <v>110.45350254166252</v>
      </c>
      <c r="T9" s="403">
        <v>108.31194978986849</v>
      </c>
      <c r="U9" s="403">
        <v>102.52180184864312</v>
      </c>
      <c r="V9" s="403">
        <v>101.25486106718789</v>
      </c>
      <c r="W9" s="403">
        <v>71.267642857384899</v>
      </c>
      <c r="X9" s="423">
        <v>71.296657784835702</v>
      </c>
      <c r="Y9" s="423">
        <v>70.712183723643108</v>
      </c>
      <c r="Z9" s="423">
        <v>68.911074668897697</v>
      </c>
      <c r="AA9" s="422">
        <v>65.603425682244406</v>
      </c>
      <c r="AB9" s="422">
        <v>65.590196653743959</v>
      </c>
      <c r="AC9" s="422">
        <v>65.501926313602624</v>
      </c>
      <c r="AD9" s="422">
        <v>80.381246493531947</v>
      </c>
      <c r="AE9" s="422">
        <v>80.379534501608347</v>
      </c>
      <c r="AF9" s="422">
        <v>76.626650126785023</v>
      </c>
      <c r="AG9" s="422">
        <v>104.81312483129696</v>
      </c>
      <c r="AH9" s="422">
        <v>101.30968517143828</v>
      </c>
      <c r="AI9" s="422">
        <v>71.339607422739064</v>
      </c>
      <c r="AJ9" s="421"/>
      <c r="AK9" s="401"/>
      <c r="AL9" s="421"/>
      <c r="AM9" s="401"/>
      <c r="AN9" s="421"/>
      <c r="AO9" s="401"/>
      <c r="AP9" s="421"/>
      <c r="AQ9" s="401"/>
      <c r="AR9" s="401"/>
      <c r="AS9" s="401"/>
      <c r="AT9" s="401"/>
      <c r="AU9" s="401"/>
      <c r="AV9" s="401"/>
    </row>
    <row r="10" spans="1:48" ht="25.5">
      <c r="A10" s="401"/>
      <c r="B10" s="404" t="s">
        <v>21</v>
      </c>
      <c r="C10" s="403"/>
      <c r="D10" s="403"/>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1"/>
      <c r="AK10" s="401"/>
      <c r="AL10" s="401"/>
      <c r="AM10" s="401"/>
      <c r="AN10" s="401"/>
      <c r="AO10" s="401"/>
      <c r="AP10" s="401"/>
      <c r="AQ10" s="401"/>
      <c r="AR10" s="401"/>
      <c r="AS10" s="401"/>
      <c r="AT10" s="401"/>
      <c r="AU10" s="401"/>
      <c r="AV10" s="401"/>
    </row>
    <row r="11" spans="1:48">
      <c r="A11" s="406"/>
      <c r="B11" s="420" t="s">
        <v>1570</v>
      </c>
      <c r="C11" s="410">
        <v>1537.0269339702218</v>
      </c>
      <c r="D11" s="410">
        <v>1712.9938393634266</v>
      </c>
      <c r="E11" s="410">
        <v>1617.0661685071896</v>
      </c>
      <c r="F11" s="410">
        <v>1599.7163660887149</v>
      </c>
      <c r="G11" s="410">
        <v>1618.9221159790427</v>
      </c>
      <c r="H11" s="410">
        <v>1641.3699726378345</v>
      </c>
      <c r="I11" s="410">
        <v>1648.7383084185819</v>
      </c>
      <c r="J11" s="410">
        <v>1753.5311385965417</v>
      </c>
      <c r="K11" s="410">
        <v>1852.8843631720924</v>
      </c>
      <c r="L11" s="410">
        <v>2008.2487903543649</v>
      </c>
      <c r="M11" s="410">
        <f t="shared" ref="M11:AI11" si="0">M9+M7+M5</f>
        <v>1944.3667786961564</v>
      </c>
      <c r="N11" s="410">
        <f t="shared" si="0"/>
        <v>2075.1719289739017</v>
      </c>
      <c r="O11" s="410">
        <f t="shared" si="0"/>
        <v>2530.515446557517</v>
      </c>
      <c r="P11" s="410">
        <f t="shared" si="0"/>
        <v>2571.58869531651</v>
      </c>
      <c r="Q11" s="410">
        <f t="shared" si="0"/>
        <v>2563.9210198601977</v>
      </c>
      <c r="R11" s="410">
        <f t="shared" si="0"/>
        <v>2721.4128550390878</v>
      </c>
      <c r="S11" s="410">
        <f t="shared" si="0"/>
        <v>2735.8331475638388</v>
      </c>
      <c r="T11" s="410">
        <f t="shared" si="0"/>
        <v>2731.4193364723969</v>
      </c>
      <c r="U11" s="410">
        <f t="shared" si="0"/>
        <v>2742.5036737919463</v>
      </c>
      <c r="V11" s="410">
        <f t="shared" si="0"/>
        <v>2728.6340014026546</v>
      </c>
      <c r="W11" s="410">
        <f t="shared" si="0"/>
        <v>2769.6157263118048</v>
      </c>
      <c r="X11" s="410">
        <f t="shared" si="0"/>
        <v>3229.7170109740982</v>
      </c>
      <c r="Y11" s="410">
        <f t="shared" si="0"/>
        <v>3017.8664496314309</v>
      </c>
      <c r="Z11" s="410">
        <f t="shared" si="0"/>
        <v>3002.7928969573977</v>
      </c>
      <c r="AA11" s="410">
        <f t="shared" si="0"/>
        <v>4627.1242744085121</v>
      </c>
      <c r="AB11" s="410">
        <f t="shared" si="0"/>
        <v>5739.9916040755043</v>
      </c>
      <c r="AC11" s="410">
        <f t="shared" si="0"/>
        <v>5737.8349448509252</v>
      </c>
      <c r="AD11" s="410">
        <f t="shared" si="0"/>
        <v>5810.7192720154271</v>
      </c>
      <c r="AE11" s="410">
        <f t="shared" si="0"/>
        <v>5781.769114089002</v>
      </c>
      <c r="AF11" s="410">
        <f t="shared" si="0"/>
        <v>5772.7995156267407</v>
      </c>
      <c r="AG11" s="410">
        <f t="shared" si="0"/>
        <v>6020.933388157976</v>
      </c>
      <c r="AH11" s="410">
        <f t="shared" si="0"/>
        <v>6021.0895258615983</v>
      </c>
      <c r="AI11" s="410">
        <f t="shared" si="0"/>
        <v>6002.6556884348529</v>
      </c>
      <c r="AJ11" s="406"/>
      <c r="AK11" s="406"/>
      <c r="AL11" s="406"/>
      <c r="AM11" s="406"/>
      <c r="AN11" s="406"/>
      <c r="AO11" s="406"/>
      <c r="AP11" s="406"/>
      <c r="AQ11" s="406"/>
      <c r="AR11" s="406"/>
      <c r="AS11" s="406"/>
      <c r="AT11" s="406"/>
      <c r="AU11" s="406"/>
      <c r="AV11" s="406"/>
    </row>
    <row r="12" spans="1:48">
      <c r="A12" s="406"/>
      <c r="B12" s="408"/>
      <c r="C12" s="408"/>
      <c r="D12" s="408"/>
      <c r="E12" s="408"/>
      <c r="F12" s="408"/>
      <c r="G12" s="408"/>
      <c r="H12" s="408"/>
      <c r="I12" s="408"/>
      <c r="J12" s="408"/>
      <c r="K12" s="408"/>
      <c r="L12" s="408"/>
      <c r="M12" s="408"/>
      <c r="N12" s="408"/>
      <c r="O12" s="408"/>
      <c r="P12" s="408"/>
      <c r="Q12" s="408"/>
      <c r="R12" s="408"/>
      <c r="S12" s="408"/>
      <c r="T12" s="408"/>
      <c r="U12" s="408"/>
      <c r="V12" s="408"/>
      <c r="W12" s="408"/>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row>
    <row r="13" spans="1:48">
      <c r="A13" s="406"/>
      <c r="B13" s="406"/>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c r="AV13" s="406"/>
    </row>
    <row r="14" spans="1:48" ht="25.5">
      <c r="A14" s="406"/>
      <c r="B14" s="404" t="s">
        <v>20</v>
      </c>
      <c r="C14" s="418">
        <v>0.11269999999999999</v>
      </c>
      <c r="D14" s="418">
        <v>0.13602509187599998</v>
      </c>
      <c r="E14" s="418">
        <v>0.17901352015200001</v>
      </c>
      <c r="F14" s="418">
        <v>0.17246788852100003</v>
      </c>
      <c r="G14" s="418">
        <v>0.17396499467900001</v>
      </c>
      <c r="H14" s="418">
        <v>0.15246155574799999</v>
      </c>
      <c r="I14" s="418">
        <v>0.17560570359099997</v>
      </c>
      <c r="J14" s="418">
        <v>0.17673174192500002</v>
      </c>
      <c r="K14" s="418">
        <v>0.16499422768200003</v>
      </c>
      <c r="L14" s="418">
        <v>0.16190362098400002</v>
      </c>
      <c r="M14" s="418">
        <v>0.16143888299699999</v>
      </c>
      <c r="N14" s="418">
        <v>0.13109999999999999</v>
      </c>
      <c r="O14" s="418">
        <v>0.15015204233599999</v>
      </c>
      <c r="P14" s="418">
        <v>0.14890526006999999</v>
      </c>
      <c r="Q14" s="418">
        <v>0.141727562473</v>
      </c>
      <c r="R14" s="418">
        <v>0.140229143936</v>
      </c>
      <c r="S14" s="418">
        <v>0.141009996182</v>
      </c>
      <c r="T14" s="418">
        <v>0.14150485748399999</v>
      </c>
      <c r="U14" s="418">
        <v>0.14257181908800001</v>
      </c>
      <c r="V14" s="418">
        <v>0.14260695498299999</v>
      </c>
      <c r="W14" s="418">
        <v>0.14112220958400001</v>
      </c>
      <c r="X14" s="419">
        <v>0.14202386403799999</v>
      </c>
      <c r="Y14" s="418">
        <v>0.142266374802</v>
      </c>
      <c r="Z14" s="418">
        <v>0.138847539233</v>
      </c>
      <c r="AA14" s="418">
        <v>0.142071664076</v>
      </c>
      <c r="AB14" s="418">
        <v>0.14226155825199999</v>
      </c>
      <c r="AC14" s="418">
        <v>0.14749432873400001</v>
      </c>
      <c r="AD14" s="418">
        <v>0.143500106771</v>
      </c>
      <c r="AE14" s="418">
        <v>0.147243463036</v>
      </c>
      <c r="AF14" s="418">
        <v>0.148119145492</v>
      </c>
      <c r="AG14" s="418">
        <v>0.14728334747899999</v>
      </c>
      <c r="AH14" s="418">
        <v>0.14665481375600001</v>
      </c>
      <c r="AI14" s="418">
        <v>0.1448641225</v>
      </c>
      <c r="AJ14" s="406"/>
      <c r="AK14" s="406"/>
      <c r="AL14" s="406"/>
      <c r="AM14" s="406"/>
      <c r="AN14" s="406"/>
      <c r="AO14" s="406"/>
      <c r="AP14" s="406"/>
      <c r="AQ14" s="406"/>
      <c r="AR14" s="406"/>
      <c r="AS14" s="406"/>
      <c r="AT14" s="406"/>
      <c r="AU14" s="406"/>
      <c r="AV14" s="406"/>
    </row>
    <row r="17" spans="2:2">
      <c r="B17" s="313" t="s">
        <v>935</v>
      </c>
    </row>
    <row r="38" spans="2:2">
      <c r="B38" s="400" t="s">
        <v>19</v>
      </c>
    </row>
    <row r="40" spans="2:2">
      <c r="B40" s="12" t="s">
        <v>293</v>
      </c>
    </row>
    <row r="42" spans="2:2">
      <c r="B42" s="400"/>
    </row>
    <row r="53" spans="2:2">
      <c r="B53" s="400"/>
    </row>
    <row r="54" spans="2:2">
      <c r="B54" s="400"/>
    </row>
    <row r="57" spans="2:2">
      <c r="B57" s="12"/>
    </row>
  </sheetData>
  <phoneticPr fontId="86" type="noConversion"/>
  <hyperlinks>
    <hyperlink ref="B40" location="Contents!B46" display="to contents"/>
  </hyperlinks>
  <pageMargins left="0.75" right="0.75" top="1" bottom="1" header="0.5" footer="0.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indexed="9"/>
  </sheetPr>
  <dimension ref="A1:V40"/>
  <sheetViews>
    <sheetView topLeftCell="B13" zoomScaleNormal="100" workbookViewId="0">
      <selection activeCell="B15" sqref="B15"/>
    </sheetView>
  </sheetViews>
  <sheetFormatPr defaultRowHeight="12.75"/>
  <cols>
    <col min="1" max="1" width="8.85546875" style="49" bestFit="1" customWidth="1"/>
    <col min="2" max="2" width="34" style="49" customWidth="1"/>
    <col min="3" max="22" width="10.28515625" style="49" customWidth="1"/>
    <col min="23" max="16384" width="9.140625" style="49"/>
  </cols>
  <sheetData>
    <row r="1" spans="1:22">
      <c r="B1" s="313"/>
    </row>
    <row r="2" spans="1:22">
      <c r="A2" s="49" t="s">
        <v>54</v>
      </c>
      <c r="B2" s="313" t="s">
        <v>675</v>
      </c>
      <c r="V2" s="426"/>
    </row>
    <row r="3" spans="1:22">
      <c r="V3" s="747" t="s">
        <v>317</v>
      </c>
    </row>
    <row r="4" spans="1:22">
      <c r="B4" s="84" t="s">
        <v>352</v>
      </c>
      <c r="C4" s="177" t="s">
        <v>52</v>
      </c>
      <c r="D4" s="177" t="s">
        <v>51</v>
      </c>
      <c r="E4" s="177" t="s">
        <v>50</v>
      </c>
      <c r="F4" s="177" t="s">
        <v>49</v>
      </c>
      <c r="G4" s="177" t="s">
        <v>48</v>
      </c>
      <c r="H4" s="177" t="s">
        <v>47</v>
      </c>
      <c r="I4" s="177" t="s">
        <v>46</v>
      </c>
      <c r="J4" s="177" t="s">
        <v>45</v>
      </c>
      <c r="K4" s="177" t="s">
        <v>44</v>
      </c>
      <c r="L4" s="177" t="s">
        <v>43</v>
      </c>
      <c r="M4" s="177" t="s">
        <v>42</v>
      </c>
      <c r="N4" s="177" t="s">
        <v>41</v>
      </c>
      <c r="O4" s="177" t="s">
        <v>40</v>
      </c>
      <c r="P4" s="177" t="s">
        <v>39</v>
      </c>
      <c r="Q4" s="177" t="s">
        <v>38</v>
      </c>
      <c r="R4" s="177" t="s">
        <v>37</v>
      </c>
      <c r="S4" s="177" t="s">
        <v>36</v>
      </c>
      <c r="T4" s="177" t="s">
        <v>35</v>
      </c>
      <c r="U4" s="177" t="s">
        <v>34</v>
      </c>
      <c r="V4" s="317" t="s">
        <v>33</v>
      </c>
    </row>
    <row r="5" spans="1:22">
      <c r="B5" s="56" t="s">
        <v>32</v>
      </c>
      <c r="C5" s="397">
        <v>5147.2803730000005</v>
      </c>
      <c r="D5" s="397">
        <v>5422.6004620000003</v>
      </c>
      <c r="E5" s="397">
        <v>4433.8628559999997</v>
      </c>
      <c r="F5" s="397">
        <v>4572.6219199999996</v>
      </c>
      <c r="G5" s="397">
        <v>4645.966821</v>
      </c>
      <c r="H5" s="397">
        <v>4745.5030230000002</v>
      </c>
      <c r="I5" s="397">
        <v>5042.9971479999995</v>
      </c>
      <c r="J5" s="397">
        <v>5207.5502729999998</v>
      </c>
      <c r="K5" s="397">
        <v>4628.6818829999993</v>
      </c>
      <c r="L5" s="397">
        <v>5419.083748</v>
      </c>
      <c r="M5" s="397">
        <v>5147.2171599999992</v>
      </c>
      <c r="N5" s="397">
        <v>5557.3262130000003</v>
      </c>
      <c r="O5" s="397">
        <v>5809.0971460000001</v>
      </c>
      <c r="P5" s="397">
        <v>5578.1332659999989</v>
      </c>
      <c r="Q5" s="397">
        <v>5835.3086119999998</v>
      </c>
      <c r="R5" s="397">
        <v>5918.3631859999996</v>
      </c>
      <c r="S5" s="397">
        <v>5317.6018629999999</v>
      </c>
      <c r="T5" s="397">
        <v>5781.7782790000001</v>
      </c>
      <c r="U5" s="397">
        <v>5746.1079749999999</v>
      </c>
      <c r="V5" s="397">
        <v>5906.7820510000001</v>
      </c>
    </row>
    <row r="6" spans="1:22">
      <c r="B6" s="56" t="s">
        <v>31</v>
      </c>
      <c r="C6" s="397">
        <v>1875.7995550000001</v>
      </c>
      <c r="D6" s="397">
        <v>1549.0197250000001</v>
      </c>
      <c r="E6" s="397">
        <v>2594.9015969999996</v>
      </c>
      <c r="F6" s="397">
        <v>2705.3822660000001</v>
      </c>
      <c r="G6" s="397">
        <v>2582.9215500000005</v>
      </c>
      <c r="H6" s="397">
        <v>2230.3770209999998</v>
      </c>
      <c r="I6" s="397">
        <v>1994.2000829999999</v>
      </c>
      <c r="J6" s="397">
        <v>1876.0691199999999</v>
      </c>
      <c r="K6" s="397">
        <v>1400.6456250000001</v>
      </c>
      <c r="L6" s="397">
        <v>1864.9213369999998</v>
      </c>
      <c r="M6" s="397">
        <v>1958.31602</v>
      </c>
      <c r="N6" s="397">
        <v>1841.916939</v>
      </c>
      <c r="O6" s="397">
        <v>1516.013238</v>
      </c>
      <c r="P6" s="397">
        <v>1445.831408</v>
      </c>
      <c r="Q6" s="397">
        <v>1352.522776</v>
      </c>
      <c r="R6" s="397">
        <v>1318.1470260000001</v>
      </c>
      <c r="S6" s="397">
        <v>1205.179275</v>
      </c>
      <c r="T6" s="397">
        <v>1103.0698560000001</v>
      </c>
      <c r="U6" s="397">
        <v>1130.8951259999999</v>
      </c>
      <c r="V6" s="397">
        <v>1232.525353</v>
      </c>
    </row>
    <row r="7" spans="1:22">
      <c r="B7" s="56" t="s">
        <v>30</v>
      </c>
      <c r="C7" s="397">
        <v>40.261409</v>
      </c>
      <c r="D7" s="397">
        <v>80.804913999999997</v>
      </c>
      <c r="E7" s="397">
        <v>195.80192600000001</v>
      </c>
      <c r="F7" s="397">
        <v>269.00109100000003</v>
      </c>
      <c r="G7" s="397">
        <v>280.57699699999995</v>
      </c>
      <c r="H7" s="397">
        <v>538.20526700000005</v>
      </c>
      <c r="I7" s="397">
        <v>401.67387900000006</v>
      </c>
      <c r="J7" s="397">
        <v>355.03666999999996</v>
      </c>
      <c r="K7" s="397">
        <v>532.1580019999999</v>
      </c>
      <c r="L7" s="397">
        <v>269.01814300000001</v>
      </c>
      <c r="M7" s="397">
        <v>215.69284700000003</v>
      </c>
      <c r="N7" s="397">
        <v>349.68173300000001</v>
      </c>
      <c r="O7" s="397">
        <v>369.17889099999996</v>
      </c>
      <c r="P7" s="397">
        <v>448.97297000000003</v>
      </c>
      <c r="Q7" s="397">
        <v>568.47102699999994</v>
      </c>
      <c r="R7" s="397">
        <v>585.44051400000001</v>
      </c>
      <c r="S7" s="397">
        <v>577.05611700000009</v>
      </c>
      <c r="T7" s="397">
        <v>585.69283999999993</v>
      </c>
      <c r="U7" s="397">
        <v>551.33057099999996</v>
      </c>
      <c r="V7" s="397">
        <v>440.47239400000007</v>
      </c>
    </row>
    <row r="8" spans="1:22">
      <c r="B8" s="56" t="s">
        <v>29</v>
      </c>
      <c r="C8" s="397">
        <v>167.80336</v>
      </c>
      <c r="D8" s="397">
        <v>162.32512500000001</v>
      </c>
      <c r="E8" s="397">
        <v>266.65270699999996</v>
      </c>
      <c r="F8" s="397">
        <v>396.87259299999999</v>
      </c>
      <c r="G8" s="397">
        <v>391.43203400000004</v>
      </c>
      <c r="H8" s="397">
        <v>365.07471099999998</v>
      </c>
      <c r="I8" s="397">
        <v>605.76369799999998</v>
      </c>
      <c r="J8" s="397">
        <v>854.14858700000002</v>
      </c>
      <c r="K8" s="397">
        <v>1160.993033</v>
      </c>
      <c r="L8" s="397">
        <v>893.07049500000016</v>
      </c>
      <c r="M8" s="397">
        <v>977.748198</v>
      </c>
      <c r="N8" s="397">
        <v>838.52998500000012</v>
      </c>
      <c r="O8" s="397">
        <v>1127.751299</v>
      </c>
      <c r="P8" s="397">
        <v>1010.826066</v>
      </c>
      <c r="Q8" s="397">
        <v>753.9316839999999</v>
      </c>
      <c r="R8" s="397">
        <v>754.00302399999998</v>
      </c>
      <c r="S8" s="397">
        <v>869.16338299999995</v>
      </c>
      <c r="T8" s="397">
        <v>1064.070226</v>
      </c>
      <c r="U8" s="397">
        <v>1089.8073099999999</v>
      </c>
      <c r="V8" s="397">
        <v>1203.514255</v>
      </c>
    </row>
    <row r="9" spans="1:22">
      <c r="B9" s="56" t="s">
        <v>28</v>
      </c>
      <c r="C9" s="397">
        <v>16.081459000000002</v>
      </c>
      <c r="D9" s="397">
        <v>61.523876000000001</v>
      </c>
      <c r="E9" s="397">
        <v>24.460563</v>
      </c>
      <c r="F9" s="397">
        <v>33.736347999999992</v>
      </c>
      <c r="G9" s="397">
        <v>34.765047999999993</v>
      </c>
      <c r="H9" s="397">
        <v>88.652373999999995</v>
      </c>
      <c r="I9" s="397">
        <v>117.43762599999999</v>
      </c>
      <c r="J9" s="397">
        <v>115.31483600000001</v>
      </c>
      <c r="K9" s="397">
        <v>148.75839999999999</v>
      </c>
      <c r="L9" s="397">
        <v>446.97643899999997</v>
      </c>
      <c r="M9" s="397">
        <v>240.56644999999997</v>
      </c>
      <c r="N9" s="397">
        <v>486.957605</v>
      </c>
      <c r="O9" s="397">
        <v>195.257294</v>
      </c>
      <c r="P9" s="397">
        <v>277.85241199999996</v>
      </c>
      <c r="Q9" s="397">
        <v>488.95379800000001</v>
      </c>
      <c r="R9" s="397">
        <v>451.06973300000004</v>
      </c>
      <c r="S9" s="397">
        <v>464.33131600000002</v>
      </c>
      <c r="T9" s="397">
        <v>425.13455199999999</v>
      </c>
      <c r="U9" s="397">
        <v>414.43899099999999</v>
      </c>
      <c r="V9" s="397">
        <v>411.972196</v>
      </c>
    </row>
    <row r="10" spans="1:22">
      <c r="B10" s="56" t="s">
        <v>27</v>
      </c>
      <c r="C10" s="397">
        <v>32.705089000000001</v>
      </c>
      <c r="D10" s="397">
        <v>39.584738000000002</v>
      </c>
      <c r="E10" s="397">
        <v>36.435707999999998</v>
      </c>
      <c r="F10" s="397">
        <v>36.271687</v>
      </c>
      <c r="G10" s="397">
        <v>86.394727000000003</v>
      </c>
      <c r="H10" s="397">
        <v>101.278401</v>
      </c>
      <c r="I10" s="397">
        <v>133.976111</v>
      </c>
      <c r="J10" s="397">
        <v>111.30488600000001</v>
      </c>
      <c r="K10" s="397">
        <v>205.478328</v>
      </c>
      <c r="L10" s="397">
        <v>347.22287</v>
      </c>
      <c r="M10" s="397">
        <v>656.994236</v>
      </c>
      <c r="N10" s="397">
        <v>442.54148700000002</v>
      </c>
      <c r="O10" s="397">
        <v>628.10548999999992</v>
      </c>
      <c r="P10" s="397">
        <v>586.95085600000004</v>
      </c>
      <c r="Q10" s="397">
        <v>631.47918500000003</v>
      </c>
      <c r="R10" s="397">
        <v>713.80955999999992</v>
      </c>
      <c r="S10" s="397">
        <v>774.79085900000007</v>
      </c>
      <c r="T10" s="397">
        <v>795.90765199999998</v>
      </c>
      <c r="U10" s="397">
        <v>834.24402899999995</v>
      </c>
      <c r="V10" s="397">
        <v>859.89961099999994</v>
      </c>
    </row>
    <row r="11" spans="1:22">
      <c r="B11" s="56" t="s">
        <v>26</v>
      </c>
      <c r="C11" s="397">
        <v>68.212392999999992</v>
      </c>
      <c r="D11" s="397">
        <v>70.881614000000013</v>
      </c>
      <c r="E11" s="397">
        <v>70.202760000000012</v>
      </c>
      <c r="F11" s="397">
        <v>74.403420000000011</v>
      </c>
      <c r="G11" s="397">
        <v>108.77273</v>
      </c>
      <c r="H11" s="397">
        <v>145.04925800000001</v>
      </c>
      <c r="I11" s="397">
        <v>178.887315</v>
      </c>
      <c r="J11" s="397">
        <v>234.17808200000002</v>
      </c>
      <c r="K11" s="397">
        <v>279.27050300000002</v>
      </c>
      <c r="L11" s="397">
        <v>403.77458100000001</v>
      </c>
      <c r="M11" s="397">
        <v>429.57062099999985</v>
      </c>
      <c r="N11" s="397">
        <v>545.3251680000003</v>
      </c>
      <c r="O11" s="397">
        <v>563.70477699999992</v>
      </c>
      <c r="P11" s="397">
        <v>624.01737599999979</v>
      </c>
      <c r="Q11" s="397">
        <v>660.86807499999986</v>
      </c>
      <c r="R11" s="397">
        <v>699.72103799999991</v>
      </c>
      <c r="S11" s="397">
        <v>769.53359300000011</v>
      </c>
      <c r="T11" s="397">
        <v>830.77769100000023</v>
      </c>
      <c r="U11" s="397">
        <v>858.45926999999983</v>
      </c>
      <c r="V11" s="397">
        <v>945.83547900000008</v>
      </c>
    </row>
    <row r="12" spans="1:22">
      <c r="B12" s="56" t="s">
        <v>25</v>
      </c>
      <c r="C12" s="68">
        <v>5024.4338678520016</v>
      </c>
      <c r="D12" s="68">
        <v>5558.7985765350013</v>
      </c>
      <c r="E12" s="68">
        <v>6461.3726880349977</v>
      </c>
      <c r="F12" s="68">
        <v>7196.1506416559987</v>
      </c>
      <c r="G12" s="68">
        <v>7428.2107049900042</v>
      </c>
      <c r="H12" s="68">
        <v>7513.8908813639946</v>
      </c>
      <c r="I12" s="68">
        <v>7666.9935532200006</v>
      </c>
      <c r="J12" s="68">
        <v>7647.2238345190044</v>
      </c>
      <c r="K12" s="68">
        <v>7647.6128471860011</v>
      </c>
      <c r="L12" s="68">
        <v>8515.8384256679965</v>
      </c>
      <c r="M12" s="68">
        <v>8016.4059225930041</v>
      </c>
      <c r="N12" s="68">
        <v>8048.1499671989968</v>
      </c>
      <c r="O12" s="68">
        <v>7385.7156965500017</v>
      </c>
      <c r="P12" s="68">
        <v>7316.8142805110001</v>
      </c>
      <c r="Q12" s="68">
        <v>7609.1807487650049</v>
      </c>
      <c r="R12" s="68">
        <v>7792.7273162649999</v>
      </c>
      <c r="S12" s="68">
        <v>7939.7412707740014</v>
      </c>
      <c r="T12" s="68">
        <v>7818.505585275203</v>
      </c>
      <c r="U12" s="68">
        <v>8122.2628757480006</v>
      </c>
      <c r="V12" s="68">
        <v>8611.5751723670001</v>
      </c>
    </row>
    <row r="13" spans="1:22">
      <c r="B13" s="205"/>
      <c r="C13" s="425"/>
      <c r="D13" s="425"/>
      <c r="E13" s="425"/>
      <c r="F13" s="425"/>
      <c r="G13" s="425"/>
      <c r="H13" s="425"/>
      <c r="I13" s="425"/>
      <c r="J13" s="425"/>
      <c r="K13" s="425"/>
      <c r="L13" s="425"/>
      <c r="M13" s="425"/>
      <c r="N13" s="425"/>
      <c r="O13" s="425"/>
      <c r="P13" s="425"/>
      <c r="Q13" s="425"/>
      <c r="R13" s="425"/>
      <c r="S13" s="425"/>
      <c r="T13" s="425"/>
      <c r="U13" s="425"/>
      <c r="V13" s="425"/>
    </row>
    <row r="15" spans="1:22">
      <c r="B15" s="313" t="s">
        <v>675</v>
      </c>
    </row>
    <row r="35" spans="2:2">
      <c r="B35" s="173" t="s">
        <v>24</v>
      </c>
    </row>
    <row r="37" spans="2:2">
      <c r="B37" s="12" t="s">
        <v>293</v>
      </c>
    </row>
    <row r="40" spans="2:2">
      <c r="B40" s="173"/>
    </row>
  </sheetData>
  <phoneticPr fontId="86" type="noConversion"/>
  <hyperlinks>
    <hyperlink ref="B37" location="Contents!B51" display="to contents"/>
  </hyperlinks>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tabColor indexed="9"/>
  </sheetPr>
  <dimension ref="A2:X38"/>
  <sheetViews>
    <sheetView topLeftCell="A16" zoomScaleNormal="100" workbookViewId="0">
      <selection activeCell="B2" sqref="B2"/>
    </sheetView>
  </sheetViews>
  <sheetFormatPr defaultRowHeight="12.75"/>
  <cols>
    <col min="1" max="1" width="9.140625" style="49"/>
    <col min="2" max="2" width="40.5703125" style="49" customWidth="1"/>
    <col min="3" max="22" width="9.85546875" style="49" bestFit="1" customWidth="1"/>
    <col min="23" max="16384" width="9.140625" style="49"/>
  </cols>
  <sheetData>
    <row r="2" spans="1:24">
      <c r="A2" s="49" t="s">
        <v>54</v>
      </c>
      <c r="B2" s="313" t="s">
        <v>676</v>
      </c>
      <c r="V2" s="426"/>
    </row>
    <row r="3" spans="1:24">
      <c r="B3" s="313"/>
      <c r="V3" s="747" t="s">
        <v>317</v>
      </c>
    </row>
    <row r="4" spans="1:24">
      <c r="B4" s="84" t="s">
        <v>352</v>
      </c>
      <c r="C4" s="317">
        <v>39083</v>
      </c>
      <c r="D4" s="317">
        <v>39173</v>
      </c>
      <c r="E4" s="317">
        <v>39264</v>
      </c>
      <c r="F4" s="317">
        <v>39356</v>
      </c>
      <c r="G4" s="317">
        <v>39448</v>
      </c>
      <c r="H4" s="317">
        <v>39539</v>
      </c>
      <c r="I4" s="317">
        <v>39630</v>
      </c>
      <c r="J4" s="317">
        <v>39722</v>
      </c>
      <c r="K4" s="317">
        <v>39814</v>
      </c>
      <c r="L4" s="317">
        <v>39904</v>
      </c>
      <c r="M4" s="317">
        <v>39995</v>
      </c>
      <c r="N4" s="317">
        <v>40087</v>
      </c>
      <c r="O4" s="317">
        <v>40179</v>
      </c>
      <c r="P4" s="317">
        <v>40269</v>
      </c>
      <c r="Q4" s="317">
        <v>40360</v>
      </c>
      <c r="R4" s="317">
        <v>40452</v>
      </c>
      <c r="S4" s="317">
        <v>40544</v>
      </c>
      <c r="T4" s="317">
        <v>40634</v>
      </c>
      <c r="U4" s="317">
        <v>40725</v>
      </c>
      <c r="V4" s="317">
        <v>40817</v>
      </c>
    </row>
    <row r="5" spans="1:24">
      <c r="A5" s="428"/>
      <c r="B5" s="56" t="s">
        <v>32</v>
      </c>
      <c r="C5" s="397">
        <v>2970.4665519999999</v>
      </c>
      <c r="D5" s="397">
        <v>3597.799035</v>
      </c>
      <c r="E5" s="397">
        <v>3547.0904949999999</v>
      </c>
      <c r="F5" s="397">
        <v>2949.9189970000002</v>
      </c>
      <c r="G5" s="397">
        <v>3031.7591120000002</v>
      </c>
      <c r="H5" s="397">
        <v>3666.4142270000002</v>
      </c>
      <c r="I5" s="397">
        <v>3424.3666750000002</v>
      </c>
      <c r="J5" s="397">
        <v>3894.1864070000001</v>
      </c>
      <c r="K5" s="397">
        <v>3652.6844930000002</v>
      </c>
      <c r="L5" s="397">
        <v>4121.3525650000001</v>
      </c>
      <c r="M5" s="397">
        <v>3615.3304010000002</v>
      </c>
      <c r="N5" s="397">
        <v>3089.5930629999998</v>
      </c>
      <c r="O5" s="397">
        <v>2699.5122240000001</v>
      </c>
      <c r="P5" s="397">
        <v>2232.3955810000002</v>
      </c>
      <c r="Q5" s="397">
        <v>1955.7899950000001</v>
      </c>
      <c r="R5" s="397">
        <v>1255.062361</v>
      </c>
      <c r="S5" s="397">
        <v>1178.8455200000001</v>
      </c>
      <c r="T5" s="397">
        <v>1234.440147</v>
      </c>
      <c r="U5" s="397">
        <v>1209.6782900000001</v>
      </c>
      <c r="V5" s="397">
        <v>1191.461362</v>
      </c>
    </row>
    <row r="6" spans="1:24">
      <c r="A6" s="428"/>
      <c r="B6" s="56" t="s">
        <v>31</v>
      </c>
      <c r="C6" s="397">
        <v>712.06550200000004</v>
      </c>
      <c r="D6" s="397">
        <v>146.49743900000001</v>
      </c>
      <c r="E6" s="397">
        <v>1509.196171</v>
      </c>
      <c r="F6" s="397">
        <v>1624.955289</v>
      </c>
      <c r="G6" s="397">
        <v>1683.9265909999999</v>
      </c>
      <c r="H6" s="397">
        <v>1235.7145740000001</v>
      </c>
      <c r="I6" s="397">
        <v>1667.0159839999999</v>
      </c>
      <c r="J6" s="397">
        <v>1210.627315</v>
      </c>
      <c r="K6" s="397">
        <v>946.50303799999995</v>
      </c>
      <c r="L6" s="397">
        <v>1006.256589</v>
      </c>
      <c r="M6" s="397">
        <v>251.757676</v>
      </c>
      <c r="N6" s="397">
        <v>169.014512</v>
      </c>
      <c r="O6" s="397">
        <v>209.41129900000001</v>
      </c>
      <c r="P6" s="397">
        <v>239.001766</v>
      </c>
      <c r="Q6" s="397">
        <v>241.213526</v>
      </c>
      <c r="R6" s="397">
        <v>492.57826799999998</v>
      </c>
      <c r="S6" s="397">
        <v>500.95468499999998</v>
      </c>
      <c r="T6" s="397">
        <v>434.225368</v>
      </c>
      <c r="U6" s="397">
        <v>452.79427199999998</v>
      </c>
      <c r="V6" s="397">
        <v>411.191506</v>
      </c>
    </row>
    <row r="7" spans="1:24">
      <c r="A7" s="428"/>
      <c r="B7" s="56" t="s">
        <v>30</v>
      </c>
      <c r="C7" s="397">
        <v>72.428253999999995</v>
      </c>
      <c r="D7" s="397">
        <v>64.081221999999997</v>
      </c>
      <c r="E7" s="397">
        <v>24.421001</v>
      </c>
      <c r="F7" s="397">
        <v>308.20854200000002</v>
      </c>
      <c r="G7" s="397">
        <v>297.48456700000003</v>
      </c>
      <c r="H7" s="397">
        <v>292.15342800000002</v>
      </c>
      <c r="I7" s="397">
        <v>72.955366999999995</v>
      </c>
      <c r="J7" s="397">
        <v>69.292610999999994</v>
      </c>
      <c r="K7" s="397">
        <v>80.151409000000001</v>
      </c>
      <c r="L7" s="397">
        <v>267.98915399999998</v>
      </c>
      <c r="M7" s="397">
        <v>54.820295000000002</v>
      </c>
      <c r="N7" s="397">
        <v>28.759050999999999</v>
      </c>
      <c r="O7" s="397">
        <v>32.271656</v>
      </c>
      <c r="P7" s="397">
        <v>22.380233</v>
      </c>
      <c r="Q7" s="397">
        <v>19.541326999999999</v>
      </c>
      <c r="R7" s="397">
        <v>13.700279</v>
      </c>
      <c r="S7" s="397">
        <v>5.0949369999999998</v>
      </c>
      <c r="T7" s="397">
        <v>103.24372</v>
      </c>
      <c r="U7" s="397">
        <v>100.503964</v>
      </c>
      <c r="V7" s="397">
        <v>98.954189</v>
      </c>
    </row>
    <row r="8" spans="1:24">
      <c r="A8" s="428"/>
      <c r="B8" s="56" t="s">
        <v>29</v>
      </c>
      <c r="C8" s="397">
        <v>68.662450000000007</v>
      </c>
      <c r="D8" s="397">
        <v>24.838899000000001</v>
      </c>
      <c r="E8" s="397">
        <v>66.048308000000006</v>
      </c>
      <c r="F8" s="397">
        <v>38.057369999999999</v>
      </c>
      <c r="G8" s="397">
        <v>151.742929</v>
      </c>
      <c r="H8" s="397">
        <v>142.847534</v>
      </c>
      <c r="I8" s="397">
        <v>332.39905599999997</v>
      </c>
      <c r="J8" s="397">
        <v>285.33344199999999</v>
      </c>
      <c r="K8" s="397">
        <v>427.77560599999998</v>
      </c>
      <c r="L8" s="397">
        <v>481.02191599999998</v>
      </c>
      <c r="M8" s="397">
        <v>91.462151000000006</v>
      </c>
      <c r="N8" s="397">
        <v>210.23789300000001</v>
      </c>
      <c r="O8" s="397">
        <v>348.99873300000002</v>
      </c>
      <c r="P8" s="397">
        <v>188.07047600000001</v>
      </c>
      <c r="Q8" s="397">
        <v>180.380381</v>
      </c>
      <c r="R8" s="397">
        <v>102.638228</v>
      </c>
      <c r="S8" s="397">
        <v>115.80321499999999</v>
      </c>
      <c r="T8" s="397">
        <v>75.421424999999999</v>
      </c>
      <c r="U8" s="397">
        <v>72.299727000000004</v>
      </c>
      <c r="V8" s="397">
        <v>34.838422999999999</v>
      </c>
    </row>
    <row r="9" spans="1:24">
      <c r="A9" s="428"/>
      <c r="B9" s="56" t="s">
        <v>28</v>
      </c>
      <c r="C9" s="397">
        <v>22.922294000000001</v>
      </c>
      <c r="D9" s="397">
        <v>29.32733</v>
      </c>
      <c r="E9" s="397">
        <v>9.1240579999999998</v>
      </c>
      <c r="F9" s="397">
        <v>30.751463000000001</v>
      </c>
      <c r="G9" s="397">
        <v>28.304067</v>
      </c>
      <c r="H9" s="397">
        <v>111.796947</v>
      </c>
      <c r="I9" s="397">
        <v>39.216239999999999</v>
      </c>
      <c r="J9" s="397">
        <v>33.682999000000002</v>
      </c>
      <c r="K9" s="397">
        <v>61.284509999999997</v>
      </c>
      <c r="L9" s="397">
        <v>338.69850500000001</v>
      </c>
      <c r="M9" s="397">
        <v>56.994027000000003</v>
      </c>
      <c r="N9" s="397">
        <v>35.753990000000002</v>
      </c>
      <c r="O9" s="397">
        <v>34.679363000000002</v>
      </c>
      <c r="P9" s="397">
        <v>46.188642000000002</v>
      </c>
      <c r="Q9" s="397">
        <v>39.460507</v>
      </c>
      <c r="R9" s="397">
        <v>94.122310999999996</v>
      </c>
      <c r="S9" s="397">
        <v>29.611293</v>
      </c>
      <c r="T9" s="397">
        <v>44.387338</v>
      </c>
      <c r="U9" s="397">
        <v>41.128301999999998</v>
      </c>
      <c r="V9" s="397">
        <v>35.781547000000003</v>
      </c>
    </row>
    <row r="10" spans="1:24">
      <c r="A10" s="428"/>
      <c r="B10" s="56" t="s">
        <v>27</v>
      </c>
      <c r="C10" s="397">
        <v>18.553787</v>
      </c>
      <c r="D10" s="397">
        <v>19.059524</v>
      </c>
      <c r="E10" s="397">
        <v>20.107135</v>
      </c>
      <c r="F10" s="397">
        <v>9.0852540000000008</v>
      </c>
      <c r="G10" s="397">
        <v>22.337778</v>
      </c>
      <c r="H10" s="397">
        <v>42.219287999999999</v>
      </c>
      <c r="I10" s="397">
        <v>36.647604000000001</v>
      </c>
      <c r="J10" s="397">
        <v>94.282499000000001</v>
      </c>
      <c r="K10" s="397">
        <v>52.343445000000003</v>
      </c>
      <c r="L10" s="397">
        <v>277.503987</v>
      </c>
      <c r="M10" s="397">
        <v>344.52700199999998</v>
      </c>
      <c r="N10" s="397">
        <v>82.656771000000006</v>
      </c>
      <c r="O10" s="397">
        <v>80.122377999999998</v>
      </c>
      <c r="P10" s="397">
        <v>127.929131</v>
      </c>
      <c r="Q10" s="397">
        <v>146.691507</v>
      </c>
      <c r="R10" s="397">
        <v>393.74698699999999</v>
      </c>
      <c r="S10" s="397">
        <v>493.905529</v>
      </c>
      <c r="T10" s="397">
        <v>484.88827600000002</v>
      </c>
      <c r="U10" s="397">
        <v>487.16817500000002</v>
      </c>
      <c r="V10" s="397">
        <v>712.37635299999999</v>
      </c>
    </row>
    <row r="11" spans="1:24">
      <c r="A11" s="428"/>
      <c r="B11" s="56" t="s">
        <v>26</v>
      </c>
      <c r="C11" s="397">
        <v>29.643826000000001</v>
      </c>
      <c r="D11" s="397">
        <v>40.660463999999997</v>
      </c>
      <c r="E11" s="397">
        <v>20.972394000000001</v>
      </c>
      <c r="F11" s="397">
        <v>33.215201</v>
      </c>
      <c r="G11" s="397">
        <v>31.479199999999999</v>
      </c>
      <c r="H11" s="397">
        <v>48.951675000000002</v>
      </c>
      <c r="I11" s="397">
        <v>67.237516999999997</v>
      </c>
      <c r="J11" s="397">
        <v>74.420659000000001</v>
      </c>
      <c r="K11" s="397">
        <v>133.96355</v>
      </c>
      <c r="L11" s="397">
        <v>322.34997299999998</v>
      </c>
      <c r="M11" s="397">
        <v>2254.281751</v>
      </c>
      <c r="N11" s="397">
        <v>2898.6267039999998</v>
      </c>
      <c r="O11" s="397">
        <v>2815.3210389999999</v>
      </c>
      <c r="P11" s="397">
        <v>2646.5369230000001</v>
      </c>
      <c r="Q11" s="397">
        <v>2242.2961740000001</v>
      </c>
      <c r="R11" s="397">
        <v>1806.6343549999999</v>
      </c>
      <c r="S11" s="397">
        <v>1356.1538310000001</v>
      </c>
      <c r="T11" s="397">
        <v>1354.0374099999999</v>
      </c>
      <c r="U11" s="397">
        <v>1385.4427780000001</v>
      </c>
      <c r="V11" s="397">
        <v>1624.122556</v>
      </c>
    </row>
    <row r="12" spans="1:24">
      <c r="B12" s="70" t="s">
        <v>25</v>
      </c>
      <c r="C12" s="68">
        <v>2861.7031814940001</v>
      </c>
      <c r="D12" s="68">
        <v>3309.1357489379998</v>
      </c>
      <c r="E12" s="68">
        <v>4276.8831974249997</v>
      </c>
      <c r="F12" s="68">
        <v>5016.7617184869996</v>
      </c>
      <c r="G12" s="68">
        <v>5124.2038765689995</v>
      </c>
      <c r="H12" s="68">
        <v>5150.4985323669998</v>
      </c>
      <c r="I12" s="68">
        <v>5507.0952086570005</v>
      </c>
      <c r="J12" s="68">
        <v>5726.8665966310009</v>
      </c>
      <c r="K12" s="68">
        <v>5458.6846718819997</v>
      </c>
      <c r="L12" s="68">
        <v>6336.0637774000006</v>
      </c>
      <c r="M12" s="68">
        <v>4564.0769886000007</v>
      </c>
      <c r="N12" s="68">
        <v>3849.2884880898005</v>
      </c>
      <c r="O12" s="68">
        <v>3940.9420633003997</v>
      </c>
      <c r="P12" s="68">
        <v>3386.9757964606001</v>
      </c>
      <c r="Q12" s="68">
        <v>3217.4736053999995</v>
      </c>
      <c r="R12" s="68">
        <v>2402.5937030999999</v>
      </c>
      <c r="S12" s="68">
        <v>2373.8914847999995</v>
      </c>
      <c r="T12" s="68">
        <v>2375.1949112000002</v>
      </c>
      <c r="U12" s="68">
        <v>2389.0129637</v>
      </c>
      <c r="V12" s="68">
        <v>2479.3627664999999</v>
      </c>
      <c r="X12" s="427"/>
    </row>
    <row r="15" spans="1:24">
      <c r="B15" s="313" t="s">
        <v>676</v>
      </c>
    </row>
    <row r="33" spans="2:2">
      <c r="B33" s="173" t="s">
        <v>1544</v>
      </c>
    </row>
    <row r="35" spans="2:2">
      <c r="B35" s="12" t="s">
        <v>293</v>
      </c>
    </row>
    <row r="38" spans="2:2">
      <c r="B38" s="173"/>
    </row>
  </sheetData>
  <phoneticPr fontId="86" type="noConversion"/>
  <hyperlinks>
    <hyperlink ref="B35" location="Contents!B52" display="to contents"/>
  </hyperlinks>
  <pageMargins left="0.75" right="0.75" top="1" bottom="1" header="0.5" footer="0.5"/>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indexed="9"/>
  </sheetPr>
  <dimension ref="A1:I36"/>
  <sheetViews>
    <sheetView topLeftCell="A10" zoomScaleNormal="100" workbookViewId="0">
      <selection activeCell="G16" sqref="G16"/>
    </sheetView>
  </sheetViews>
  <sheetFormatPr defaultRowHeight="12.75"/>
  <cols>
    <col min="1" max="1" width="9.140625" style="205"/>
    <col min="2" max="2" width="23.28515625" style="205" customWidth="1"/>
    <col min="3" max="9" width="11.7109375" style="205" customWidth="1"/>
    <col min="10" max="10" width="14.42578125" style="205" bestFit="1" customWidth="1"/>
    <col min="11" max="16384" width="9.140625" style="205"/>
  </cols>
  <sheetData>
    <row r="1" spans="1:9">
      <c r="B1" s="29"/>
    </row>
    <row r="2" spans="1:9">
      <c r="A2" s="205" t="s">
        <v>54</v>
      </c>
      <c r="B2" s="29" t="s">
        <v>677</v>
      </c>
      <c r="C2" s="430"/>
      <c r="F2" s="430"/>
      <c r="I2" s="430"/>
    </row>
    <row r="3" spans="1:9">
      <c r="I3" s="1088" t="s">
        <v>317</v>
      </c>
    </row>
    <row r="4" spans="1:9">
      <c r="B4" s="433" t="s">
        <v>1486</v>
      </c>
      <c r="C4" s="432">
        <v>39448</v>
      </c>
      <c r="D4" s="432">
        <v>39814</v>
      </c>
      <c r="E4" s="432">
        <v>40179</v>
      </c>
      <c r="F4" s="432">
        <v>40544</v>
      </c>
      <c r="G4" s="432">
        <v>40634</v>
      </c>
      <c r="H4" s="432">
        <v>40725</v>
      </c>
      <c r="I4" s="432">
        <v>40817</v>
      </c>
    </row>
    <row r="5" spans="1:9">
      <c r="B5" s="207" t="s">
        <v>360</v>
      </c>
      <c r="C5" s="431">
        <v>7174.5365970000003</v>
      </c>
      <c r="D5" s="431">
        <v>7322.9671109999999</v>
      </c>
      <c r="E5" s="431">
        <v>6912.3222239999996</v>
      </c>
      <c r="F5" s="431">
        <v>7349.1378910000003</v>
      </c>
      <c r="G5" s="431">
        <v>7218.7956599999998</v>
      </c>
      <c r="H5" s="431">
        <v>7500.1171789999999</v>
      </c>
      <c r="I5" s="431">
        <v>7976.6351800000002</v>
      </c>
    </row>
    <row r="6" spans="1:9">
      <c r="B6" s="207" t="s">
        <v>56</v>
      </c>
      <c r="C6" s="431">
        <v>121.59883998999995</v>
      </c>
      <c r="D6" s="431">
        <v>104.66592618599996</v>
      </c>
      <c r="E6" s="431">
        <v>155.07738854999923</v>
      </c>
      <c r="F6" s="431">
        <v>194.24467607400001</v>
      </c>
      <c r="G6" s="431">
        <v>211.92808407519996</v>
      </c>
      <c r="H6" s="431">
        <v>232.55005524799989</v>
      </c>
      <c r="I6" s="431">
        <v>248.93645996700008</v>
      </c>
    </row>
    <row r="7" spans="1:9">
      <c r="B7" s="207" t="s">
        <v>55</v>
      </c>
      <c r="C7" s="431">
        <v>132.07526799999999</v>
      </c>
      <c r="D7" s="431">
        <v>219.97980999999999</v>
      </c>
      <c r="E7" s="431">
        <v>318.31608399999999</v>
      </c>
      <c r="F7" s="431">
        <v>396.3587</v>
      </c>
      <c r="G7" s="431">
        <v>385.99657400000001</v>
      </c>
      <c r="H7" s="431">
        <v>386.00366200000002</v>
      </c>
      <c r="I7" s="431">
        <v>386.00353200000001</v>
      </c>
    </row>
    <row r="8" spans="1:9">
      <c r="B8" s="430"/>
      <c r="C8" s="430"/>
      <c r="D8" s="430"/>
      <c r="E8" s="430"/>
      <c r="F8" s="430"/>
      <c r="G8" s="430"/>
      <c r="H8" s="430"/>
      <c r="I8" s="430"/>
    </row>
    <row r="10" spans="1:9">
      <c r="B10" s="29" t="s">
        <v>677</v>
      </c>
      <c r="C10" s="430"/>
      <c r="F10" s="430"/>
    </row>
    <row r="29" spans="2:2">
      <c r="B29" s="220" t="s">
        <v>1544</v>
      </c>
    </row>
    <row r="31" spans="2:2">
      <c r="B31" s="12" t="s">
        <v>293</v>
      </c>
    </row>
    <row r="34" spans="2:2">
      <c r="B34" s="173"/>
    </row>
    <row r="36" spans="2:2">
      <c r="B36" s="429"/>
    </row>
  </sheetData>
  <phoneticPr fontId="86" type="noConversion"/>
  <hyperlinks>
    <hyperlink ref="B31" location="Contents!B53" display="to contents"/>
  </hyperlinks>
  <pageMargins left="0.75" right="0.75" top="1" bottom="1" header="0.5" footer="0.5"/>
  <pageSetup paperSize="9" orientation="portrait" verticalDpi="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tabColor indexed="9"/>
  </sheetPr>
  <dimension ref="A1:I62"/>
  <sheetViews>
    <sheetView topLeftCell="A13" zoomScaleNormal="100" workbookViewId="0">
      <selection activeCell="B2" sqref="B2"/>
    </sheetView>
  </sheetViews>
  <sheetFormatPr defaultRowHeight="12.75"/>
  <cols>
    <col min="1" max="1" width="9.140625" style="205"/>
    <col min="2" max="2" width="55.7109375" style="205" bestFit="1" customWidth="1"/>
    <col min="3" max="8" width="14.42578125" style="205" bestFit="1" customWidth="1"/>
    <col min="9" max="9" width="14" style="205" customWidth="1"/>
    <col min="10" max="10" width="14.42578125" style="205" bestFit="1" customWidth="1"/>
    <col min="11" max="16384" width="9.140625" style="205"/>
  </cols>
  <sheetData>
    <row r="1" spans="1:9" ht="15.75">
      <c r="B1" s="437"/>
    </row>
    <row r="2" spans="1:9">
      <c r="A2" s="205" t="s">
        <v>54</v>
      </c>
      <c r="B2" s="29" t="s">
        <v>678</v>
      </c>
      <c r="C2" s="430"/>
      <c r="F2" s="430"/>
      <c r="I2" s="430"/>
    </row>
    <row r="3" spans="1:9">
      <c r="B3" s="29"/>
      <c r="C3" s="430"/>
      <c r="F3" s="430"/>
      <c r="I3" s="1088" t="s">
        <v>317</v>
      </c>
    </row>
    <row r="4" spans="1:9">
      <c r="B4" s="433" t="s">
        <v>1486</v>
      </c>
      <c r="C4" s="432">
        <v>39448</v>
      </c>
      <c r="D4" s="432">
        <v>39814</v>
      </c>
      <c r="E4" s="432">
        <v>40179</v>
      </c>
      <c r="F4" s="432">
        <v>40544</v>
      </c>
      <c r="G4" s="432">
        <v>40634</v>
      </c>
      <c r="H4" s="432">
        <v>40725</v>
      </c>
      <c r="I4" s="432">
        <v>40817</v>
      </c>
    </row>
    <row r="5" spans="1:9">
      <c r="B5" s="207" t="s">
        <v>360</v>
      </c>
      <c r="C5" s="431">
        <v>4906.4266420000004</v>
      </c>
      <c r="D5" s="431">
        <v>5204.952636</v>
      </c>
      <c r="E5" s="431">
        <v>1911.7134599999999</v>
      </c>
      <c r="F5" s="431">
        <v>2090.5741349999998</v>
      </c>
      <c r="G5" s="431">
        <v>2120.9243099999999</v>
      </c>
      <c r="H5" s="431">
        <v>2157.7072830000002</v>
      </c>
      <c r="I5" s="431">
        <v>2246.067438</v>
      </c>
    </row>
    <row r="6" spans="1:9">
      <c r="B6" s="207" t="s">
        <v>56</v>
      </c>
      <c r="C6" s="431">
        <v>152.87493956900002</v>
      </c>
      <c r="D6" s="431">
        <v>138.11339688199999</v>
      </c>
      <c r="E6" s="431">
        <v>1872.7637493003999</v>
      </c>
      <c r="F6" s="431">
        <v>101.77369879999999</v>
      </c>
      <c r="G6" s="431">
        <v>86.756119199999986</v>
      </c>
      <c r="H6" s="431">
        <v>63.791198700000002</v>
      </c>
      <c r="I6" s="431">
        <v>65.780846499999996</v>
      </c>
    </row>
    <row r="7" spans="1:9">
      <c r="B7" s="207" t="s">
        <v>55</v>
      </c>
      <c r="C7" s="431">
        <v>64.902294999999995</v>
      </c>
      <c r="D7" s="431">
        <v>115.618639</v>
      </c>
      <c r="E7" s="431">
        <v>156.464854</v>
      </c>
      <c r="F7" s="431">
        <v>181.54365100000001</v>
      </c>
      <c r="G7" s="431">
        <v>167.51448199999999</v>
      </c>
      <c r="H7" s="431">
        <v>167.51448199999999</v>
      </c>
      <c r="I7" s="431">
        <v>167.51448199999999</v>
      </c>
    </row>
    <row r="8" spans="1:9">
      <c r="C8" s="430"/>
      <c r="D8" s="430"/>
      <c r="E8" s="430"/>
      <c r="F8" s="430"/>
      <c r="G8" s="430"/>
      <c r="H8" s="430"/>
      <c r="I8" s="430"/>
    </row>
    <row r="9" spans="1:9">
      <c r="C9" s="430"/>
      <c r="D9" s="430"/>
      <c r="E9" s="430"/>
      <c r="F9" s="430"/>
      <c r="G9" s="430"/>
      <c r="H9" s="430"/>
      <c r="I9" s="430"/>
    </row>
    <row r="10" spans="1:9">
      <c r="B10" s="29" t="s">
        <v>678</v>
      </c>
      <c r="C10" s="430"/>
      <c r="D10" s="430"/>
      <c r="E10" s="430"/>
      <c r="F10" s="430"/>
      <c r="G10" s="430"/>
      <c r="H10" s="430"/>
      <c r="I10" s="430"/>
    </row>
    <row r="26" spans="2:4">
      <c r="D26" s="29"/>
    </row>
    <row r="29" spans="2:4">
      <c r="B29" s="436" t="s">
        <v>57</v>
      </c>
    </row>
    <row r="31" spans="2:4">
      <c r="B31" s="12" t="s">
        <v>293</v>
      </c>
    </row>
    <row r="32" spans="2:4">
      <c r="B32" s="435"/>
    </row>
    <row r="35" spans="2:2">
      <c r="B35" s="173"/>
    </row>
    <row r="62" spans="6:6">
      <c r="F62" s="434"/>
    </row>
  </sheetData>
  <phoneticPr fontId="86" type="noConversion"/>
  <hyperlinks>
    <hyperlink ref="B31" location="Contents!B54" display="to contents"/>
  </hyperlinks>
  <pageMargins left="0.75" right="0.75" top="1" bottom="1" header="0.5" footer="0.5"/>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tabColor indexed="9"/>
  </sheetPr>
  <dimension ref="A2:R35"/>
  <sheetViews>
    <sheetView topLeftCell="A13" zoomScaleNormal="100" workbookViewId="0">
      <selection activeCell="J28" sqref="J28"/>
    </sheetView>
  </sheetViews>
  <sheetFormatPr defaultRowHeight="12.75"/>
  <cols>
    <col min="1" max="1" width="8.85546875" style="438" bestFit="1" customWidth="1"/>
    <col min="2" max="2" width="21.85546875" style="438" customWidth="1"/>
    <col min="3" max="14" width="10.85546875" style="438" customWidth="1"/>
    <col min="15" max="18" width="9.85546875" style="438" bestFit="1" customWidth="1"/>
    <col min="19" max="16384" width="9.140625" style="438"/>
  </cols>
  <sheetData>
    <row r="2" spans="1:18">
      <c r="A2" s="438" t="s">
        <v>54</v>
      </c>
      <c r="B2" s="29" t="s">
        <v>693</v>
      </c>
    </row>
    <row r="4" spans="1:18">
      <c r="B4" s="450" t="s">
        <v>64</v>
      </c>
      <c r="C4" s="449" t="s">
        <v>63</v>
      </c>
      <c r="D4" s="449" t="s">
        <v>62</v>
      </c>
      <c r="E4" s="449" t="s">
        <v>1502</v>
      </c>
      <c r="F4" s="449" t="s">
        <v>1501</v>
      </c>
      <c r="G4" s="448">
        <v>39814</v>
      </c>
      <c r="H4" s="448">
        <v>39904</v>
      </c>
      <c r="I4" s="448">
        <v>39995</v>
      </c>
      <c r="J4" s="448">
        <v>40087</v>
      </c>
      <c r="K4" s="447" t="s">
        <v>1496</v>
      </c>
      <c r="L4" s="447" t="s">
        <v>1495</v>
      </c>
      <c r="M4" s="447" t="s">
        <v>1494</v>
      </c>
      <c r="N4" s="447" t="s">
        <v>1493</v>
      </c>
      <c r="O4" s="447" t="s">
        <v>1492</v>
      </c>
      <c r="P4" s="447" t="s">
        <v>1492</v>
      </c>
      <c r="Q4" s="447" t="s">
        <v>1490</v>
      </c>
      <c r="R4" s="447" t="s">
        <v>1489</v>
      </c>
    </row>
    <row r="5" spans="1:18">
      <c r="B5" s="651" t="s">
        <v>333</v>
      </c>
      <c r="C5" s="442">
        <v>701.71820400000001</v>
      </c>
      <c r="D5" s="442">
        <v>822.74638200000004</v>
      </c>
      <c r="E5" s="442">
        <v>850.56860200000006</v>
      </c>
      <c r="F5" s="442">
        <v>854.72132699999997</v>
      </c>
      <c r="G5" s="442">
        <v>850.63559099999998</v>
      </c>
      <c r="H5" s="442">
        <v>888.60476900000003</v>
      </c>
      <c r="I5" s="442">
        <v>1011.207132</v>
      </c>
      <c r="J5" s="442">
        <v>1020.625431</v>
      </c>
      <c r="K5" s="442">
        <v>1042.4586730000001</v>
      </c>
      <c r="L5" s="442">
        <v>1097.5820289999999</v>
      </c>
      <c r="M5" s="442">
        <v>1082.070624</v>
      </c>
      <c r="N5" s="442">
        <v>1067.141192</v>
      </c>
      <c r="O5" s="442">
        <v>1051.077454</v>
      </c>
      <c r="P5" s="442">
        <v>1040.7449750000001</v>
      </c>
      <c r="Q5" s="442">
        <v>1179.4956950000001</v>
      </c>
      <c r="R5" s="442">
        <v>1185.089344</v>
      </c>
    </row>
    <row r="6" spans="1:18" ht="25.5">
      <c r="B6" s="651" t="s">
        <v>334</v>
      </c>
      <c r="C6" s="446">
        <v>357.59056600000002</v>
      </c>
      <c r="D6" s="446">
        <v>422.71908500000001</v>
      </c>
      <c r="E6" s="446">
        <v>487.47105499999998</v>
      </c>
      <c r="F6" s="446">
        <v>573.05293200000006</v>
      </c>
      <c r="G6" s="446">
        <v>728.84375699999998</v>
      </c>
      <c r="H6" s="446">
        <v>940.140085</v>
      </c>
      <c r="I6" s="446">
        <v>1051.03701</v>
      </c>
      <c r="J6" s="446">
        <v>1123.087444</v>
      </c>
      <c r="K6" s="446">
        <v>1167.2575280000001</v>
      </c>
      <c r="L6" s="446">
        <v>1196.890553</v>
      </c>
      <c r="M6" s="446">
        <v>1273.2140939999999</v>
      </c>
      <c r="N6" s="446">
        <v>1315.199523</v>
      </c>
      <c r="O6" s="446">
        <v>1454.4166279999999</v>
      </c>
      <c r="P6" s="446">
        <v>1505.3848109999999</v>
      </c>
      <c r="Q6" s="446">
        <v>1550.782387</v>
      </c>
      <c r="R6" s="446">
        <v>1620.852167</v>
      </c>
    </row>
    <row r="7" spans="1:18">
      <c r="B7" s="1077" t="s">
        <v>61</v>
      </c>
      <c r="C7" s="443">
        <v>9.4E-2</v>
      </c>
      <c r="D7" s="443">
        <v>0.109</v>
      </c>
      <c r="E7" s="443">
        <v>0.109</v>
      </c>
      <c r="F7" s="443">
        <v>0.107</v>
      </c>
      <c r="G7" s="444">
        <v>0.111</v>
      </c>
      <c r="H7" s="444">
        <v>0.10199999999999999</v>
      </c>
      <c r="I7" s="445">
        <v>0.11700000000000001</v>
      </c>
      <c r="J7" s="444">
        <v>0.111</v>
      </c>
      <c r="K7" s="443">
        <v>0.11799999999999999</v>
      </c>
      <c r="L7" s="443">
        <v>0.11799999999999999</v>
      </c>
      <c r="M7" s="443">
        <v>0.115</v>
      </c>
      <c r="N7" s="443">
        <v>0.115</v>
      </c>
      <c r="O7" s="443">
        <v>0.114</v>
      </c>
      <c r="P7" s="443">
        <v>0.109</v>
      </c>
      <c r="Q7" s="443">
        <v>0.11899999999999999</v>
      </c>
      <c r="R7" s="443">
        <v>0.11600000000000001</v>
      </c>
    </row>
    <row r="8" spans="1:18">
      <c r="B8" s="1078" t="s">
        <v>60</v>
      </c>
      <c r="C8" s="442">
        <v>0.52424999999999999</v>
      </c>
      <c r="D8" s="442">
        <v>0.51724999999999999</v>
      </c>
      <c r="E8" s="442">
        <v>0.45550000000000002</v>
      </c>
      <c r="F8" s="442">
        <v>0.496</v>
      </c>
      <c r="G8" s="442">
        <v>0.51375000000000004</v>
      </c>
      <c r="H8" s="442">
        <v>0.49924999999999997</v>
      </c>
      <c r="I8" s="442">
        <v>0.47125</v>
      </c>
      <c r="J8" s="442">
        <v>0.45824999999999999</v>
      </c>
      <c r="K8" s="442">
        <v>0.46550000000000002</v>
      </c>
      <c r="L8" s="442">
        <v>0.60075000000000001</v>
      </c>
      <c r="M8" s="442">
        <v>0.56600000000000006</v>
      </c>
      <c r="N8" s="442">
        <v>0.52550000000000008</v>
      </c>
      <c r="O8" s="442">
        <v>0.52575000000000005</v>
      </c>
      <c r="P8" s="442">
        <v>0.498</v>
      </c>
      <c r="Q8" s="442">
        <v>0.63075000000000003</v>
      </c>
      <c r="R8" s="442">
        <v>0.59050000000000002</v>
      </c>
    </row>
    <row r="9" spans="1:18">
      <c r="B9" s="1078" t="s">
        <v>59</v>
      </c>
      <c r="C9" s="442">
        <v>0.10775</v>
      </c>
      <c r="D9" s="442">
        <v>0.11225</v>
      </c>
      <c r="E9" s="442">
        <v>0.112</v>
      </c>
      <c r="F9" s="442">
        <v>0.115</v>
      </c>
      <c r="G9" s="442">
        <v>0.107</v>
      </c>
      <c r="H9" s="442">
        <v>0.10375</v>
      </c>
      <c r="I9" s="442">
        <v>0.10825</v>
      </c>
      <c r="J9" s="442">
        <v>9.9000000000000005E-2</v>
      </c>
      <c r="K9" s="442">
        <v>0.11900000000000001</v>
      </c>
      <c r="L9" s="442">
        <v>0.11</v>
      </c>
      <c r="M9" s="442">
        <v>0.1305</v>
      </c>
      <c r="N9" s="442">
        <v>0.11700000000000001</v>
      </c>
      <c r="O9" s="442">
        <v>0.11899999999999999</v>
      </c>
      <c r="P9" s="442">
        <v>0.10349999999999999</v>
      </c>
      <c r="Q9" s="442">
        <v>0.10200000000000001</v>
      </c>
      <c r="R9" s="442">
        <v>0.1</v>
      </c>
    </row>
    <row r="10" spans="1:18">
      <c r="B10" s="651" t="s">
        <v>58</v>
      </c>
      <c r="C10" s="442">
        <v>0.29200000000000004</v>
      </c>
      <c r="D10" s="442">
        <v>0.29099999999999998</v>
      </c>
      <c r="E10" s="442">
        <v>0.30599999999999999</v>
      </c>
      <c r="F10" s="442">
        <v>0.24299999999999999</v>
      </c>
      <c r="G10" s="442">
        <v>0.29049999999999998</v>
      </c>
      <c r="H10" s="442">
        <v>0.25900000000000001</v>
      </c>
      <c r="I10" s="442">
        <v>0.2505</v>
      </c>
      <c r="J10" s="442">
        <v>0.2455</v>
      </c>
      <c r="K10" s="442">
        <v>0.23599999999999999</v>
      </c>
      <c r="L10" s="442">
        <v>0.26600000000000001</v>
      </c>
      <c r="M10" s="442">
        <v>0.24249999999999999</v>
      </c>
      <c r="N10" s="442">
        <v>0.218</v>
      </c>
      <c r="O10" s="442">
        <v>0.23299999999999998</v>
      </c>
      <c r="P10" s="442">
        <v>0.22399999999999998</v>
      </c>
      <c r="Q10" s="442">
        <v>0.21099999999999999</v>
      </c>
      <c r="R10" s="442">
        <v>0.185</v>
      </c>
    </row>
    <row r="13" spans="1:18">
      <c r="B13" s="29" t="s">
        <v>693</v>
      </c>
    </row>
    <row r="31" spans="2:4">
      <c r="D31" s="441"/>
    </row>
    <row r="32" spans="2:4">
      <c r="B32" s="440" t="s">
        <v>1544</v>
      </c>
    </row>
    <row r="34" spans="2:2">
      <c r="B34" s="12" t="s">
        <v>293</v>
      </c>
    </row>
    <row r="35" spans="2:2">
      <c r="B35" s="439"/>
    </row>
  </sheetData>
  <phoneticPr fontId="86" type="noConversion"/>
  <hyperlinks>
    <hyperlink ref="B34" location="Contents!B55" display="to contents"/>
  </hyperlinks>
  <pageMargins left="0.75" right="0.75" top="1" bottom="1" header="0.5" footer="0.5"/>
  <pageSetup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tabColor indexed="9"/>
  </sheetPr>
  <dimension ref="A2:F20"/>
  <sheetViews>
    <sheetView zoomScaleNormal="100" workbookViewId="0">
      <selection activeCell="H13" sqref="H13"/>
    </sheetView>
  </sheetViews>
  <sheetFormatPr defaultRowHeight="12.75"/>
  <cols>
    <col min="2" max="2" width="22.28515625" customWidth="1"/>
    <col min="3" max="5" width="25.7109375" customWidth="1"/>
  </cols>
  <sheetData>
    <row r="2" spans="1:6">
      <c r="A2" s="49" t="s">
        <v>54</v>
      </c>
      <c r="B2" s="53" t="s">
        <v>104</v>
      </c>
      <c r="C2" s="83"/>
      <c r="D2" s="83"/>
      <c r="E2" s="83"/>
    </row>
    <row r="3" spans="1:6">
      <c r="A3" s="49"/>
      <c r="B3" s="53"/>
      <c r="C3" s="83"/>
      <c r="D3" s="83"/>
      <c r="E3" s="83"/>
    </row>
    <row r="4" spans="1:6" ht="13.5" thickBot="1">
      <c r="A4" s="83"/>
      <c r="B4" s="456" t="s">
        <v>103</v>
      </c>
      <c r="C4" s="456" t="s">
        <v>102</v>
      </c>
      <c r="D4" s="456" t="s">
        <v>101</v>
      </c>
      <c r="E4" s="456" t="s">
        <v>100</v>
      </c>
      <c r="F4" s="83"/>
    </row>
    <row r="5" spans="1:6" ht="26.25" thickBot="1">
      <c r="A5" s="83"/>
      <c r="B5" s="455" t="s">
        <v>99</v>
      </c>
      <c r="C5" s="454" t="s">
        <v>98</v>
      </c>
      <c r="D5" s="451" t="s">
        <v>97</v>
      </c>
      <c r="E5" s="451" t="s">
        <v>96</v>
      </c>
      <c r="F5" s="83"/>
    </row>
    <row r="6" spans="1:6" ht="14.25" thickBot="1">
      <c r="A6" s="83"/>
      <c r="B6" s="1143" t="s">
        <v>95</v>
      </c>
      <c r="C6" s="1143"/>
      <c r="D6" s="1143"/>
      <c r="E6" s="1143"/>
      <c r="F6" s="83"/>
    </row>
    <row r="7" spans="1:6" ht="39" thickBot="1">
      <c r="A7" s="83"/>
      <c r="B7" s="453" t="s">
        <v>94</v>
      </c>
      <c r="C7" s="454" t="s">
        <v>93</v>
      </c>
      <c r="D7" s="451" t="s">
        <v>92</v>
      </c>
      <c r="E7" s="451" t="s">
        <v>91</v>
      </c>
      <c r="F7" s="83"/>
    </row>
    <row r="8" spans="1:6" ht="39" thickBot="1">
      <c r="A8" s="83"/>
      <c r="B8" s="453" t="s">
        <v>90</v>
      </c>
      <c r="C8" s="454" t="s">
        <v>89</v>
      </c>
      <c r="D8" s="451" t="s">
        <v>88</v>
      </c>
      <c r="E8" s="451" t="s">
        <v>87</v>
      </c>
      <c r="F8" s="83"/>
    </row>
    <row r="9" spans="1:6" ht="26.25" thickBot="1">
      <c r="A9" s="83"/>
      <c r="B9" s="453" t="s">
        <v>86</v>
      </c>
      <c r="C9" s="454" t="s">
        <v>85</v>
      </c>
      <c r="D9" s="451" t="s">
        <v>84</v>
      </c>
      <c r="E9" s="451" t="s">
        <v>83</v>
      </c>
      <c r="F9" s="83"/>
    </row>
    <row r="10" spans="1:6" ht="26.25" thickBot="1">
      <c r="A10" s="83"/>
      <c r="B10" s="453" t="s">
        <v>82</v>
      </c>
      <c r="C10" s="454" t="s">
        <v>81</v>
      </c>
      <c r="D10" s="451" t="s">
        <v>80</v>
      </c>
      <c r="E10" s="451" t="s">
        <v>79</v>
      </c>
      <c r="F10" s="83"/>
    </row>
    <row r="11" spans="1:6" ht="26.25" thickBot="1">
      <c r="A11" s="83"/>
      <c r="B11" s="453" t="s">
        <v>78</v>
      </c>
      <c r="C11" s="454" t="s">
        <v>77</v>
      </c>
      <c r="D11" s="451" t="s">
        <v>76</v>
      </c>
      <c r="E11" s="451" t="s">
        <v>75</v>
      </c>
      <c r="F11" s="83"/>
    </row>
    <row r="12" spans="1:6" ht="14.25" thickBot="1">
      <c r="A12" s="83"/>
      <c r="B12" s="1143" t="s">
        <v>74</v>
      </c>
      <c r="C12" s="1143"/>
      <c r="D12" s="1143"/>
      <c r="E12" s="1143"/>
      <c r="F12" s="83"/>
    </row>
    <row r="13" spans="1:6" ht="39" thickBot="1">
      <c r="A13" s="83"/>
      <c r="B13" s="453" t="s">
        <v>73</v>
      </c>
      <c r="C13" s="451" t="s">
        <v>72</v>
      </c>
      <c r="D13" s="451" t="s">
        <v>71</v>
      </c>
      <c r="E13" s="451" t="s">
        <v>70</v>
      </c>
      <c r="F13" s="83"/>
    </row>
    <row r="14" spans="1:6" ht="26.25" thickBot="1">
      <c r="A14" s="83"/>
      <c r="B14" s="452" t="s">
        <v>69</v>
      </c>
      <c r="C14" s="451" t="s">
        <v>68</v>
      </c>
      <c r="D14" s="451" t="s">
        <v>67</v>
      </c>
      <c r="E14" s="451" t="s">
        <v>66</v>
      </c>
      <c r="F14" s="83"/>
    </row>
    <row r="15" spans="1:6">
      <c r="B15" s="138" t="s">
        <v>65</v>
      </c>
      <c r="C15" s="83"/>
      <c r="D15" s="83"/>
      <c r="E15" s="83"/>
      <c r="F15" s="83"/>
    </row>
    <row r="16" spans="1:6">
      <c r="B16" s="138" t="s">
        <v>335</v>
      </c>
      <c r="C16" s="83"/>
      <c r="D16" s="83"/>
      <c r="E16" s="83"/>
      <c r="F16" s="83"/>
    </row>
    <row r="17" spans="2:2">
      <c r="B17" s="138" t="s">
        <v>1230</v>
      </c>
    </row>
    <row r="19" spans="2:2">
      <c r="B19" s="12" t="s">
        <v>293</v>
      </c>
    </row>
    <row r="20" spans="2:2">
      <c r="B20" s="49"/>
    </row>
  </sheetData>
  <mergeCells count="2">
    <mergeCell ref="B6:E6"/>
    <mergeCell ref="B12:E12"/>
  </mergeCells>
  <phoneticPr fontId="86" type="noConversion"/>
  <hyperlinks>
    <hyperlink ref="B19" location="Contents!B56" display="to contents"/>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tabColor indexed="9"/>
  </sheetPr>
  <dimension ref="A2:M27"/>
  <sheetViews>
    <sheetView topLeftCell="A4" zoomScaleNormal="100" workbookViewId="0">
      <selection activeCell="B24" sqref="B24"/>
    </sheetView>
  </sheetViews>
  <sheetFormatPr defaultRowHeight="12.75"/>
  <cols>
    <col min="1" max="1" width="8.85546875" bestFit="1" customWidth="1"/>
  </cols>
  <sheetData>
    <row r="2" spans="1:13" ht="12.75" customHeight="1">
      <c r="A2" s="205" t="s">
        <v>54</v>
      </c>
      <c r="B2" s="1079" t="s">
        <v>127</v>
      </c>
      <c r="C2" s="464"/>
      <c r="D2" s="464"/>
      <c r="E2" s="464"/>
      <c r="F2" s="464"/>
      <c r="G2" s="83"/>
    </row>
    <row r="3" spans="1:13" ht="12.75" customHeight="1">
      <c r="A3" s="205"/>
      <c r="B3" s="30"/>
      <c r="C3" s="464"/>
      <c r="D3" s="464"/>
      <c r="E3" s="464"/>
      <c r="F3" s="464"/>
      <c r="G3" s="83"/>
    </row>
    <row r="4" spans="1:13">
      <c r="A4" s="83"/>
      <c r="B4" s="468"/>
      <c r="C4" s="1144" t="s">
        <v>101</v>
      </c>
      <c r="D4" s="1144"/>
      <c r="E4" s="1144" t="s">
        <v>100</v>
      </c>
      <c r="F4" s="1144"/>
      <c r="G4" s="83"/>
      <c r="M4" s="458"/>
    </row>
    <row r="5" spans="1:13">
      <c r="A5" s="83"/>
      <c r="B5" s="468"/>
      <c r="C5" s="467" t="s">
        <v>115</v>
      </c>
      <c r="D5" s="459" t="s">
        <v>114</v>
      </c>
      <c r="E5" s="467" t="s">
        <v>115</v>
      </c>
      <c r="F5" s="459" t="s">
        <v>114</v>
      </c>
      <c r="G5" s="83"/>
    </row>
    <row r="6" spans="1:13">
      <c r="A6" s="83"/>
      <c r="B6" s="460" t="s">
        <v>113</v>
      </c>
      <c r="C6" s="459">
        <v>0</v>
      </c>
      <c r="D6" s="463">
        <v>0</v>
      </c>
      <c r="E6" s="466">
        <v>1</v>
      </c>
      <c r="F6" s="463">
        <v>1</v>
      </c>
      <c r="G6" s="83"/>
    </row>
    <row r="7" spans="1:13" ht="25.5">
      <c r="A7" s="83"/>
      <c r="B7" s="460" t="s">
        <v>112</v>
      </c>
      <c r="C7" s="459">
        <v>1</v>
      </c>
      <c r="D7" s="463" t="s">
        <v>126</v>
      </c>
      <c r="E7" s="463" t="s">
        <v>125</v>
      </c>
      <c r="F7" s="463" t="s">
        <v>124</v>
      </c>
      <c r="G7" s="83"/>
    </row>
    <row r="8" spans="1:13" ht="25.5">
      <c r="A8" s="83"/>
      <c r="B8" s="460" t="s">
        <v>111</v>
      </c>
      <c r="C8" s="459">
        <v>2</v>
      </c>
      <c r="D8" s="463" t="s">
        <v>123</v>
      </c>
      <c r="E8" s="463" t="s">
        <v>122</v>
      </c>
      <c r="F8" s="459" t="s">
        <v>121</v>
      </c>
      <c r="G8" s="83"/>
    </row>
    <row r="9" spans="1:13" ht="38.25">
      <c r="A9" s="83"/>
      <c r="B9" s="460" t="s">
        <v>109</v>
      </c>
      <c r="C9" s="459" t="s">
        <v>120</v>
      </c>
      <c r="D9" s="463" t="s">
        <v>119</v>
      </c>
      <c r="E9" s="459" t="s">
        <v>118</v>
      </c>
      <c r="F9" s="459" t="s">
        <v>117</v>
      </c>
      <c r="G9" s="83"/>
    </row>
    <row r="10" spans="1:13">
      <c r="A10" s="83"/>
      <c r="B10" s="458"/>
      <c r="C10" s="457"/>
      <c r="D10" s="465"/>
      <c r="E10" s="457"/>
      <c r="F10" s="457"/>
      <c r="G10" s="83"/>
    </row>
    <row r="11" spans="1:13">
      <c r="A11" s="83"/>
      <c r="B11" s="458"/>
      <c r="C11" s="457"/>
      <c r="D11" s="465"/>
      <c r="E11" s="457"/>
      <c r="F11" s="457"/>
      <c r="G11" s="83"/>
      <c r="H11" s="458"/>
      <c r="I11" s="457"/>
      <c r="J11" s="457"/>
      <c r="K11" s="457"/>
      <c r="L11" s="457"/>
    </row>
    <row r="12" spans="1:13">
      <c r="A12" s="83"/>
      <c r="B12" s="1079" t="s">
        <v>116</v>
      </c>
      <c r="C12" s="949"/>
      <c r="D12" s="949"/>
      <c r="E12" s="949"/>
      <c r="F12" s="949"/>
      <c r="G12" s="83"/>
      <c r="H12" s="458"/>
      <c r="I12" s="457"/>
      <c r="J12" s="457"/>
      <c r="K12" s="457"/>
      <c r="L12" s="457"/>
    </row>
    <row r="13" spans="1:13">
      <c r="A13" s="83"/>
      <c r="B13" s="1079"/>
      <c r="C13" s="464"/>
      <c r="D13" s="464"/>
      <c r="E13" s="464"/>
      <c r="F13" s="464"/>
      <c r="G13" s="83"/>
      <c r="H13" s="458"/>
      <c r="I13" s="457"/>
      <c r="J13" s="457"/>
      <c r="K13" s="457"/>
      <c r="L13" s="457"/>
    </row>
    <row r="14" spans="1:13">
      <c r="A14" s="83"/>
      <c r="B14" s="460"/>
      <c r="C14" s="1145" t="s">
        <v>101</v>
      </c>
      <c r="D14" s="1146"/>
      <c r="E14" s="1147" t="s">
        <v>100</v>
      </c>
      <c r="F14" s="1147"/>
      <c r="G14" s="83"/>
      <c r="H14" s="458"/>
      <c r="I14" s="457"/>
      <c r="J14" s="457"/>
      <c r="K14" s="457"/>
      <c r="L14" s="457"/>
    </row>
    <row r="15" spans="1:13">
      <c r="A15" s="83"/>
      <c r="B15" s="460"/>
      <c r="C15" s="463" t="s">
        <v>115</v>
      </c>
      <c r="D15" s="463" t="s">
        <v>114</v>
      </c>
      <c r="E15" s="463" t="s">
        <v>115</v>
      </c>
      <c r="F15" s="463" t="s">
        <v>114</v>
      </c>
      <c r="G15" s="83"/>
      <c r="H15" s="458"/>
      <c r="I15" s="457"/>
      <c r="J15" s="457"/>
      <c r="K15" s="457"/>
      <c r="L15" s="457"/>
    </row>
    <row r="16" spans="1:13">
      <c r="A16" s="83"/>
      <c r="B16" s="460" t="s">
        <v>113</v>
      </c>
      <c r="C16" s="459">
        <v>0</v>
      </c>
      <c r="D16" s="459">
        <v>0</v>
      </c>
      <c r="E16" s="459">
        <v>0</v>
      </c>
      <c r="F16" s="459">
        <v>1</v>
      </c>
      <c r="G16" s="83"/>
      <c r="H16" s="458"/>
      <c r="I16" s="457"/>
      <c r="J16" s="457"/>
      <c r="K16" s="457"/>
      <c r="L16" s="457"/>
    </row>
    <row r="17" spans="1:12">
      <c r="A17" s="83"/>
      <c r="B17" s="462" t="s">
        <v>112</v>
      </c>
      <c r="C17" s="461">
        <v>0</v>
      </c>
      <c r="D17" s="461">
        <v>0</v>
      </c>
      <c r="E17" s="461">
        <v>1</v>
      </c>
      <c r="F17" s="461">
        <v>2</v>
      </c>
      <c r="G17" s="83"/>
      <c r="H17" s="458"/>
      <c r="I17" s="457"/>
      <c r="J17" s="457"/>
      <c r="K17" s="457"/>
      <c r="L17" s="457"/>
    </row>
    <row r="18" spans="1:12" ht="25.5">
      <c r="A18" s="83"/>
      <c r="B18" s="460" t="s">
        <v>111</v>
      </c>
      <c r="C18" s="459">
        <v>0</v>
      </c>
      <c r="D18" s="459">
        <v>1</v>
      </c>
      <c r="E18" s="459">
        <v>2</v>
      </c>
      <c r="F18" s="459" t="s">
        <v>110</v>
      </c>
      <c r="G18" s="83"/>
      <c r="H18" s="458"/>
      <c r="I18" s="457"/>
      <c r="J18" s="457"/>
      <c r="K18" s="457"/>
      <c r="L18" s="457"/>
    </row>
    <row r="19" spans="1:12" ht="25.5">
      <c r="A19" s="83"/>
      <c r="B19" s="460" t="s">
        <v>109</v>
      </c>
      <c r="C19" s="459">
        <v>2</v>
      </c>
      <c r="D19" s="459" t="s">
        <v>108</v>
      </c>
      <c r="E19" s="459" t="s">
        <v>107</v>
      </c>
      <c r="F19" s="459" t="s">
        <v>106</v>
      </c>
      <c r="G19" s="83"/>
      <c r="H19" s="458"/>
      <c r="I19" s="457"/>
      <c r="J19" s="457"/>
      <c r="K19" s="457"/>
      <c r="L19" s="457"/>
    </row>
    <row r="20" spans="1:12">
      <c r="B20" s="138" t="s">
        <v>105</v>
      </c>
    </row>
    <row r="21" spans="1:12">
      <c r="B21" s="138" t="s">
        <v>336</v>
      </c>
    </row>
    <row r="22" spans="1:12">
      <c r="B22" s="138" t="s">
        <v>337</v>
      </c>
    </row>
    <row r="23" spans="1:12">
      <c r="B23" s="138" t="s">
        <v>1417</v>
      </c>
    </row>
    <row r="25" spans="1:12">
      <c r="B25" s="12" t="s">
        <v>293</v>
      </c>
    </row>
    <row r="26" spans="1:12">
      <c r="B26" s="49"/>
    </row>
    <row r="27" spans="1:12">
      <c r="B27" s="49"/>
    </row>
  </sheetData>
  <mergeCells count="4">
    <mergeCell ref="C4:D4"/>
    <mergeCell ref="E4:F4"/>
    <mergeCell ref="C14:D14"/>
    <mergeCell ref="E14:F14"/>
  </mergeCells>
  <phoneticPr fontId="86" type="noConversion"/>
  <hyperlinks>
    <hyperlink ref="B25" location="Contents!B57" display="to contents"/>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tabColor indexed="9"/>
  </sheetPr>
  <dimension ref="A2:W50"/>
  <sheetViews>
    <sheetView topLeftCell="F13" zoomScaleNormal="100" workbookViewId="0">
      <selection activeCell="M36" sqref="M36"/>
    </sheetView>
  </sheetViews>
  <sheetFormatPr defaultRowHeight="12.75"/>
  <cols>
    <col min="2" max="2" width="15" customWidth="1"/>
    <col min="3" max="4" width="10.42578125" bestFit="1" customWidth="1"/>
    <col min="5" max="5" width="9.85546875" bestFit="1" customWidth="1"/>
    <col min="6" max="8" width="10.42578125" bestFit="1" customWidth="1"/>
    <col min="9" max="9" width="9.85546875" bestFit="1" customWidth="1"/>
    <col min="10" max="11" width="10.42578125" bestFit="1" customWidth="1"/>
    <col min="13" max="13" width="13.140625" customWidth="1"/>
    <col min="14" max="22" width="9.85546875" bestFit="1" customWidth="1"/>
  </cols>
  <sheetData>
    <row r="2" spans="1:23">
      <c r="A2" s="49" t="s">
        <v>54</v>
      </c>
      <c r="B2" s="39" t="s">
        <v>139</v>
      </c>
      <c r="C2" s="39"/>
      <c r="D2" s="39"/>
      <c r="E2" s="39"/>
      <c r="F2" s="39"/>
      <c r="G2" s="39"/>
      <c r="H2" s="39"/>
      <c r="I2" s="39"/>
      <c r="J2" s="39"/>
      <c r="K2" s="39"/>
      <c r="M2" s="39" t="s">
        <v>139</v>
      </c>
      <c r="W2" s="40"/>
    </row>
    <row r="3" spans="1:23">
      <c r="A3" s="49"/>
      <c r="B3" s="39"/>
      <c r="C3" s="39"/>
      <c r="D3" s="39"/>
      <c r="E3" s="39"/>
      <c r="F3" s="39"/>
      <c r="G3" s="39"/>
      <c r="H3" s="39"/>
      <c r="I3" s="39"/>
      <c r="J3" s="39"/>
      <c r="K3" s="39"/>
      <c r="M3" s="39"/>
      <c r="W3" s="40"/>
    </row>
    <row r="4" spans="1:23">
      <c r="A4" s="49"/>
      <c r="B4" s="56"/>
      <c r="C4" s="317">
        <v>40452</v>
      </c>
      <c r="D4" s="317">
        <v>40544</v>
      </c>
      <c r="E4" s="317">
        <v>40634</v>
      </c>
      <c r="F4" s="317">
        <v>40725</v>
      </c>
      <c r="G4" s="317">
        <v>40817</v>
      </c>
      <c r="H4" s="317">
        <v>40909</v>
      </c>
      <c r="I4" s="317">
        <v>41000</v>
      </c>
      <c r="J4" s="317">
        <v>41091</v>
      </c>
      <c r="K4" s="317">
        <v>41183</v>
      </c>
    </row>
    <row r="5" spans="1:23" ht="25.5">
      <c r="A5" s="49"/>
      <c r="B5" s="175" t="s">
        <v>136</v>
      </c>
      <c r="C5" s="470">
        <v>0.17084923790239942</v>
      </c>
      <c r="D5" s="470">
        <v>0.1640175150400387</v>
      </c>
      <c r="E5" s="470">
        <v>0.16325395979186494</v>
      </c>
      <c r="F5" s="470">
        <v>0.16613909801090562</v>
      </c>
      <c r="G5" s="470">
        <v>0.15985441109635948</v>
      </c>
      <c r="H5" s="470">
        <v>0.15698570318256544</v>
      </c>
      <c r="I5" s="470">
        <v>0.15643627022580062</v>
      </c>
      <c r="J5" s="470">
        <v>0.15101526478312655</v>
      </c>
      <c r="K5" s="470">
        <v>0.14541108428889454</v>
      </c>
    </row>
    <row r="6" spans="1:23">
      <c r="A6" s="49"/>
      <c r="B6" s="175" t="s">
        <v>138</v>
      </c>
      <c r="C6" s="470">
        <v>0.17084923790239942</v>
      </c>
      <c r="D6" s="470">
        <v>0.1640175150400387</v>
      </c>
      <c r="E6" s="470">
        <v>0.16325395979186494</v>
      </c>
      <c r="F6" s="470">
        <v>0.16613909801090562</v>
      </c>
      <c r="G6" s="470">
        <v>0.15985441109635948</v>
      </c>
      <c r="H6" s="470">
        <v>0.15433609918283028</v>
      </c>
      <c r="I6" s="470">
        <v>0.14619334921078692</v>
      </c>
      <c r="J6" s="470">
        <v>0.12883779468410916</v>
      </c>
      <c r="K6" s="470">
        <v>0.10552922520626845</v>
      </c>
    </row>
    <row r="7" spans="1:23">
      <c r="A7" s="49"/>
      <c r="B7" s="175" t="s">
        <v>134</v>
      </c>
      <c r="C7" s="470">
        <v>0.17084923790239942</v>
      </c>
      <c r="D7" s="470">
        <v>0.1640175150400387</v>
      </c>
      <c r="E7" s="470">
        <v>0.16325395979186494</v>
      </c>
      <c r="F7" s="470">
        <v>0.16613909801090562</v>
      </c>
      <c r="G7" s="470">
        <v>0.15985441109635948</v>
      </c>
      <c r="H7" s="470">
        <v>0.13555284447424873</v>
      </c>
      <c r="I7" s="470">
        <v>0.11070826361878068</v>
      </c>
      <c r="J7" s="470">
        <v>9.174265153207771E-2</v>
      </c>
      <c r="K7" s="470">
        <v>7.447507717793149E-2</v>
      </c>
    </row>
    <row r="8" spans="1:23" ht="25.5">
      <c r="A8" s="49"/>
      <c r="B8" s="175" t="s">
        <v>133</v>
      </c>
      <c r="C8" s="470">
        <v>0.10627679434540242</v>
      </c>
      <c r="D8" s="470">
        <v>0.10303512485802463</v>
      </c>
      <c r="E8" s="470">
        <v>9.8353620354396279E-2</v>
      </c>
      <c r="F8" s="470">
        <v>0.10076811828848536</v>
      </c>
      <c r="G8" s="470">
        <v>9.8263567162616611E-2</v>
      </c>
      <c r="H8" s="470">
        <v>0.10608909297516507</v>
      </c>
      <c r="I8" s="470">
        <v>0.1055773966991763</v>
      </c>
      <c r="J8" s="470">
        <v>0.10052872194645578</v>
      </c>
      <c r="K8" s="470">
        <v>9.5309453146577724E-2</v>
      </c>
    </row>
    <row r="9" spans="1:23" ht="25.5">
      <c r="A9" s="49"/>
      <c r="B9" s="175" t="s">
        <v>132</v>
      </c>
      <c r="C9" s="470">
        <v>0.10627679434540242</v>
      </c>
      <c r="D9" s="470">
        <v>0.10303512485802463</v>
      </c>
      <c r="E9" s="470">
        <v>9.8353620354396279E-2</v>
      </c>
      <c r="F9" s="470">
        <v>0.10076811828848536</v>
      </c>
      <c r="G9" s="470">
        <v>9.8263567162616611E-2</v>
      </c>
      <c r="H9" s="470">
        <v>0.10362147161605946</v>
      </c>
      <c r="I9" s="470">
        <v>9.6037989799577034E-2</v>
      </c>
      <c r="J9" s="470">
        <v>7.9874466098136157E-2</v>
      </c>
      <c r="K9" s="470">
        <v>5.8166798122293119E-2</v>
      </c>
    </row>
    <row r="10" spans="1:23" ht="25.5">
      <c r="A10" s="49"/>
      <c r="B10" s="175" t="s">
        <v>131</v>
      </c>
      <c r="C10" s="470">
        <v>0.10627679434540242</v>
      </c>
      <c r="D10" s="470">
        <v>0.10303512485802463</v>
      </c>
      <c r="E10" s="470">
        <v>9.8353620354396279E-2</v>
      </c>
      <c r="F10" s="470">
        <v>0.10076811828848536</v>
      </c>
      <c r="G10" s="470">
        <v>9.8263567162616611E-2</v>
      </c>
      <c r="H10" s="470">
        <v>8.6128306404560137E-2</v>
      </c>
      <c r="I10" s="470">
        <v>6.2990124856258253E-2</v>
      </c>
      <c r="J10" s="470">
        <v>4.5327127110807448E-2</v>
      </c>
      <c r="K10" s="470">
        <v>2.9245540843390032E-2</v>
      </c>
    </row>
    <row r="11" spans="1:23">
      <c r="A11" s="49"/>
      <c r="B11" s="49"/>
      <c r="C11" s="49"/>
      <c r="D11" s="49"/>
      <c r="E11" s="49"/>
      <c r="F11" s="49"/>
      <c r="G11" s="49"/>
      <c r="H11" s="49"/>
      <c r="I11" s="49"/>
      <c r="J11" s="49"/>
      <c r="K11" s="49"/>
    </row>
    <row r="12" spans="1:23">
      <c r="A12" s="49"/>
    </row>
    <row r="13" spans="1:23">
      <c r="A13" s="49"/>
    </row>
    <row r="14" spans="1:23">
      <c r="A14" s="49"/>
    </row>
    <row r="15" spans="1:23">
      <c r="A15" s="49"/>
    </row>
    <row r="16" spans="1:23">
      <c r="A16" s="49"/>
      <c r="M16" s="138" t="s">
        <v>130</v>
      </c>
    </row>
    <row r="17" spans="1:22">
      <c r="A17" s="49"/>
      <c r="M17" s="138" t="s">
        <v>1408</v>
      </c>
    </row>
    <row r="18" spans="1:22">
      <c r="A18" s="49"/>
      <c r="M18" s="138"/>
    </row>
    <row r="19" spans="1:22">
      <c r="A19" s="49"/>
      <c r="B19" s="1080" t="s">
        <v>137</v>
      </c>
      <c r="C19" s="1080"/>
      <c r="D19" s="1080"/>
      <c r="E19" s="1080"/>
      <c r="F19" s="1080"/>
      <c r="G19" s="1080"/>
      <c r="H19" s="1080"/>
      <c r="I19" s="1080"/>
      <c r="J19" s="1080"/>
      <c r="K19" s="1080"/>
      <c r="M19" s="39" t="s">
        <v>137</v>
      </c>
    </row>
    <row r="20" spans="1:22">
      <c r="A20" s="49"/>
      <c r="B20" s="471"/>
      <c r="C20" s="471"/>
      <c r="D20" s="471"/>
      <c r="E20" s="471"/>
      <c r="F20" s="471"/>
      <c r="G20" s="471"/>
      <c r="H20" s="471"/>
      <c r="I20" s="471"/>
      <c r="J20" s="471"/>
      <c r="K20" s="471"/>
      <c r="M20" s="39"/>
    </row>
    <row r="21" spans="1:22">
      <c r="A21" s="49"/>
      <c r="B21" s="56"/>
      <c r="C21" s="317">
        <v>40452</v>
      </c>
      <c r="D21" s="317">
        <v>40544</v>
      </c>
      <c r="E21" s="317">
        <v>40634</v>
      </c>
      <c r="F21" s="317">
        <v>40725</v>
      </c>
      <c r="G21" s="317">
        <v>40817</v>
      </c>
      <c r="H21" s="317">
        <v>40909</v>
      </c>
      <c r="I21" s="317">
        <v>41000</v>
      </c>
      <c r="J21" s="317">
        <v>41091</v>
      </c>
      <c r="K21" s="317">
        <v>41183</v>
      </c>
    </row>
    <row r="22" spans="1:22" ht="25.5">
      <c r="B22" s="175" t="s">
        <v>136</v>
      </c>
      <c r="C22" s="470">
        <v>0.17084923790239942</v>
      </c>
      <c r="D22" s="470">
        <v>0.1640175150400387</v>
      </c>
      <c r="E22" s="470">
        <v>0.16325395979186494</v>
      </c>
      <c r="F22" s="470">
        <v>0.16613909801090562</v>
      </c>
      <c r="G22" s="470">
        <v>0.15985441109635948</v>
      </c>
      <c r="H22" s="470">
        <v>0.15698570318256544</v>
      </c>
      <c r="I22" s="470">
        <v>0.15643627022580062</v>
      </c>
      <c r="J22" s="470">
        <v>0.15101526478312655</v>
      </c>
      <c r="K22" s="470">
        <v>0.14541108428889454</v>
      </c>
    </row>
    <row r="23" spans="1:22">
      <c r="B23" s="175" t="s">
        <v>135</v>
      </c>
      <c r="C23" s="470">
        <v>0.17084923790239942</v>
      </c>
      <c r="D23" s="470">
        <v>0.1640175150400387</v>
      </c>
      <c r="E23" s="470">
        <v>0.16325395979186494</v>
      </c>
      <c r="F23" s="470">
        <v>0.16613909801090562</v>
      </c>
      <c r="G23" s="470">
        <v>0.15985441109635948</v>
      </c>
      <c r="H23" s="470">
        <v>0.15779400029466423</v>
      </c>
      <c r="I23" s="470">
        <v>0.15311936733365775</v>
      </c>
      <c r="J23" s="470">
        <v>0.14130569844267865</v>
      </c>
      <c r="K23" s="470">
        <v>0.11945362976782586</v>
      </c>
    </row>
    <row r="24" spans="1:22">
      <c r="B24" s="175" t="s">
        <v>134</v>
      </c>
      <c r="C24" s="470">
        <v>0.17084923790239942</v>
      </c>
      <c r="D24" s="470">
        <v>0.1640175150400387</v>
      </c>
      <c r="E24" s="470">
        <v>0.16325395979186494</v>
      </c>
      <c r="F24" s="470">
        <v>0.16613909801090562</v>
      </c>
      <c r="G24" s="470">
        <v>0.15985441109635948</v>
      </c>
      <c r="H24" s="470">
        <v>0.1547867820717693</v>
      </c>
      <c r="I24" s="470">
        <v>0.13612171362177147</v>
      </c>
      <c r="J24" s="470">
        <v>0.10312736916579615</v>
      </c>
      <c r="K24" s="470">
        <v>6.3140709019494673E-2</v>
      </c>
    </row>
    <row r="25" spans="1:22" ht="25.5">
      <c r="B25" s="175" t="s">
        <v>133</v>
      </c>
      <c r="C25" s="470">
        <v>0.10627679434540242</v>
      </c>
      <c r="D25" s="470">
        <v>0.10303512485802463</v>
      </c>
      <c r="E25" s="470">
        <v>9.8353620354396279E-2</v>
      </c>
      <c r="F25" s="470">
        <v>0.10076811828848536</v>
      </c>
      <c r="G25" s="470">
        <v>9.8263567162616611E-2</v>
      </c>
      <c r="H25" s="470">
        <v>0.10608909297516507</v>
      </c>
      <c r="I25" s="470">
        <v>0.1055773966991763</v>
      </c>
      <c r="J25" s="470">
        <v>0.10052872194645578</v>
      </c>
      <c r="K25" s="470">
        <v>9.5309453146577724E-2</v>
      </c>
    </row>
    <row r="26" spans="1:22" ht="25.5">
      <c r="B26" s="175" t="s">
        <v>132</v>
      </c>
      <c r="C26" s="470">
        <v>0.10627679434540242</v>
      </c>
      <c r="D26" s="470">
        <v>0.10303512485802463</v>
      </c>
      <c r="E26" s="470">
        <v>9.8353620354396279E-2</v>
      </c>
      <c r="F26" s="470">
        <v>0.10076811828848536</v>
      </c>
      <c r="G26" s="470">
        <v>9.8263567162616611E-2</v>
      </c>
      <c r="H26" s="470">
        <v>0.10728919309145722</v>
      </c>
      <c r="I26" s="470">
        <v>0.10293280903153652</v>
      </c>
      <c r="J26" s="470">
        <v>9.1923414438391499E-2</v>
      </c>
      <c r="K26" s="470">
        <v>7.1559034080511091E-2</v>
      </c>
    </row>
    <row r="27" spans="1:22" ht="25.5">
      <c r="B27" s="175" t="s">
        <v>131</v>
      </c>
      <c r="C27" s="470">
        <v>0.10627679434540242</v>
      </c>
      <c r="D27" s="470">
        <v>0.10303512485802463</v>
      </c>
      <c r="E27" s="470">
        <v>9.8353620354396279E-2</v>
      </c>
      <c r="F27" s="470">
        <v>0.10076811828848536</v>
      </c>
      <c r="G27" s="470">
        <v>9.8263567162616611E-2</v>
      </c>
      <c r="H27" s="470">
        <v>0.10448670621383464</v>
      </c>
      <c r="I27" s="470">
        <v>8.7092355181108458E-2</v>
      </c>
      <c r="J27" s="470">
        <v>5.6344264912948479E-2</v>
      </c>
      <c r="K27" s="470">
        <v>1.9079895640776251E-2</v>
      </c>
      <c r="N27" s="39"/>
      <c r="O27" s="39"/>
      <c r="P27" s="39"/>
      <c r="Q27" s="39"/>
      <c r="R27" s="39"/>
      <c r="S27" s="39"/>
      <c r="T27" s="39"/>
      <c r="U27" s="39"/>
      <c r="V27" s="39"/>
    </row>
    <row r="34" spans="2:13">
      <c r="M34" s="138" t="s">
        <v>130</v>
      </c>
    </row>
    <row r="35" spans="2:13">
      <c r="M35" s="138" t="s">
        <v>1408</v>
      </c>
    </row>
    <row r="37" spans="2:13">
      <c r="M37" s="12" t="s">
        <v>293</v>
      </c>
    </row>
    <row r="47" spans="2:13">
      <c r="B47" s="469" t="s">
        <v>129</v>
      </c>
    </row>
    <row r="48" spans="2:13">
      <c r="B48" s="469" t="s">
        <v>128</v>
      </c>
    </row>
    <row r="50" spans="2:2">
      <c r="B50" s="49" t="s">
        <v>1095</v>
      </c>
    </row>
  </sheetData>
  <phoneticPr fontId="86" type="noConversion"/>
  <hyperlinks>
    <hyperlink ref="M37" location="Contents!B58" display="to contents"/>
  </hyperlinks>
  <pageMargins left="0.75" right="0.75" top="1" bottom="1" header="0.5" footer="0.5"/>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tabColor indexed="9"/>
  </sheetPr>
  <dimension ref="A2:R98"/>
  <sheetViews>
    <sheetView topLeftCell="A13" zoomScaleNormal="100" workbookViewId="0">
      <selection activeCell="B16" sqref="B16"/>
    </sheetView>
  </sheetViews>
  <sheetFormatPr defaultColWidth="8" defaultRowHeight="12.75"/>
  <cols>
    <col min="1" max="1" width="8.85546875" style="217" bestFit="1" customWidth="1"/>
    <col min="2" max="2" width="35.7109375" style="217" customWidth="1"/>
    <col min="3" max="18" width="10.7109375" style="217" customWidth="1"/>
    <col min="19" max="22" width="11.85546875" style="217" bestFit="1" customWidth="1"/>
    <col min="23" max="23" width="8.7109375" style="217" bestFit="1" customWidth="1"/>
    <col min="24" max="16384" width="8" style="217"/>
  </cols>
  <sheetData>
    <row r="2" spans="1:18">
      <c r="A2" s="217" t="s">
        <v>54</v>
      </c>
      <c r="B2" s="475" t="s">
        <v>679</v>
      </c>
    </row>
    <row r="3" spans="1:18">
      <c r="B3" s="481"/>
      <c r="R3" s="228" t="s">
        <v>317</v>
      </c>
    </row>
    <row r="4" spans="1:18">
      <c r="B4" s="480" t="s">
        <v>155</v>
      </c>
      <c r="C4" s="432">
        <v>39448</v>
      </c>
      <c r="D4" s="432">
        <v>39539</v>
      </c>
      <c r="E4" s="432">
        <v>39630</v>
      </c>
      <c r="F4" s="432">
        <v>39722</v>
      </c>
      <c r="G4" s="432">
        <v>39814</v>
      </c>
      <c r="H4" s="432">
        <v>39904</v>
      </c>
      <c r="I4" s="432">
        <v>39995</v>
      </c>
      <c r="J4" s="432">
        <v>40087</v>
      </c>
      <c r="K4" s="432">
        <v>40179</v>
      </c>
      <c r="L4" s="432">
        <v>40269</v>
      </c>
      <c r="M4" s="432">
        <v>40360</v>
      </c>
      <c r="N4" s="432">
        <v>40452</v>
      </c>
      <c r="O4" s="432">
        <v>40544</v>
      </c>
      <c r="P4" s="432">
        <v>40634</v>
      </c>
      <c r="Q4" s="432">
        <v>40725</v>
      </c>
      <c r="R4" s="432">
        <v>40817</v>
      </c>
    </row>
    <row r="5" spans="1:18">
      <c r="B5" s="433" t="s">
        <v>154</v>
      </c>
      <c r="C5" s="477">
        <v>752.92873800000007</v>
      </c>
      <c r="D5" s="477">
        <v>816.4704463441999</v>
      </c>
      <c r="E5" s="477">
        <v>875.12243999999998</v>
      </c>
      <c r="F5" s="477">
        <v>909.73760200000004</v>
      </c>
      <c r="G5" s="477">
        <v>925.61786999999993</v>
      </c>
      <c r="H5" s="477">
        <v>986.56077600000003</v>
      </c>
      <c r="I5" s="477">
        <v>1006.6969590000001</v>
      </c>
      <c r="J5" s="477">
        <v>1001.4758890000001</v>
      </c>
      <c r="K5" s="477">
        <v>1002.4488679999999</v>
      </c>
      <c r="L5" s="477">
        <v>924.48029300000007</v>
      </c>
      <c r="M5" s="477">
        <v>902.62896699999988</v>
      </c>
      <c r="N5" s="477">
        <v>875.73453600000005</v>
      </c>
      <c r="O5" s="477">
        <v>840.20735300000001</v>
      </c>
      <c r="P5" s="477">
        <v>835.7529229999999</v>
      </c>
      <c r="Q5" s="477">
        <v>812.50242500000002</v>
      </c>
      <c r="R5" s="477">
        <v>815.26013299999988</v>
      </c>
    </row>
    <row r="6" spans="1:18">
      <c r="B6" s="433" t="s">
        <v>153</v>
      </c>
      <c r="C6" s="477"/>
      <c r="D6" s="477"/>
      <c r="E6" s="477"/>
      <c r="F6" s="477"/>
      <c r="G6" s="477"/>
      <c r="H6" s="477"/>
      <c r="I6" s="477"/>
      <c r="J6" s="477"/>
      <c r="K6" s="477"/>
      <c r="L6" s="477"/>
      <c r="M6" s="477"/>
      <c r="N6" s="477"/>
      <c r="O6" s="477"/>
      <c r="P6" s="477"/>
      <c r="Q6" s="477"/>
      <c r="R6" s="477"/>
    </row>
    <row r="7" spans="1:18">
      <c r="B7" s="433" t="s">
        <v>152</v>
      </c>
      <c r="C7" s="477">
        <v>75.891548999999998</v>
      </c>
      <c r="D7" s="477">
        <v>76.080068999999995</v>
      </c>
      <c r="E7" s="477">
        <v>76.860084000000001</v>
      </c>
      <c r="F7" s="477">
        <v>78.248746000000011</v>
      </c>
      <c r="G7" s="477">
        <v>78.968457000000001</v>
      </c>
      <c r="H7" s="477">
        <v>79.604255000000009</v>
      </c>
      <c r="I7" s="477">
        <v>80.240566000000001</v>
      </c>
      <c r="J7" s="477">
        <v>81.536428999999998</v>
      </c>
      <c r="K7" s="477">
        <v>84.817414999999997</v>
      </c>
      <c r="L7" s="477">
        <v>86.840417000000002</v>
      </c>
      <c r="M7" s="477">
        <v>90.522216</v>
      </c>
      <c r="N7" s="477">
        <v>93.935378999999998</v>
      </c>
      <c r="O7" s="477">
        <v>97.334085000000002</v>
      </c>
      <c r="P7" s="477">
        <v>101.41726300000001</v>
      </c>
      <c r="Q7" s="477">
        <v>107.830944</v>
      </c>
      <c r="R7" s="477">
        <v>117.33613</v>
      </c>
    </row>
    <row r="8" spans="1:18">
      <c r="B8" s="433" t="s">
        <v>151</v>
      </c>
      <c r="C8" s="477">
        <v>5.7793159999999979</v>
      </c>
      <c r="D8" s="477">
        <v>6.4906990000000011</v>
      </c>
      <c r="E8" s="477">
        <v>3.9436590000000002</v>
      </c>
      <c r="F8" s="477">
        <v>9.842531000000001</v>
      </c>
      <c r="G8" s="477">
        <v>28.942308999999998</v>
      </c>
      <c r="H8" s="477">
        <v>41.498249999999999</v>
      </c>
      <c r="I8" s="477">
        <v>43.460369000000007</v>
      </c>
      <c r="J8" s="477">
        <v>1805.6435099999999</v>
      </c>
      <c r="K8" s="477">
        <v>2190.0425640000003</v>
      </c>
      <c r="L8" s="477">
        <v>2189.4844669999998</v>
      </c>
      <c r="M8" s="477">
        <v>2175.5572590000002</v>
      </c>
      <c r="N8" s="477">
        <v>1265.7680929999999</v>
      </c>
      <c r="O8" s="477">
        <v>1230.2872400000001</v>
      </c>
      <c r="P8" s="477">
        <v>1515.4877640000002</v>
      </c>
      <c r="Q8" s="477">
        <v>1584.033025</v>
      </c>
      <c r="R8" s="477">
        <v>817.27614300000005</v>
      </c>
    </row>
    <row r="9" spans="1:18">
      <c r="B9" s="433" t="s">
        <v>150</v>
      </c>
      <c r="C9" s="477">
        <v>21.289328000000001</v>
      </c>
      <c r="D9" s="477">
        <v>30.049189999999999</v>
      </c>
      <c r="E9" s="477">
        <v>35.557693999999998</v>
      </c>
      <c r="F9" s="477">
        <v>45.412514999999999</v>
      </c>
      <c r="G9" s="477">
        <v>56.446801000000008</v>
      </c>
      <c r="H9" s="477">
        <v>88.063510000000008</v>
      </c>
      <c r="I9" s="477">
        <v>93.224434000000002</v>
      </c>
      <c r="J9" s="477">
        <v>92.14785599999999</v>
      </c>
      <c r="K9" s="477">
        <v>93.815735000000004</v>
      </c>
      <c r="L9" s="477">
        <v>63.243295999999994</v>
      </c>
      <c r="M9" s="477">
        <v>68.675715999999994</v>
      </c>
      <c r="N9" s="477">
        <v>88.379300999999998</v>
      </c>
      <c r="O9" s="477">
        <v>89.574087000000006</v>
      </c>
      <c r="P9" s="477">
        <v>91.103059999999999</v>
      </c>
      <c r="Q9" s="477">
        <v>92.636528999999996</v>
      </c>
      <c r="R9" s="477">
        <v>81.41158200000001</v>
      </c>
    </row>
    <row r="10" spans="1:18">
      <c r="B10" s="433" t="s">
        <v>149</v>
      </c>
      <c r="C10" s="477">
        <v>270.72474999999997</v>
      </c>
      <c r="D10" s="477">
        <v>401.88919900000008</v>
      </c>
      <c r="E10" s="477">
        <v>484.78585799999996</v>
      </c>
      <c r="F10" s="477">
        <v>546.56841400000008</v>
      </c>
      <c r="G10" s="477">
        <v>719.66271999999981</v>
      </c>
      <c r="H10" s="477">
        <v>1164.7366480000001</v>
      </c>
      <c r="I10" s="477">
        <v>1402.799444</v>
      </c>
      <c r="J10" s="477">
        <v>1720.6789219999996</v>
      </c>
      <c r="K10" s="477">
        <v>1952.1766169999994</v>
      </c>
      <c r="L10" s="477">
        <v>1612.0311630000001</v>
      </c>
      <c r="M10" s="477">
        <v>1535.3701499999995</v>
      </c>
      <c r="N10" s="477">
        <v>1376.7444899999998</v>
      </c>
      <c r="O10" s="477">
        <v>1225.6208819999997</v>
      </c>
      <c r="P10" s="477">
        <v>1148.8871770000003</v>
      </c>
      <c r="Q10" s="477">
        <v>1101.3646180000001</v>
      </c>
      <c r="R10" s="477">
        <v>1034.1826540000002</v>
      </c>
    </row>
    <row r="11" spans="1:18">
      <c r="B11" s="433" t="s">
        <v>148</v>
      </c>
      <c r="C11" s="477">
        <v>-398.39068800000001</v>
      </c>
      <c r="D11" s="477">
        <v>-431.53828700000008</v>
      </c>
      <c r="E11" s="477">
        <v>-458.40386000000001</v>
      </c>
      <c r="F11" s="477">
        <v>-477.400218</v>
      </c>
      <c r="G11" s="477">
        <v>-484.77522600000003</v>
      </c>
      <c r="H11" s="477">
        <v>-497.02221399999996</v>
      </c>
      <c r="I11" s="477">
        <v>-507.53876000000002</v>
      </c>
      <c r="J11" s="477">
        <v>-514.70614699999999</v>
      </c>
      <c r="K11" s="477">
        <v>-521.56577200000004</v>
      </c>
      <c r="L11" s="477">
        <v>-511.827606</v>
      </c>
      <c r="M11" s="477">
        <v>-504.93456099999997</v>
      </c>
      <c r="N11" s="477">
        <v>-492.679914</v>
      </c>
      <c r="O11" s="477">
        <v>-475.890331</v>
      </c>
      <c r="P11" s="477">
        <v>-460.46060199999999</v>
      </c>
      <c r="Q11" s="477">
        <v>-448.415999</v>
      </c>
      <c r="R11" s="477">
        <v>-436.47750500000006</v>
      </c>
    </row>
    <row r="12" spans="1:18">
      <c r="B12" s="433" t="s">
        <v>147</v>
      </c>
      <c r="C12" s="477"/>
      <c r="D12" s="477"/>
      <c r="E12" s="477"/>
      <c r="F12" s="477"/>
      <c r="G12" s="477"/>
      <c r="H12" s="477"/>
      <c r="I12" s="477"/>
      <c r="J12" s="477"/>
      <c r="K12" s="477"/>
      <c r="L12" s="477"/>
      <c r="M12" s="477"/>
      <c r="N12" s="477"/>
      <c r="O12" s="477"/>
      <c r="P12" s="477"/>
      <c r="Q12" s="477"/>
      <c r="R12" s="477"/>
    </row>
    <row r="13" spans="1:18">
      <c r="B13" s="433" t="s">
        <v>146</v>
      </c>
      <c r="C13" s="477">
        <v>-163.630743</v>
      </c>
      <c r="D13" s="477">
        <v>-300.63006000000001</v>
      </c>
      <c r="E13" s="477">
        <v>-308.95006699999999</v>
      </c>
      <c r="F13" s="477">
        <v>-470.84386499999999</v>
      </c>
      <c r="G13" s="477">
        <v>-741.26871499999993</v>
      </c>
      <c r="H13" s="477">
        <v>-1165.7700330000002</v>
      </c>
      <c r="I13" s="477">
        <v>-1165.4237699999999</v>
      </c>
      <c r="J13" s="477">
        <v>-1457.5124880000001</v>
      </c>
      <c r="K13" s="477">
        <v>-1658.8711409999999</v>
      </c>
      <c r="L13" s="477">
        <v>-1361.149641</v>
      </c>
      <c r="M13" s="477">
        <v>-1366.3468969999999</v>
      </c>
      <c r="N13" s="477">
        <v>-1198.2393889999998</v>
      </c>
      <c r="O13" s="477">
        <v>-1133.5417739999998</v>
      </c>
      <c r="P13" s="477">
        <v>-1066.9242650000001</v>
      </c>
      <c r="Q13" s="477">
        <v>-1073.2932290000001</v>
      </c>
      <c r="R13" s="477">
        <v>-985.27242999999999</v>
      </c>
    </row>
    <row r="14" spans="1:18">
      <c r="B14" s="433" t="s">
        <v>145</v>
      </c>
      <c r="C14" s="477">
        <v>-170.319445</v>
      </c>
      <c r="D14" s="477">
        <v>-177.53154799999999</v>
      </c>
      <c r="E14" s="477">
        <v>-185.85155500000002</v>
      </c>
      <c r="F14" s="477">
        <v>-170.319445</v>
      </c>
      <c r="G14" s="477">
        <v>-440.74429500000008</v>
      </c>
      <c r="H14" s="477">
        <v>-441.04787300000004</v>
      </c>
      <c r="I14" s="477">
        <v>-440.70160999999996</v>
      </c>
      <c r="J14" s="477">
        <v>-439.459383</v>
      </c>
      <c r="K14" s="477">
        <v>-640.81803599999989</v>
      </c>
      <c r="L14" s="477">
        <v>-643.11434799999995</v>
      </c>
      <c r="M14" s="477">
        <v>-648.31160399999999</v>
      </c>
      <c r="N14" s="477">
        <v>-653.74236699999994</v>
      </c>
      <c r="O14" s="477">
        <v>-589.04475200000002</v>
      </c>
      <c r="P14" s="477">
        <v>-595.15383999999995</v>
      </c>
      <c r="Q14" s="477">
        <v>-601.52280400000006</v>
      </c>
      <c r="R14" s="477">
        <v>-606.9680699999999</v>
      </c>
    </row>
    <row r="15" spans="1:18">
      <c r="B15" s="433" t="s">
        <v>144</v>
      </c>
      <c r="C15" s="477">
        <v>-22.070486000000002</v>
      </c>
      <c r="D15" s="477">
        <v>-44.452002999999991</v>
      </c>
      <c r="E15" s="477">
        <v>-37.034031999999996</v>
      </c>
      <c r="F15" s="477">
        <v>-17.358447999999999</v>
      </c>
      <c r="G15" s="477">
        <v>-23.753753000000003</v>
      </c>
      <c r="H15" s="477">
        <v>-27.316099999999992</v>
      </c>
      <c r="I15" s="477">
        <v>-57.540216000000001</v>
      </c>
      <c r="J15" s="477">
        <v>-1848.945107</v>
      </c>
      <c r="K15" s="477">
        <v>-2235.4017549999999</v>
      </c>
      <c r="L15" s="477">
        <v>-2207.1439299999997</v>
      </c>
      <c r="M15" s="477">
        <v>-2184.9517850000002</v>
      </c>
      <c r="N15" s="477">
        <v>-1267.11069</v>
      </c>
      <c r="O15" s="477">
        <v>-1238.903313</v>
      </c>
      <c r="P15" s="477">
        <v>-1532.7843289999998</v>
      </c>
      <c r="Q15" s="477">
        <v>-1585.4392890000001</v>
      </c>
      <c r="R15" s="477">
        <v>-819.919668</v>
      </c>
    </row>
    <row r="16" spans="1:18">
      <c r="B16" s="479" t="s">
        <v>694</v>
      </c>
      <c r="C16" s="477">
        <v>-20.425531000000003</v>
      </c>
      <c r="D16" s="477">
        <v>-26.576369000000003</v>
      </c>
      <c r="E16" s="477">
        <v>-30.446966</v>
      </c>
      <c r="F16" s="477">
        <v>-42.893649999999994</v>
      </c>
      <c r="G16" s="477">
        <v>-49.374124000000009</v>
      </c>
      <c r="H16" s="477">
        <v>-71.306083000000001</v>
      </c>
      <c r="I16" s="477">
        <v>-76.754568000000006</v>
      </c>
      <c r="J16" s="477">
        <v>-76.29962900000001</v>
      </c>
      <c r="K16" s="477">
        <v>-82.459236000000004</v>
      </c>
      <c r="L16" s="477">
        <v>-62.545147</v>
      </c>
      <c r="M16" s="477">
        <v>-64.177474999999987</v>
      </c>
      <c r="N16" s="477">
        <v>-84.577891000000008</v>
      </c>
      <c r="O16" s="477">
        <v>-85.347421999999995</v>
      </c>
      <c r="P16" s="477">
        <v>-88.226743999999997</v>
      </c>
      <c r="Q16" s="477">
        <v>-90.276787999999996</v>
      </c>
      <c r="R16" s="477">
        <v>-80.055809999999994</v>
      </c>
    </row>
    <row r="17" spans="2:18">
      <c r="B17" s="478" t="s">
        <v>143</v>
      </c>
      <c r="C17" s="477">
        <v>-206.35977599999998</v>
      </c>
      <c r="D17" s="477">
        <v>-220.60775300000012</v>
      </c>
      <c r="E17" s="477">
        <v>-336.01985500000001</v>
      </c>
      <c r="F17" s="477">
        <v>-338.94147600000002</v>
      </c>
      <c r="G17" s="477">
        <v>-58.810939999999846</v>
      </c>
      <c r="H17" s="477">
        <v>-167.75749099999973</v>
      </c>
      <c r="I17" s="477">
        <v>-415.99926900000065</v>
      </c>
      <c r="J17" s="477">
        <v>-403.31087799999943</v>
      </c>
      <c r="K17" s="477">
        <v>-166.36549400000027</v>
      </c>
      <c r="L17" s="477">
        <v>-60.811941000000203</v>
      </c>
      <c r="M17" s="477">
        <v>0</v>
      </c>
      <c r="N17" s="477">
        <v>0</v>
      </c>
      <c r="O17" s="477">
        <v>-73.748298000000261</v>
      </c>
      <c r="P17" s="477">
        <v>-69.7255159999998</v>
      </c>
      <c r="Q17" s="477">
        <v>-1.3384820000000133</v>
      </c>
      <c r="R17" s="477">
        <v>0</v>
      </c>
    </row>
    <row r="18" spans="2:18">
      <c r="B18" s="433" t="s">
        <v>142</v>
      </c>
      <c r="C18" s="476">
        <v>1.9589639117643423</v>
      </c>
      <c r="D18" s="476">
        <v>1.6588756874300195</v>
      </c>
      <c r="E18" s="476">
        <v>1.4816508571219877</v>
      </c>
      <c r="F18" s="476">
        <v>0.8761206903703016</v>
      </c>
      <c r="G18" s="476">
        <v>0.13704105368909586</v>
      </c>
      <c r="H18" s="476">
        <v>-0.10724230216060519</v>
      </c>
      <c r="I18" s="476">
        <v>-0.42440605672772874</v>
      </c>
      <c r="J18" s="476">
        <v>-0.42456826112224155</v>
      </c>
      <c r="K18" s="476">
        <v>0.19145230913350605</v>
      </c>
      <c r="L18" s="476">
        <v>0.31200242787757393</v>
      </c>
      <c r="M18" s="476">
        <v>0.31654719933553166</v>
      </c>
      <c r="N18" s="476">
        <v>0.2330051478833908</v>
      </c>
      <c r="O18" s="476">
        <v>-1.1753177136589239</v>
      </c>
      <c r="P18" s="476">
        <v>-1.2393830577645955</v>
      </c>
      <c r="Q18" s="476">
        <v>-1.031698470219101</v>
      </c>
      <c r="R18" s="476">
        <v>-0.40931663623980608</v>
      </c>
    </row>
    <row r="21" spans="2:18">
      <c r="B21" s="475" t="s">
        <v>679</v>
      </c>
    </row>
    <row r="22" spans="2:18">
      <c r="B22" s="30" t="s">
        <v>141</v>
      </c>
    </row>
    <row r="40" spans="2:6" ht="50.25" customHeight="1">
      <c r="B40" s="1148" t="s">
        <v>140</v>
      </c>
      <c r="C40" s="1148"/>
      <c r="D40" s="1148"/>
      <c r="E40" s="1148"/>
      <c r="F40" s="1148"/>
    </row>
    <row r="41" spans="2:6">
      <c r="B41" s="224" t="s">
        <v>1544</v>
      </c>
      <c r="C41" s="474"/>
      <c r="D41" s="474"/>
      <c r="E41" s="474"/>
      <c r="F41" s="474"/>
    </row>
    <row r="43" spans="2:6">
      <c r="B43" s="12" t="s">
        <v>293</v>
      </c>
    </row>
    <row r="49" spans="2:18" s="205" customFormat="1"/>
    <row r="50" spans="2:18" s="205" customFormat="1"/>
    <row r="51" spans="2:18" s="205" customFormat="1"/>
    <row r="52" spans="2:18" s="205" customFormat="1"/>
    <row r="53" spans="2:18" s="205" customFormat="1">
      <c r="B53" s="29"/>
      <c r="C53" s="473"/>
      <c r="D53" s="473"/>
      <c r="E53" s="473"/>
      <c r="F53" s="473"/>
      <c r="G53" s="473"/>
      <c r="H53" s="473"/>
      <c r="I53" s="473"/>
      <c r="J53" s="473"/>
      <c r="K53" s="473"/>
      <c r="L53" s="473"/>
      <c r="M53" s="473"/>
      <c r="N53" s="473"/>
      <c r="O53" s="473"/>
      <c r="P53" s="473"/>
      <c r="Q53" s="473"/>
      <c r="R53" s="473"/>
    </row>
    <row r="54" spans="2:18" s="205" customFormat="1">
      <c r="F54" s="472"/>
      <c r="G54" s="472"/>
      <c r="H54" s="472"/>
      <c r="I54" s="472"/>
      <c r="J54" s="472"/>
      <c r="K54" s="472"/>
      <c r="L54" s="472"/>
      <c r="M54" s="472"/>
      <c r="N54" s="472"/>
      <c r="O54" s="472"/>
      <c r="P54" s="472"/>
      <c r="Q54" s="472"/>
      <c r="R54" s="472"/>
    </row>
    <row r="55" spans="2:18" s="205" customFormat="1">
      <c r="F55" s="472"/>
      <c r="G55" s="472"/>
      <c r="H55" s="472"/>
      <c r="I55" s="472"/>
      <c r="J55" s="472"/>
      <c r="K55" s="472"/>
      <c r="L55" s="472"/>
      <c r="M55" s="472"/>
      <c r="N55" s="472"/>
      <c r="O55" s="472"/>
      <c r="P55" s="472"/>
      <c r="Q55" s="472"/>
      <c r="R55" s="472"/>
    </row>
    <row r="56" spans="2:18" s="205" customFormat="1">
      <c r="F56" s="472"/>
      <c r="G56" s="472"/>
      <c r="H56" s="472"/>
      <c r="I56" s="472"/>
      <c r="J56" s="472"/>
      <c r="K56" s="472"/>
      <c r="L56" s="472"/>
      <c r="M56" s="472"/>
      <c r="N56" s="472"/>
      <c r="O56" s="472"/>
      <c r="P56" s="472"/>
      <c r="Q56" s="472"/>
      <c r="R56" s="472"/>
    </row>
    <row r="57" spans="2:18" s="205" customFormat="1"/>
    <row r="58" spans="2:18" s="205" customFormat="1"/>
    <row r="59" spans="2:18" s="205" customFormat="1">
      <c r="B59" s="29"/>
      <c r="C59" s="473"/>
      <c r="D59" s="473"/>
      <c r="E59" s="473"/>
      <c r="F59" s="473"/>
      <c r="G59" s="473"/>
      <c r="H59" s="473"/>
      <c r="I59" s="473"/>
      <c r="J59" s="473"/>
      <c r="K59" s="473"/>
      <c r="L59" s="473"/>
      <c r="M59" s="473"/>
      <c r="N59" s="473"/>
      <c r="O59" s="473"/>
      <c r="P59" s="473"/>
      <c r="Q59" s="473"/>
      <c r="R59" s="473"/>
    </row>
    <row r="60" spans="2:18" s="205" customFormat="1">
      <c r="F60" s="472"/>
      <c r="G60" s="472"/>
      <c r="H60" s="472"/>
      <c r="I60" s="472"/>
      <c r="J60" s="472"/>
      <c r="K60" s="472"/>
      <c r="L60" s="472"/>
      <c r="M60" s="472"/>
      <c r="N60" s="472"/>
      <c r="O60" s="472"/>
      <c r="P60" s="472"/>
      <c r="Q60" s="472"/>
      <c r="R60" s="472"/>
    </row>
    <row r="61" spans="2:18" s="205" customFormat="1">
      <c r="F61" s="472"/>
      <c r="G61" s="472"/>
      <c r="H61" s="472"/>
      <c r="I61" s="472"/>
      <c r="J61" s="472"/>
      <c r="K61" s="472"/>
      <c r="L61" s="472"/>
      <c r="M61" s="472"/>
      <c r="N61" s="472"/>
      <c r="O61" s="472"/>
      <c r="P61" s="472"/>
      <c r="Q61" s="472"/>
      <c r="R61" s="472"/>
    </row>
    <row r="62" spans="2:18" s="205" customFormat="1">
      <c r="F62" s="472"/>
      <c r="G62" s="472"/>
      <c r="H62" s="472"/>
      <c r="I62" s="472"/>
      <c r="J62" s="472"/>
      <c r="K62" s="472"/>
      <c r="L62" s="472"/>
      <c r="M62" s="472"/>
      <c r="N62" s="472"/>
      <c r="O62" s="472"/>
      <c r="P62" s="472"/>
      <c r="Q62" s="472"/>
      <c r="R62" s="472"/>
    </row>
    <row r="63" spans="2:18" s="205" customFormat="1">
      <c r="F63" s="472"/>
      <c r="G63" s="472"/>
      <c r="H63" s="472"/>
      <c r="I63" s="472"/>
      <c r="J63" s="472"/>
      <c r="K63" s="472"/>
      <c r="L63" s="472"/>
      <c r="M63" s="472"/>
      <c r="N63" s="472"/>
      <c r="O63" s="472"/>
      <c r="P63" s="472"/>
      <c r="Q63" s="472"/>
      <c r="R63" s="472"/>
    </row>
    <row r="64" spans="2:18" s="205" customFormat="1"/>
    <row r="65" s="205" customFormat="1"/>
    <row r="66" s="205" customFormat="1"/>
    <row r="67" s="205" customFormat="1"/>
    <row r="68" s="205" customFormat="1"/>
    <row r="69" s="205" customFormat="1"/>
    <row r="70" s="205" customFormat="1"/>
    <row r="87" spans="2:18" s="205" customFormat="1"/>
    <row r="88" spans="2:18" s="205" customFormat="1"/>
    <row r="89" spans="2:18" s="205" customFormat="1">
      <c r="B89" s="29"/>
      <c r="C89" s="473"/>
      <c r="D89" s="473"/>
      <c r="E89" s="473"/>
      <c r="F89" s="473"/>
      <c r="G89" s="473"/>
      <c r="H89" s="473"/>
      <c r="I89" s="473"/>
      <c r="J89" s="473"/>
      <c r="K89" s="473"/>
      <c r="L89" s="473"/>
      <c r="M89" s="473"/>
      <c r="N89" s="473"/>
      <c r="O89" s="473"/>
      <c r="P89" s="473"/>
      <c r="Q89" s="473"/>
      <c r="R89" s="473"/>
    </row>
    <row r="90" spans="2:18" s="205" customFormat="1"/>
    <row r="91" spans="2:18" s="205" customFormat="1">
      <c r="F91" s="434"/>
      <c r="G91" s="434"/>
      <c r="H91" s="434"/>
      <c r="I91" s="434"/>
      <c r="J91" s="434"/>
      <c r="K91" s="434"/>
      <c r="L91" s="434"/>
      <c r="M91" s="434"/>
      <c r="N91" s="434"/>
      <c r="O91" s="434"/>
      <c r="P91" s="434"/>
      <c r="Q91" s="434"/>
      <c r="R91" s="434"/>
    </row>
    <row r="92" spans="2:18" s="205" customFormat="1">
      <c r="F92" s="434"/>
      <c r="G92" s="434"/>
      <c r="H92" s="434"/>
      <c r="I92" s="434"/>
      <c r="J92" s="434"/>
      <c r="K92" s="434"/>
      <c r="L92" s="434"/>
      <c r="M92" s="434"/>
      <c r="N92" s="434"/>
      <c r="O92" s="434"/>
      <c r="P92" s="434"/>
      <c r="Q92" s="434"/>
      <c r="R92" s="434"/>
    </row>
    <row r="93" spans="2:18" s="205" customFormat="1">
      <c r="F93" s="434"/>
      <c r="G93" s="434"/>
      <c r="H93" s="434"/>
      <c r="I93" s="434"/>
      <c r="J93" s="434"/>
      <c r="K93" s="434"/>
      <c r="L93" s="434"/>
      <c r="M93" s="434"/>
      <c r="N93" s="434"/>
      <c r="O93" s="434"/>
      <c r="P93" s="434"/>
      <c r="Q93" s="434"/>
      <c r="R93" s="434"/>
    </row>
    <row r="94" spans="2:18" s="205" customFormat="1"/>
    <row r="95" spans="2:18" s="205" customFormat="1">
      <c r="F95" s="472"/>
      <c r="G95" s="472"/>
      <c r="H95" s="472"/>
      <c r="I95" s="472"/>
      <c r="J95" s="472"/>
      <c r="K95" s="472"/>
      <c r="L95" s="472"/>
      <c r="M95" s="472"/>
      <c r="N95" s="472"/>
      <c r="O95" s="472"/>
      <c r="P95" s="472"/>
      <c r="Q95" s="472"/>
      <c r="R95" s="472"/>
    </row>
    <row r="96" spans="2:18" s="205" customFormat="1">
      <c r="F96" s="472"/>
      <c r="G96" s="472"/>
      <c r="H96" s="472"/>
      <c r="I96" s="472"/>
      <c r="J96" s="472"/>
      <c r="K96" s="472"/>
      <c r="L96" s="472"/>
      <c r="M96" s="472"/>
      <c r="N96" s="472"/>
      <c r="O96" s="472"/>
      <c r="P96" s="472"/>
      <c r="Q96" s="472"/>
      <c r="R96" s="472"/>
    </row>
    <row r="97" spans="6:18" s="205" customFormat="1">
      <c r="F97" s="472"/>
      <c r="G97" s="472"/>
      <c r="H97" s="472"/>
      <c r="I97" s="472"/>
      <c r="J97" s="472"/>
      <c r="K97" s="472"/>
      <c r="L97" s="472"/>
      <c r="M97" s="472"/>
      <c r="N97" s="472"/>
      <c r="O97" s="472"/>
      <c r="P97" s="472"/>
      <c r="Q97" s="472"/>
      <c r="R97" s="472"/>
    </row>
    <row r="98" spans="6:18" s="205" customFormat="1"/>
  </sheetData>
  <mergeCells count="1">
    <mergeCell ref="B40:F40"/>
  </mergeCells>
  <phoneticPr fontId="86" type="noConversion"/>
  <hyperlinks>
    <hyperlink ref="B43" location="Contents!B59" display="to contents"/>
  </hyperlink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9"/>
  </sheetPr>
  <dimension ref="A2:H35"/>
  <sheetViews>
    <sheetView topLeftCell="A13" workbookViewId="0">
      <selection activeCell="I28" sqref="I28"/>
    </sheetView>
  </sheetViews>
  <sheetFormatPr defaultRowHeight="12.75"/>
  <cols>
    <col min="1" max="1" width="9.140625" style="49"/>
    <col min="2" max="2" width="29.5703125" style="49" customWidth="1"/>
    <col min="3" max="16384" width="9.140625" style="49"/>
  </cols>
  <sheetData>
    <row r="2" spans="1:8">
      <c r="A2" s="49" t="s">
        <v>54</v>
      </c>
      <c r="B2" s="66" t="s">
        <v>868</v>
      </c>
    </row>
    <row r="3" spans="1:8">
      <c r="B3" s="66"/>
      <c r="H3" s="747" t="s">
        <v>1569</v>
      </c>
    </row>
    <row r="4" spans="1:8" ht="25.5">
      <c r="B4" s="56"/>
      <c r="C4" s="70">
        <v>2006</v>
      </c>
      <c r="D4" s="70">
        <v>2007</v>
      </c>
      <c r="E4" s="70">
        <v>2008</v>
      </c>
      <c r="F4" s="70">
        <v>2009</v>
      </c>
      <c r="G4" s="70">
        <v>2010</v>
      </c>
      <c r="H4" s="69" t="s">
        <v>1128</v>
      </c>
    </row>
    <row r="5" spans="1:8">
      <c r="B5" s="61" t="s">
        <v>1127</v>
      </c>
      <c r="C5" s="68">
        <v>6.9053437886807085</v>
      </c>
      <c r="D5" s="68">
        <v>6.0252438011025431</v>
      </c>
      <c r="E5" s="68">
        <v>4.4151038329507939</v>
      </c>
      <c r="F5" s="68">
        <v>-3.0434720588980013E-2</v>
      </c>
      <c r="G5" s="68">
        <v>6.2128358250606022</v>
      </c>
      <c r="H5" s="68">
        <v>4.9921917744589361</v>
      </c>
    </row>
    <row r="6" spans="1:8" ht="25.5">
      <c r="B6" s="61" t="s">
        <v>1126</v>
      </c>
      <c r="C6" s="68">
        <v>0.57609086178872582</v>
      </c>
      <c r="D6" s="68">
        <v>1.0350495201982264</v>
      </c>
      <c r="E6" s="68">
        <v>0.16298719279429957</v>
      </c>
      <c r="F6" s="68">
        <v>0.12212892820749127</v>
      </c>
      <c r="G6" s="68">
        <v>0.182340008649123</v>
      </c>
      <c r="H6" s="68">
        <v>0.97553972965665825</v>
      </c>
    </row>
    <row r="7" spans="1:8">
      <c r="B7" s="61" t="s">
        <v>1125</v>
      </c>
      <c r="C7" s="68">
        <v>5.6511657867804388</v>
      </c>
      <c r="D7" s="68">
        <v>3.8557958584475056</v>
      </c>
      <c r="E7" s="68">
        <v>0.24031284882753451</v>
      </c>
      <c r="F7" s="68">
        <v>0.48387973927997974</v>
      </c>
      <c r="G7" s="68">
        <v>0.81321395071338609</v>
      </c>
      <c r="H7" s="68">
        <v>7.2789597007054216E-2</v>
      </c>
    </row>
    <row r="8" spans="1:8">
      <c r="B8" s="61" t="s">
        <v>1124</v>
      </c>
      <c r="C8" s="68">
        <v>-1.5161864081594802</v>
      </c>
      <c r="D8" s="68">
        <v>2.1094648828844234</v>
      </c>
      <c r="E8" s="68">
        <v>-5.2463776626029244</v>
      </c>
      <c r="F8" s="68">
        <v>0.15214017044335071</v>
      </c>
      <c r="G8" s="68">
        <v>-0.34361642005276555</v>
      </c>
      <c r="H8" s="68">
        <v>-2.6583723213596859E-2</v>
      </c>
    </row>
    <row r="9" spans="1:8">
      <c r="B9" s="61" t="s">
        <v>1123</v>
      </c>
      <c r="C9" s="68">
        <v>-1.0361639070613573</v>
      </c>
      <c r="D9" s="68">
        <v>-4.2235698937460855</v>
      </c>
      <c r="E9" s="68">
        <v>4.1879510831175972</v>
      </c>
      <c r="F9" s="68">
        <v>0.39516102430052535</v>
      </c>
      <c r="G9" s="68">
        <v>0.34072061959866412</v>
      </c>
      <c r="H9" s="68">
        <v>0.84073888879135994</v>
      </c>
    </row>
    <row r="10" spans="1:8">
      <c r="B10" s="61" t="s">
        <v>1122</v>
      </c>
      <c r="C10" s="68">
        <v>10.69959978920491</v>
      </c>
      <c r="D10" s="68">
        <v>8.9219252066550041</v>
      </c>
      <c r="E10" s="68">
        <v>3.3154583957229136</v>
      </c>
      <c r="F10" s="68">
        <v>1.179799547635966</v>
      </c>
      <c r="G10" s="68">
        <v>7.3</v>
      </c>
      <c r="H10" s="68">
        <v>7</v>
      </c>
    </row>
    <row r="11" spans="1:8">
      <c r="B11" s="67"/>
      <c r="C11" s="54"/>
      <c r="D11" s="54"/>
    </row>
    <row r="13" spans="1:8">
      <c r="B13" s="66" t="s">
        <v>868</v>
      </c>
    </row>
    <row r="32" spans="2:2">
      <c r="B32" s="63" t="s">
        <v>1121</v>
      </c>
    </row>
    <row r="33" spans="2:2">
      <c r="B33" s="63" t="s">
        <v>1096</v>
      </c>
    </row>
    <row r="35" spans="2:2">
      <c r="B35" s="1054" t="s">
        <v>293</v>
      </c>
    </row>
  </sheetData>
  <phoneticPr fontId="86" type="noConversion"/>
  <hyperlinks>
    <hyperlink ref="B35" location="Contents!B7" display="to contents"/>
  </hyperlinks>
  <pageMargins left="0.75" right="0.75" top="1" bottom="1" header="0.5" footer="0.5"/>
  <pageSetup paperSize="9" orientation="portrait" horizontalDpi="200" verticalDpi="2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tabColor indexed="9"/>
  </sheetPr>
  <dimension ref="A2:L124"/>
  <sheetViews>
    <sheetView zoomScaleNormal="100" workbookViewId="0">
      <selection activeCell="B2" sqref="B2"/>
    </sheetView>
  </sheetViews>
  <sheetFormatPr defaultRowHeight="12.75"/>
  <cols>
    <col min="1" max="4" width="9.140625" style="482"/>
    <col min="5" max="5" width="9.140625" style="483"/>
    <col min="6" max="16384" width="9.140625" style="482"/>
  </cols>
  <sheetData>
    <row r="2" spans="1:10">
      <c r="A2" s="97" t="s">
        <v>281</v>
      </c>
      <c r="B2" s="493" t="s">
        <v>956</v>
      </c>
      <c r="J2" s="493" t="s">
        <v>956</v>
      </c>
    </row>
    <row r="3" spans="1:10">
      <c r="A3" s="97"/>
      <c r="C3" s="492"/>
      <c r="D3" s="492"/>
    </row>
    <row r="4" spans="1:10">
      <c r="B4" s="96" t="s">
        <v>280</v>
      </c>
      <c r="C4" s="491" t="s">
        <v>279</v>
      </c>
      <c r="D4" s="491" t="s">
        <v>278</v>
      </c>
    </row>
    <row r="5" spans="1:10">
      <c r="B5" s="485" t="s">
        <v>277</v>
      </c>
      <c r="C5" s="484">
        <v>-0.4266159261084293</v>
      </c>
      <c r="D5" s="484"/>
      <c r="E5" s="483">
        <v>0</v>
      </c>
    </row>
    <row r="6" spans="1:10">
      <c r="B6" s="485" t="s">
        <v>276</v>
      </c>
      <c r="C6" s="484">
        <v>-0.55251841269789415</v>
      </c>
      <c r="D6" s="484"/>
      <c r="E6" s="483">
        <v>0</v>
      </c>
    </row>
    <row r="7" spans="1:10">
      <c r="B7" s="485" t="s">
        <v>275</v>
      </c>
      <c r="C7" s="484">
        <v>-0.6361751067037954</v>
      </c>
      <c r="D7" s="484"/>
      <c r="E7" s="483">
        <v>0</v>
      </c>
    </row>
    <row r="8" spans="1:10">
      <c r="B8" s="485" t="s">
        <v>274</v>
      </c>
      <c r="C8" s="484">
        <v>-0.60376993819449443</v>
      </c>
      <c r="D8" s="484"/>
      <c r="E8" s="483">
        <v>0</v>
      </c>
    </row>
    <row r="9" spans="1:10">
      <c r="B9" s="485" t="s">
        <v>273</v>
      </c>
      <c r="C9" s="484">
        <v>-0.76228367134800046</v>
      </c>
      <c r="D9" s="484"/>
      <c r="E9" s="483">
        <v>0</v>
      </c>
    </row>
    <row r="10" spans="1:10">
      <c r="B10" s="485" t="s">
        <v>272</v>
      </c>
      <c r="C10" s="484">
        <v>-0.54596978037665989</v>
      </c>
      <c r="D10" s="484"/>
      <c r="E10" s="483">
        <v>0</v>
      </c>
    </row>
    <row r="11" spans="1:10">
      <c r="B11" s="485" t="s">
        <v>271</v>
      </c>
      <c r="C11" s="484">
        <v>-0.24474026454851153</v>
      </c>
      <c r="D11" s="484"/>
      <c r="E11" s="483">
        <v>0</v>
      </c>
    </row>
    <row r="12" spans="1:10">
      <c r="B12" s="485" t="s">
        <v>270</v>
      </c>
      <c r="C12" s="484">
        <v>5.2708724959764763E-3</v>
      </c>
      <c r="D12" s="484"/>
      <c r="E12" s="483">
        <v>0</v>
      </c>
    </row>
    <row r="13" spans="1:10">
      <c r="B13" s="485" t="s">
        <v>269</v>
      </c>
      <c r="C13" s="484">
        <v>5.3612819270586379E-2</v>
      </c>
      <c r="D13" s="484"/>
      <c r="E13" s="483">
        <v>0</v>
      </c>
    </row>
    <row r="14" spans="1:10">
      <c r="B14" s="485" t="s">
        <v>268</v>
      </c>
      <c r="C14" s="484">
        <v>1.4136146452159618E-2</v>
      </c>
      <c r="D14" s="484"/>
      <c r="E14" s="483">
        <v>0</v>
      </c>
    </row>
    <row r="15" spans="1:10">
      <c r="B15" s="485" t="s">
        <v>267</v>
      </c>
      <c r="C15" s="484">
        <v>-6.4419312677854695E-2</v>
      </c>
      <c r="D15" s="484"/>
      <c r="E15" s="483">
        <v>0</v>
      </c>
    </row>
    <row r="16" spans="1:10">
      <c r="B16" s="485" t="s">
        <v>266</v>
      </c>
      <c r="C16" s="484">
        <v>-0.12680985878671999</v>
      </c>
      <c r="D16" s="484"/>
      <c r="E16" s="483">
        <v>0</v>
      </c>
    </row>
    <row r="17" spans="2:10">
      <c r="B17" s="490" t="s">
        <v>265</v>
      </c>
      <c r="C17" s="484">
        <v>-9.0242655942224304E-2</v>
      </c>
      <c r="D17" s="484"/>
      <c r="E17" s="483">
        <v>0</v>
      </c>
    </row>
    <row r="18" spans="2:10">
      <c r="B18" s="485" t="s">
        <v>264</v>
      </c>
      <c r="C18" s="484">
        <v>-8.4951002998176428E-2</v>
      </c>
      <c r="D18" s="484"/>
      <c r="E18" s="483">
        <v>0</v>
      </c>
    </row>
    <row r="19" spans="2:10">
      <c r="B19" s="485" t="s">
        <v>263</v>
      </c>
      <c r="C19" s="484">
        <v>-9.3806073585073382E-2</v>
      </c>
      <c r="D19" s="484"/>
      <c r="E19" s="483">
        <v>0</v>
      </c>
      <c r="G19" s="489"/>
      <c r="J19" s="488" t="s">
        <v>262</v>
      </c>
    </row>
    <row r="20" spans="2:10">
      <c r="B20" s="485" t="s">
        <v>261</v>
      </c>
      <c r="C20" s="484">
        <v>-9.0267353564769962E-2</v>
      </c>
      <c r="D20" s="484">
        <v>-0.51442409786669718</v>
      </c>
      <c r="E20" s="483">
        <v>0</v>
      </c>
      <c r="J20" s="488" t="s">
        <v>260</v>
      </c>
    </row>
    <row r="21" spans="2:10">
      <c r="B21" s="485" t="s">
        <v>259</v>
      </c>
      <c r="C21" s="484">
        <v>-0.18231129051571443</v>
      </c>
      <c r="D21" s="484">
        <v>-0.56818423249124062</v>
      </c>
      <c r="E21" s="483">
        <v>0</v>
      </c>
      <c r="J21" s="224" t="s">
        <v>1230</v>
      </c>
    </row>
    <row r="22" spans="2:10">
      <c r="B22" s="485" t="s">
        <v>258</v>
      </c>
      <c r="C22" s="484">
        <v>-0.19112219054742927</v>
      </c>
      <c r="D22" s="484">
        <v>-0.56779810346927273</v>
      </c>
      <c r="E22" s="483">
        <v>0</v>
      </c>
    </row>
    <row r="23" spans="2:10">
      <c r="B23" s="485" t="s">
        <v>257</v>
      </c>
      <c r="C23" s="484">
        <v>-0.30706327826706487</v>
      </c>
      <c r="D23" s="484">
        <v>-0.54196080966193461</v>
      </c>
      <c r="E23" s="483">
        <v>0</v>
      </c>
      <c r="J23" s="12" t="s">
        <v>293</v>
      </c>
    </row>
    <row r="24" spans="2:10">
      <c r="B24" s="485" t="s">
        <v>256</v>
      </c>
      <c r="C24" s="484">
        <v>-0.52522049603554577</v>
      </c>
      <c r="D24" s="484">
        <v>-0.49315878712820133</v>
      </c>
      <c r="E24" s="483">
        <v>0</v>
      </c>
    </row>
    <row r="25" spans="2:10">
      <c r="B25" s="485" t="s">
        <v>255</v>
      </c>
      <c r="C25" s="484">
        <v>-0.41756846931852781</v>
      </c>
      <c r="D25" s="484">
        <v>-0.41908475104513443</v>
      </c>
      <c r="E25" s="483">
        <v>0</v>
      </c>
    </row>
    <row r="26" spans="2:10">
      <c r="B26" s="485" t="s">
        <v>254</v>
      </c>
      <c r="C26" s="484">
        <v>-0.27037889356676365</v>
      </c>
      <c r="D26" s="484">
        <v>-0.37086601617651277</v>
      </c>
      <c r="E26" s="483">
        <v>0</v>
      </c>
    </row>
    <row r="27" spans="2:10">
      <c r="B27" s="485" t="s">
        <v>253</v>
      </c>
      <c r="C27" s="484">
        <v>-2.1779664314459941E-2</v>
      </c>
      <c r="D27" s="484">
        <v>-0.31001207396332731</v>
      </c>
      <c r="E27" s="483">
        <v>0</v>
      </c>
    </row>
    <row r="28" spans="2:10">
      <c r="B28" s="485" t="s">
        <v>252</v>
      </c>
      <c r="C28" s="484">
        <v>0.16859173448850717</v>
      </c>
      <c r="D28" s="484">
        <v>-0.21847566551402378</v>
      </c>
      <c r="E28" s="483">
        <v>0</v>
      </c>
    </row>
    <row r="29" spans="2:10">
      <c r="B29" s="485" t="s">
        <v>251</v>
      </c>
      <c r="C29" s="484">
        <v>0.34008249846956939</v>
      </c>
      <c r="D29" s="484">
        <v>-7.4419096589240785E-2</v>
      </c>
      <c r="E29" s="483">
        <v>0</v>
      </c>
    </row>
    <row r="30" spans="2:10">
      <c r="B30" s="485" t="s">
        <v>250</v>
      </c>
      <c r="C30" s="484">
        <v>0.46180690510142619</v>
      </c>
      <c r="D30" s="484">
        <v>7.4473527219854466E-2</v>
      </c>
      <c r="E30" s="483">
        <v>0</v>
      </c>
    </row>
    <row r="31" spans="2:10">
      <c r="B31" s="485" t="s">
        <v>249</v>
      </c>
      <c r="C31" s="484">
        <v>0.53975157401574025</v>
      </c>
      <c r="D31" s="484">
        <v>0.19647144211445053</v>
      </c>
      <c r="E31" s="483">
        <v>0</v>
      </c>
    </row>
    <row r="32" spans="2:10">
      <c r="B32" s="485" t="s">
        <v>248</v>
      </c>
      <c r="C32" s="484">
        <v>0.50451400552703296</v>
      </c>
      <c r="D32" s="484">
        <v>0.32018165270279642</v>
      </c>
      <c r="E32" s="483">
        <v>0</v>
      </c>
    </row>
    <row r="33" spans="2:5">
      <c r="B33" s="485" t="s">
        <v>247</v>
      </c>
      <c r="C33" s="484">
        <v>0.45238766891120957</v>
      </c>
      <c r="D33" s="484">
        <v>0.47105539964352089</v>
      </c>
      <c r="E33" s="483">
        <v>0</v>
      </c>
    </row>
    <row r="34" spans="2:5">
      <c r="B34" s="485" t="s">
        <v>246</v>
      </c>
      <c r="C34" s="484">
        <v>0.21497728518756906</v>
      </c>
      <c r="D34" s="484">
        <v>0.62326059481722917</v>
      </c>
      <c r="E34" s="483">
        <v>0</v>
      </c>
    </row>
    <row r="35" spans="2:5">
      <c r="B35" s="485" t="s">
        <v>245</v>
      </c>
      <c r="C35" s="484">
        <v>-1.0717497027181869E-2</v>
      </c>
      <c r="D35" s="484">
        <v>0.73254336434812328</v>
      </c>
      <c r="E35" s="483">
        <v>0</v>
      </c>
    </row>
    <row r="36" spans="2:5">
      <c r="B36" s="485" t="s">
        <v>244</v>
      </c>
      <c r="C36" s="484">
        <v>-9.2288478661814333E-2</v>
      </c>
      <c r="D36" s="484">
        <v>0.8681470380432047</v>
      </c>
      <c r="E36" s="483">
        <v>0</v>
      </c>
    </row>
    <row r="37" spans="2:5">
      <c r="B37" s="485" t="s">
        <v>243</v>
      </c>
      <c r="C37" s="484">
        <v>-0.11863615045134414</v>
      </c>
      <c r="D37" s="484">
        <v>0.96581298863366982</v>
      </c>
      <c r="E37" s="483">
        <v>0</v>
      </c>
    </row>
    <row r="38" spans="2:5">
      <c r="B38" s="485" t="s">
        <v>242</v>
      </c>
      <c r="C38" s="484">
        <v>1.8642762624505135E-2</v>
      </c>
      <c r="D38" s="484">
        <v>1.0450824865902772</v>
      </c>
      <c r="E38" s="483">
        <v>0</v>
      </c>
    </row>
    <row r="39" spans="2:5">
      <c r="B39" s="485" t="s">
        <v>241</v>
      </c>
      <c r="C39" s="484">
        <v>-3.8527325651603883E-2</v>
      </c>
      <c r="D39" s="484">
        <v>1.1245317934745893</v>
      </c>
      <c r="E39" s="483">
        <v>0</v>
      </c>
    </row>
    <row r="40" spans="2:5">
      <c r="B40" s="485" t="s">
        <v>240</v>
      </c>
      <c r="C40" s="484">
        <v>-0.24846666558993472</v>
      </c>
      <c r="D40" s="484">
        <v>0.95260210196038086</v>
      </c>
      <c r="E40" s="483">
        <v>0</v>
      </c>
    </row>
    <row r="41" spans="2:5">
      <c r="B41" s="485" t="s">
        <v>239</v>
      </c>
      <c r="C41" s="484">
        <v>-0.47536846118169152</v>
      </c>
      <c r="D41" s="484">
        <v>0.71139708929568946</v>
      </c>
      <c r="E41" s="483">
        <v>0</v>
      </c>
    </row>
    <row r="42" spans="2:5">
      <c r="B42" s="485" t="s">
        <v>238</v>
      </c>
      <c r="C42" s="484">
        <v>-0.67797135561030331</v>
      </c>
      <c r="D42" s="484">
        <v>0.47424829013011577</v>
      </c>
      <c r="E42" s="483">
        <v>0</v>
      </c>
    </row>
    <row r="43" spans="2:5">
      <c r="B43" s="485" t="s">
        <v>237</v>
      </c>
      <c r="C43" s="484">
        <v>-0.80640615509193336</v>
      </c>
      <c r="D43" s="484">
        <v>0.21538066236782766</v>
      </c>
      <c r="E43" s="483">
        <v>0</v>
      </c>
    </row>
    <row r="44" spans="2:5">
      <c r="B44" s="485" t="s">
        <v>236</v>
      </c>
      <c r="C44" s="484">
        <v>-0.84473730014898951</v>
      </c>
      <c r="D44" s="484">
        <v>6.0821356046723632E-2</v>
      </c>
      <c r="E44" s="483">
        <v>0</v>
      </c>
    </row>
    <row r="45" spans="2:5">
      <c r="B45" s="485" t="s">
        <v>235</v>
      </c>
      <c r="C45" s="484">
        <v>-0.78614619892023629</v>
      </c>
      <c r="D45" s="484">
        <v>-3.869338592528896E-2</v>
      </c>
      <c r="E45" s="483">
        <v>0</v>
      </c>
    </row>
    <row r="46" spans="2:5">
      <c r="B46" s="485" t="s">
        <v>234</v>
      </c>
      <c r="C46" s="484">
        <v>-0.59681310716952385</v>
      </c>
      <c r="D46" s="484">
        <v>-8.6315329278137259E-2</v>
      </c>
      <c r="E46" s="483">
        <v>0</v>
      </c>
    </row>
    <row r="47" spans="2:5">
      <c r="B47" s="485" t="s">
        <v>233</v>
      </c>
      <c r="C47" s="484">
        <v>-0.43023011461876687</v>
      </c>
      <c r="D47" s="484">
        <v>-0.10790481508593627</v>
      </c>
      <c r="E47" s="483">
        <v>0</v>
      </c>
    </row>
    <row r="48" spans="2:5">
      <c r="B48" s="485" t="s">
        <v>232</v>
      </c>
      <c r="C48" s="484">
        <v>-0.21666661388440364</v>
      </c>
      <c r="D48" s="484">
        <v>-0.13208955958387725</v>
      </c>
      <c r="E48" s="483">
        <v>0</v>
      </c>
    </row>
    <row r="49" spans="2:5">
      <c r="B49" s="485" t="s">
        <v>231</v>
      </c>
      <c r="C49" s="484">
        <v>1.7046807454294086E-2</v>
      </c>
      <c r="D49" s="484">
        <v>-0.1126433700495354</v>
      </c>
      <c r="E49" s="483">
        <v>0</v>
      </c>
    </row>
    <row r="50" spans="2:5">
      <c r="B50" s="485" t="s">
        <v>230</v>
      </c>
      <c r="C50" s="484">
        <v>0.32396442941578169</v>
      </c>
      <c r="D50" s="484">
        <v>-5.31084083976796E-2</v>
      </c>
      <c r="E50" s="483">
        <v>0</v>
      </c>
    </row>
    <row r="51" spans="2:5">
      <c r="B51" s="485" t="s">
        <v>229</v>
      </c>
      <c r="C51" s="484">
        <v>0.50256970971843429</v>
      </c>
      <c r="D51" s="484">
        <v>5.165130597775569E-2</v>
      </c>
      <c r="E51" s="483">
        <v>0</v>
      </c>
    </row>
    <row r="52" spans="2:5">
      <c r="B52" s="485" t="s">
        <v>228</v>
      </c>
      <c r="C52" s="484">
        <v>0.53123254548438492</v>
      </c>
      <c r="D52" s="484">
        <v>0.14678345141019025</v>
      </c>
      <c r="E52" s="483">
        <v>0</v>
      </c>
    </row>
    <row r="53" spans="2:5">
      <c r="B53" s="485" t="s">
        <v>227</v>
      </c>
      <c r="C53" s="484">
        <v>0.7224387220877867</v>
      </c>
      <c r="D53" s="484">
        <v>0.18796541454382115</v>
      </c>
      <c r="E53" s="483">
        <v>0</v>
      </c>
    </row>
    <row r="54" spans="2:5">
      <c r="B54" s="485" t="s">
        <v>226</v>
      </c>
      <c r="C54" s="484">
        <v>1.0306590461319345</v>
      </c>
      <c r="D54" s="484">
        <v>0.32526876009048161</v>
      </c>
      <c r="E54" s="483">
        <v>0</v>
      </c>
    </row>
    <row r="55" spans="2:5">
      <c r="B55" s="485" t="s">
        <v>225</v>
      </c>
      <c r="C55" s="484">
        <v>1.4153030670496582</v>
      </c>
      <c r="D55" s="484">
        <v>0.69858530981792077</v>
      </c>
      <c r="E55" s="483">
        <v>0</v>
      </c>
    </row>
    <row r="56" spans="2:5">
      <c r="B56" s="485" t="s">
        <v>224</v>
      </c>
      <c r="C56" s="484">
        <v>1.9633816529222774</v>
      </c>
      <c r="D56" s="484">
        <v>0.95910380210713164</v>
      </c>
      <c r="E56" s="483">
        <v>0</v>
      </c>
    </row>
    <row r="57" spans="2:5">
      <c r="B57" s="485" t="s">
        <v>223</v>
      </c>
      <c r="C57" s="484">
        <v>2.4295033566377082</v>
      </c>
      <c r="D57" s="484">
        <v>1.1264964014620007</v>
      </c>
      <c r="E57" s="483">
        <v>0</v>
      </c>
    </row>
    <row r="58" spans="2:5">
      <c r="B58" s="485" t="s">
        <v>222</v>
      </c>
      <c r="C58" s="484">
        <v>2.690197339538893</v>
      </c>
      <c r="D58" s="484">
        <v>1.0963017681896277</v>
      </c>
      <c r="E58" s="483">
        <v>0</v>
      </c>
    </row>
    <row r="59" spans="2:5">
      <c r="B59" s="485" t="s">
        <v>221</v>
      </c>
      <c r="C59" s="484">
        <v>2.9179183745047768</v>
      </c>
      <c r="D59" s="484">
        <v>0.96884648233511561</v>
      </c>
      <c r="E59" s="483">
        <v>0</v>
      </c>
    </row>
    <row r="60" spans="2:5">
      <c r="B60" s="485" t="s">
        <v>220</v>
      </c>
      <c r="C60" s="484">
        <v>3.1310882386904493</v>
      </c>
      <c r="D60" s="484">
        <v>0.76654120364633405</v>
      </c>
      <c r="E60" s="483">
        <v>0</v>
      </c>
    </row>
    <row r="61" spans="2:5">
      <c r="B61" s="485" t="s">
        <v>219</v>
      </c>
      <c r="C61" s="484">
        <v>2.9775833930101769</v>
      </c>
      <c r="D61" s="484">
        <v>0.62954055803667419</v>
      </c>
      <c r="E61" s="483">
        <v>0</v>
      </c>
    </row>
    <row r="62" spans="2:5">
      <c r="B62" s="485" t="s">
        <v>218</v>
      </c>
      <c r="C62" s="484">
        <v>2.7750399513236377</v>
      </c>
      <c r="D62" s="484">
        <v>0.45594913999021114</v>
      </c>
      <c r="E62" s="483">
        <v>0</v>
      </c>
    </row>
    <row r="63" spans="2:5">
      <c r="B63" s="485" t="s">
        <v>217</v>
      </c>
      <c r="C63" s="484">
        <v>2.3748777138694503</v>
      </c>
      <c r="D63" s="484">
        <v>0.31883814608129463</v>
      </c>
      <c r="E63" s="483">
        <v>0</v>
      </c>
    </row>
    <row r="64" spans="2:5">
      <c r="B64" s="485" t="s">
        <v>216</v>
      </c>
      <c r="C64" s="484">
        <v>1.9609315745887694</v>
      </c>
      <c r="D64" s="484">
        <v>0.20410573094307169</v>
      </c>
      <c r="E64" s="483">
        <v>0</v>
      </c>
    </row>
    <row r="65" spans="2:5">
      <c r="B65" s="485" t="s">
        <v>215</v>
      </c>
      <c r="C65" s="484">
        <v>1.5586780521457537</v>
      </c>
      <c r="D65" s="484">
        <v>7.9924466273373698E-2</v>
      </c>
      <c r="E65" s="483">
        <v>0</v>
      </c>
    </row>
    <row r="66" spans="2:5">
      <c r="B66" s="485" t="s">
        <v>214</v>
      </c>
      <c r="C66" s="484">
        <v>1.2333172725613191</v>
      </c>
      <c r="D66" s="484">
        <v>-6.1050800091364398E-2</v>
      </c>
      <c r="E66" s="483">
        <v>0</v>
      </c>
    </row>
    <row r="67" spans="2:5">
      <c r="B67" s="485" t="s">
        <v>213</v>
      </c>
      <c r="C67" s="484">
        <v>0.85524953433810569</v>
      </c>
      <c r="D67" s="484">
        <v>-0.2979905937251241</v>
      </c>
      <c r="E67" s="483">
        <v>0</v>
      </c>
    </row>
    <row r="68" spans="2:5">
      <c r="B68" s="485" t="s">
        <v>212</v>
      </c>
      <c r="C68" s="484">
        <v>0.45955524847036994</v>
      </c>
      <c r="D68" s="484">
        <v>-0.50597285972133799</v>
      </c>
      <c r="E68" s="483">
        <v>0</v>
      </c>
    </row>
    <row r="69" spans="2:5">
      <c r="B69" s="485" t="s">
        <v>211</v>
      </c>
      <c r="C69" s="484">
        <v>3.9994054687525045E-2</v>
      </c>
      <c r="D69" s="484">
        <v>-0.68505505341077833</v>
      </c>
      <c r="E69" s="483">
        <v>0</v>
      </c>
    </row>
    <row r="70" spans="2:5">
      <c r="B70" s="485" t="s">
        <v>210</v>
      </c>
      <c r="C70" s="484">
        <v>-0.29068763458270508</v>
      </c>
      <c r="D70" s="484">
        <v>-0.79457968095740428</v>
      </c>
      <c r="E70" s="483">
        <v>0</v>
      </c>
    </row>
    <row r="71" spans="2:5">
      <c r="B71" s="485" t="s">
        <v>209</v>
      </c>
      <c r="C71" s="484">
        <v>-0.67629950096541558</v>
      </c>
      <c r="D71" s="484">
        <v>-0.86219639575774254</v>
      </c>
      <c r="E71" s="483">
        <v>0</v>
      </c>
    </row>
    <row r="72" spans="2:5">
      <c r="B72" s="485" t="s">
        <v>208</v>
      </c>
      <c r="C72" s="484">
        <v>-1.0132903681142382</v>
      </c>
      <c r="D72" s="484">
        <v>-0.83022039967655292</v>
      </c>
      <c r="E72" s="483">
        <v>0</v>
      </c>
    </row>
    <row r="73" spans="2:5">
      <c r="B73" s="485" t="s">
        <v>207</v>
      </c>
      <c r="C73" s="484">
        <v>-1.2558140697139291</v>
      </c>
      <c r="D73" s="484">
        <v>-0.82144341428775958</v>
      </c>
      <c r="E73" s="483">
        <v>0</v>
      </c>
    </row>
    <row r="74" spans="2:5">
      <c r="B74" s="485" t="s">
        <v>206</v>
      </c>
      <c r="C74" s="484">
        <v>-1.3534181377007797</v>
      </c>
      <c r="D74" s="484">
        <v>-0.88571970202646666</v>
      </c>
      <c r="E74" s="483">
        <v>0</v>
      </c>
    </row>
    <row r="75" spans="2:5">
      <c r="B75" s="485" t="s">
        <v>205</v>
      </c>
      <c r="C75" s="484">
        <v>-1.3807275761719184</v>
      </c>
      <c r="D75" s="484">
        <v>-0.85177144653785453</v>
      </c>
      <c r="E75" s="483">
        <v>0</v>
      </c>
    </row>
    <row r="76" spans="2:5">
      <c r="B76" s="485" t="s">
        <v>204</v>
      </c>
      <c r="C76" s="484">
        <v>-1.1640901947796738</v>
      </c>
      <c r="D76" s="484">
        <v>-0.57708339954937937</v>
      </c>
      <c r="E76" s="483">
        <v>0</v>
      </c>
    </row>
    <row r="77" spans="2:5">
      <c r="B77" s="485" t="s">
        <v>203</v>
      </c>
      <c r="C77" s="484">
        <v>-1.0464004789423182</v>
      </c>
      <c r="D77" s="484">
        <v>-0.49556861781487188</v>
      </c>
      <c r="E77" s="483">
        <v>0</v>
      </c>
    </row>
    <row r="78" spans="2:5">
      <c r="B78" s="485" t="s">
        <v>202</v>
      </c>
      <c r="C78" s="484">
        <v>-1.0578240116483422</v>
      </c>
      <c r="D78" s="484">
        <v>-0.5787222688782494</v>
      </c>
      <c r="E78" s="483">
        <v>0</v>
      </c>
    </row>
    <row r="79" spans="2:5">
      <c r="B79" s="485" t="s">
        <v>201</v>
      </c>
      <c r="C79" s="484">
        <v>-1.0683065734423789</v>
      </c>
      <c r="D79" s="484">
        <v>-0.66554745040822638</v>
      </c>
      <c r="E79" s="483">
        <v>0</v>
      </c>
    </row>
    <row r="80" spans="2:5">
      <c r="B80" s="485" t="s">
        <v>200</v>
      </c>
      <c r="C80" s="484">
        <v>-1.1541276739341968</v>
      </c>
      <c r="D80" s="484">
        <v>-0.84135952156387928</v>
      </c>
      <c r="E80" s="483">
        <v>0</v>
      </c>
    </row>
    <row r="81" spans="2:5">
      <c r="B81" s="485" t="s">
        <v>199</v>
      </c>
      <c r="C81" s="484">
        <v>-1.3897515304207251</v>
      </c>
      <c r="D81" s="484">
        <v>-1.0068618237286819</v>
      </c>
      <c r="E81" s="483">
        <v>0</v>
      </c>
    </row>
    <row r="82" spans="2:5">
      <c r="B82" s="485" t="s">
        <v>198</v>
      </c>
      <c r="C82" s="484">
        <v>-1.451910512130294</v>
      </c>
      <c r="D82" s="484">
        <v>-1.1192660843951028</v>
      </c>
      <c r="E82" s="483">
        <v>0</v>
      </c>
    </row>
    <row r="83" spans="2:5">
      <c r="B83" s="485" t="s">
        <v>197</v>
      </c>
      <c r="C83" s="484">
        <v>-1.3157758676687905</v>
      </c>
      <c r="D83" s="484">
        <v>-1.2561451460584141</v>
      </c>
      <c r="E83" s="483">
        <v>0</v>
      </c>
    </row>
    <row r="84" spans="2:5">
      <c r="B84" s="485" t="s">
        <v>196</v>
      </c>
      <c r="C84" s="484">
        <v>-1.2927690897091151</v>
      </c>
      <c r="D84" s="484">
        <v>-1.4513295093444039</v>
      </c>
      <c r="E84" s="483">
        <v>0</v>
      </c>
    </row>
    <row r="85" spans="2:5">
      <c r="B85" s="485" t="s">
        <v>195</v>
      </c>
      <c r="C85" s="484">
        <v>-1.2014693683948916</v>
      </c>
      <c r="D85" s="484">
        <v>-1.7462137200614531</v>
      </c>
      <c r="E85" s="483">
        <v>0</v>
      </c>
    </row>
    <row r="86" spans="2:5">
      <c r="B86" s="485" t="s">
        <v>194</v>
      </c>
      <c r="C86" s="484">
        <v>-1.0500315653295111</v>
      </c>
      <c r="D86" s="484">
        <v>-2.0557547355835659</v>
      </c>
      <c r="E86" s="483">
        <v>0</v>
      </c>
    </row>
    <row r="87" spans="2:5">
      <c r="B87" s="485" t="s">
        <v>193</v>
      </c>
      <c r="C87" s="484">
        <v>-0.92681432080759296</v>
      </c>
      <c r="D87" s="484">
        <v>-2.4343656733977284</v>
      </c>
      <c r="E87" s="483">
        <v>0</v>
      </c>
    </row>
    <row r="88" spans="2:5">
      <c r="B88" s="485" t="s">
        <v>192</v>
      </c>
      <c r="C88" s="484">
        <v>-0.84979850592137707</v>
      </c>
      <c r="D88" s="484">
        <v>-2.7146531105200502</v>
      </c>
      <c r="E88" s="483">
        <v>0</v>
      </c>
    </row>
    <row r="89" spans="2:5">
      <c r="B89" s="485" t="s">
        <v>191</v>
      </c>
      <c r="C89" s="484">
        <v>-0.71353994046942704</v>
      </c>
      <c r="D89" s="484">
        <v>-2.8498558161548595</v>
      </c>
      <c r="E89" s="483">
        <v>0</v>
      </c>
    </row>
    <row r="90" spans="2:5">
      <c r="B90" s="485" t="s">
        <v>190</v>
      </c>
      <c r="C90" s="484">
        <v>-0.53003250848687078</v>
      </c>
      <c r="D90" s="484">
        <v>-2.6754471686535952</v>
      </c>
      <c r="E90" s="483">
        <v>0</v>
      </c>
    </row>
    <row r="91" spans="2:5">
      <c r="B91" s="485" t="s">
        <v>189</v>
      </c>
      <c r="C91" s="484">
        <v>-0.47593277860300942</v>
      </c>
      <c r="D91" s="484">
        <v>-2.3821439496707306</v>
      </c>
      <c r="E91" s="483">
        <v>0</v>
      </c>
    </row>
    <row r="92" spans="2:5">
      <c r="B92" s="485" t="s">
        <v>188</v>
      </c>
      <c r="C92" s="484">
        <v>-0.42215080300369495</v>
      </c>
      <c r="D92" s="484">
        <v>-1.8249968100607168</v>
      </c>
      <c r="E92" s="483">
        <v>0</v>
      </c>
    </row>
    <row r="93" spans="2:5">
      <c r="B93" s="485" t="s">
        <v>187</v>
      </c>
      <c r="C93" s="484">
        <v>-0.39637364427897748</v>
      </c>
      <c r="D93" s="484">
        <v>-1.3740388552499081</v>
      </c>
      <c r="E93" s="483">
        <v>0</v>
      </c>
    </row>
    <row r="94" spans="2:5">
      <c r="B94" s="485" t="s">
        <v>186</v>
      </c>
      <c r="C94" s="484">
        <v>-0.2578743653746956</v>
      </c>
      <c r="D94" s="484">
        <v>-0.88552965347452439</v>
      </c>
      <c r="E94" s="483">
        <v>0</v>
      </c>
    </row>
    <row r="95" spans="2:5">
      <c r="B95" s="485" t="s">
        <v>185</v>
      </c>
      <c r="C95" s="484">
        <v>-0.14579122402789327</v>
      </c>
      <c r="D95" s="484">
        <v>-0.39765088517128788</v>
      </c>
      <c r="E95" s="483">
        <v>0</v>
      </c>
    </row>
    <row r="96" spans="2:5">
      <c r="B96" s="485" t="s">
        <v>184</v>
      </c>
      <c r="C96" s="484">
        <v>-0.10900304655755548</v>
      </c>
      <c r="D96" s="484">
        <v>2.0906870626167438E-2</v>
      </c>
      <c r="E96" s="483">
        <v>0</v>
      </c>
    </row>
    <row r="97" spans="2:12">
      <c r="B97" s="485" t="s">
        <v>183</v>
      </c>
      <c r="C97" s="484">
        <v>-2.7487726929991518E-2</v>
      </c>
      <c r="D97" s="484">
        <v>0.4919641715667411</v>
      </c>
      <c r="E97" s="483">
        <v>0</v>
      </c>
    </row>
    <row r="98" spans="2:12">
      <c r="B98" s="485" t="s">
        <v>182</v>
      </c>
      <c r="C98" s="484">
        <v>1.8667654417974393E-2</v>
      </c>
      <c r="D98" s="484">
        <v>0.87600022215748297</v>
      </c>
      <c r="E98" s="483">
        <v>0</v>
      </c>
    </row>
    <row r="99" spans="2:12">
      <c r="B99" s="485" t="s">
        <v>181</v>
      </c>
      <c r="C99" s="484">
        <v>3.916929133501762E-2</v>
      </c>
      <c r="D99" s="484">
        <v>1.1907525514151973</v>
      </c>
      <c r="E99" s="483">
        <v>0</v>
      </c>
    </row>
    <row r="100" spans="2:12">
      <c r="B100" s="485" t="s">
        <v>180</v>
      </c>
      <c r="C100" s="484">
        <v>2.9541076087318242E-2</v>
      </c>
      <c r="D100" s="484">
        <v>1.4001394861769916</v>
      </c>
      <c r="E100" s="483">
        <v>0</v>
      </c>
    </row>
    <row r="101" spans="2:12">
      <c r="B101" s="485" t="s">
        <v>179</v>
      </c>
      <c r="C101" s="484">
        <v>-4.6137876861557627E-3</v>
      </c>
      <c r="D101" s="484">
        <v>1.5426725294261101</v>
      </c>
      <c r="E101" s="483">
        <v>0</v>
      </c>
      <c r="L101" s="487"/>
    </row>
    <row r="102" spans="2:12">
      <c r="B102" s="485" t="s">
        <v>178</v>
      </c>
      <c r="C102" s="484">
        <v>-3.547460298026377E-4</v>
      </c>
      <c r="D102" s="484">
        <v>1.4667154331993164</v>
      </c>
      <c r="E102" s="483">
        <v>0</v>
      </c>
      <c r="L102" s="487"/>
    </row>
    <row r="103" spans="2:12">
      <c r="B103" s="485" t="s">
        <v>177</v>
      </c>
      <c r="C103" s="484">
        <v>4.4560195964390252E-2</v>
      </c>
      <c r="D103" s="484">
        <v>1.532458337425173</v>
      </c>
      <c r="E103" s="483">
        <v>0</v>
      </c>
      <c r="L103" s="487"/>
    </row>
    <row r="104" spans="2:12">
      <c r="B104" s="485" t="s">
        <v>176</v>
      </c>
      <c r="C104" s="484">
        <v>0.13010518388412812</v>
      </c>
      <c r="D104" s="484">
        <v>1.5682629122780518</v>
      </c>
      <c r="E104" s="483">
        <v>0</v>
      </c>
      <c r="L104" s="487"/>
    </row>
    <row r="105" spans="2:12">
      <c r="B105" s="485" t="s">
        <v>175</v>
      </c>
      <c r="C105" s="484">
        <v>0.1682706895178035</v>
      </c>
      <c r="D105" s="484">
        <v>1.4200610552225807</v>
      </c>
      <c r="E105" s="483">
        <v>0</v>
      </c>
      <c r="L105" s="487"/>
    </row>
    <row r="106" spans="2:12">
      <c r="B106" s="485" t="s">
        <v>174</v>
      </c>
      <c r="C106" s="484">
        <v>0.15609073927561357</v>
      </c>
      <c r="D106" s="484">
        <v>1.2872621177127066</v>
      </c>
      <c r="E106" s="483">
        <v>0</v>
      </c>
      <c r="L106" s="487"/>
    </row>
    <row r="107" spans="2:12">
      <c r="B107" s="485" t="s">
        <v>173</v>
      </c>
      <c r="C107" s="484">
        <v>0.18179650370940981</v>
      </c>
      <c r="D107" s="484">
        <v>1.1265109181652724</v>
      </c>
      <c r="E107" s="483">
        <v>0</v>
      </c>
      <c r="L107" s="487"/>
    </row>
    <row r="108" spans="2:12">
      <c r="B108" s="485" t="s">
        <v>172</v>
      </c>
      <c r="C108" s="484">
        <v>0.15161469990871529</v>
      </c>
      <c r="D108" s="484">
        <v>1.0379421375560365</v>
      </c>
      <c r="E108" s="483">
        <v>0</v>
      </c>
      <c r="L108" s="487"/>
    </row>
    <row r="109" spans="2:12">
      <c r="B109" s="485" t="s">
        <v>171</v>
      </c>
      <c r="C109" s="484">
        <v>-6.6977534256642483E-4</v>
      </c>
      <c r="D109" s="484">
        <v>0.97276791507047389</v>
      </c>
      <c r="E109" s="483">
        <v>0</v>
      </c>
      <c r="L109" s="487"/>
    </row>
    <row r="110" spans="2:12">
      <c r="B110" s="485" t="s">
        <v>170</v>
      </c>
      <c r="C110" s="484"/>
      <c r="D110" s="486">
        <v>0.96266334465380876</v>
      </c>
      <c r="E110" s="483">
        <v>4</v>
      </c>
    </row>
    <row r="111" spans="2:12">
      <c r="B111" s="485" t="s">
        <v>169</v>
      </c>
      <c r="C111" s="484"/>
      <c r="D111" s="484">
        <v>1.0541376834033092</v>
      </c>
      <c r="E111" s="483">
        <v>4</v>
      </c>
    </row>
    <row r="112" spans="2:12">
      <c r="B112" s="485" t="s">
        <v>168</v>
      </c>
      <c r="C112" s="484"/>
      <c r="D112" s="484">
        <v>1.1013016829638373</v>
      </c>
      <c r="E112" s="483">
        <v>4</v>
      </c>
    </row>
    <row r="113" spans="2:5">
      <c r="B113" s="485" t="s">
        <v>167</v>
      </c>
      <c r="C113" s="484"/>
      <c r="D113" s="484">
        <v>1.0647699733146752</v>
      </c>
      <c r="E113" s="483">
        <v>4</v>
      </c>
    </row>
    <row r="114" spans="2:5">
      <c r="B114" s="485" t="s">
        <v>166</v>
      </c>
      <c r="C114" s="484"/>
      <c r="D114" s="484">
        <v>0.98560111463463174</v>
      </c>
      <c r="E114" s="483">
        <v>4</v>
      </c>
    </row>
    <row r="115" spans="2:5">
      <c r="B115" s="485" t="s">
        <v>165</v>
      </c>
      <c r="C115" s="484"/>
      <c r="D115" s="484">
        <v>0.85564876889588859</v>
      </c>
      <c r="E115" s="483">
        <v>4</v>
      </c>
    </row>
    <row r="116" spans="2:5">
      <c r="B116" s="485" t="s">
        <v>164</v>
      </c>
      <c r="C116" s="484"/>
      <c r="D116" s="484">
        <v>0.7554117210712058</v>
      </c>
      <c r="E116" s="483">
        <v>4</v>
      </c>
    </row>
    <row r="117" spans="2:5">
      <c r="B117" s="485" t="s">
        <v>163</v>
      </c>
      <c r="C117" s="484"/>
      <c r="D117" s="484">
        <v>0.59255969379187201</v>
      </c>
      <c r="E117" s="483">
        <v>4</v>
      </c>
    </row>
    <row r="118" spans="2:5">
      <c r="B118" s="485" t="s">
        <v>162</v>
      </c>
      <c r="C118" s="484"/>
      <c r="D118" s="484">
        <v>0.38974473515885466</v>
      </c>
      <c r="E118" s="483">
        <v>4</v>
      </c>
    </row>
    <row r="119" spans="2:5">
      <c r="B119" s="485" t="s">
        <v>161</v>
      </c>
      <c r="C119" s="484"/>
      <c r="D119" s="484">
        <v>0.1916503425738241</v>
      </c>
      <c r="E119" s="483">
        <v>4</v>
      </c>
    </row>
    <row r="120" spans="2:5">
      <c r="B120" s="485" t="s">
        <v>160</v>
      </c>
      <c r="C120" s="484"/>
      <c r="D120" s="484">
        <v>4.9474285662661918E-2</v>
      </c>
      <c r="E120" s="483">
        <v>4</v>
      </c>
    </row>
    <row r="121" spans="2:5">
      <c r="B121" s="485" t="s">
        <v>159</v>
      </c>
      <c r="C121" s="484"/>
      <c r="D121" s="484">
        <v>-5.0356753060515555E-2</v>
      </c>
      <c r="E121" s="483">
        <v>4</v>
      </c>
    </row>
    <row r="122" spans="2:5">
      <c r="B122" s="485" t="s">
        <v>158</v>
      </c>
      <c r="C122" s="484"/>
      <c r="D122" s="484">
        <v>-8.9942226476688175E-2</v>
      </c>
      <c r="E122" s="483">
        <v>4</v>
      </c>
    </row>
    <row r="123" spans="2:5">
      <c r="B123" s="485" t="s">
        <v>157</v>
      </c>
      <c r="C123" s="484"/>
      <c r="D123" s="486">
        <v>-0.12084556526120502</v>
      </c>
      <c r="E123" s="483">
        <v>4</v>
      </c>
    </row>
    <row r="124" spans="2:5">
      <c r="B124" s="485" t="s">
        <v>156</v>
      </c>
      <c r="C124" s="484"/>
      <c r="D124" s="484">
        <v>9.525860537694374E-3</v>
      </c>
      <c r="E124" s="483">
        <v>4</v>
      </c>
    </row>
  </sheetData>
  <phoneticPr fontId="86" type="noConversion"/>
  <hyperlinks>
    <hyperlink ref="J23" location="Contents!B60" display="to contents"/>
  </hyperlinks>
  <pageMargins left="0.7" right="0.7" top="0.75" bottom="0.75" header="0.3" footer="0.3"/>
  <pageSetup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tabColor indexed="9"/>
  </sheetPr>
  <dimension ref="A2:N41"/>
  <sheetViews>
    <sheetView topLeftCell="A13" zoomScaleNormal="100" workbookViewId="0">
      <selection activeCell="H26" sqref="H26"/>
    </sheetView>
  </sheetViews>
  <sheetFormatPr defaultRowHeight="12.75"/>
  <cols>
    <col min="2" max="2" width="23.7109375" customWidth="1"/>
    <col min="3" max="14" width="11.7109375" customWidth="1"/>
  </cols>
  <sheetData>
    <row r="2" spans="1:14">
      <c r="A2" s="49" t="s">
        <v>54</v>
      </c>
      <c r="B2" s="53" t="s">
        <v>959</v>
      </c>
    </row>
    <row r="3" spans="1:14">
      <c r="A3" s="49"/>
      <c r="B3" s="53"/>
      <c r="N3" s="228" t="s">
        <v>317</v>
      </c>
    </row>
    <row r="4" spans="1:14">
      <c r="B4" s="56"/>
      <c r="C4" s="496">
        <v>39814</v>
      </c>
      <c r="D4" s="177">
        <v>39904</v>
      </c>
      <c r="E4" s="177">
        <v>39995</v>
      </c>
      <c r="F4" s="177">
        <v>40087</v>
      </c>
      <c r="G4" s="177">
        <v>40179</v>
      </c>
      <c r="H4" s="177">
        <v>40269</v>
      </c>
      <c r="I4" s="177">
        <v>40360</v>
      </c>
      <c r="J4" s="177">
        <v>40452</v>
      </c>
      <c r="K4" s="177">
        <v>40544</v>
      </c>
      <c r="L4" s="177">
        <v>40634</v>
      </c>
      <c r="M4" s="177">
        <v>40725</v>
      </c>
      <c r="N4" s="177">
        <v>40817</v>
      </c>
    </row>
    <row r="5" spans="1:14">
      <c r="B5" s="56" t="s">
        <v>288</v>
      </c>
      <c r="C5" s="495">
        <v>3977.3016389999998</v>
      </c>
      <c r="D5" s="495">
        <v>3637.837027</v>
      </c>
      <c r="E5" s="495">
        <v>3233.8753390000002</v>
      </c>
      <c r="F5" s="495">
        <v>2792.8393820000001</v>
      </c>
      <c r="G5" s="495">
        <v>2449.2265440000001</v>
      </c>
      <c r="H5" s="495">
        <v>2441.0588980000002</v>
      </c>
      <c r="I5" s="495">
        <v>2430.0438039999999</v>
      </c>
      <c r="J5" s="495">
        <v>2406.2307609999998</v>
      </c>
      <c r="K5" s="495">
        <v>2389.363006</v>
      </c>
      <c r="L5" s="495">
        <v>2310.0534280000002</v>
      </c>
      <c r="M5" s="495">
        <v>2407.9711609999999</v>
      </c>
      <c r="N5" s="495">
        <v>2554.9546529999998</v>
      </c>
    </row>
    <row r="6" spans="1:14">
      <c r="B6" s="56" t="s">
        <v>287</v>
      </c>
      <c r="C6" s="495">
        <v>2232.5956169999999</v>
      </c>
      <c r="D6" s="495">
        <v>2770.3131269999999</v>
      </c>
      <c r="E6" s="495">
        <v>2102.3742510000002</v>
      </c>
      <c r="F6" s="495">
        <v>1933.3687259999999</v>
      </c>
      <c r="G6" s="495">
        <v>1678.7892850000001</v>
      </c>
      <c r="H6" s="495">
        <v>1607.642141</v>
      </c>
      <c r="I6" s="495">
        <v>1510.517797</v>
      </c>
      <c r="J6" s="495">
        <v>1658.150126</v>
      </c>
      <c r="K6" s="495">
        <v>1598.818064</v>
      </c>
      <c r="L6" s="495">
        <v>1424.2345849999999</v>
      </c>
      <c r="M6" s="495">
        <v>1502.12453</v>
      </c>
      <c r="N6" s="495">
        <v>1544.964164</v>
      </c>
    </row>
    <row r="7" spans="1:14">
      <c r="B7" s="56" t="s">
        <v>286</v>
      </c>
      <c r="C7" s="495">
        <v>595.82102599999996</v>
      </c>
      <c r="D7" s="495">
        <v>517.17220199999997</v>
      </c>
      <c r="E7" s="495">
        <v>253.20940400000001</v>
      </c>
      <c r="F7" s="495">
        <v>366.51257900000002</v>
      </c>
      <c r="G7" s="495">
        <v>376.27101900000002</v>
      </c>
      <c r="H7" s="495">
        <v>457.12061399999999</v>
      </c>
      <c r="I7" s="495">
        <v>581.52729499999998</v>
      </c>
      <c r="J7" s="495">
        <v>592.33765200000005</v>
      </c>
      <c r="K7" s="495">
        <v>573.33810400000004</v>
      </c>
      <c r="L7" s="495">
        <v>683.49877400000003</v>
      </c>
      <c r="M7" s="495">
        <v>643.35063200000002</v>
      </c>
      <c r="N7" s="495">
        <v>531.22852399999999</v>
      </c>
    </row>
    <row r="8" spans="1:14">
      <c r="B8" s="56" t="s">
        <v>285</v>
      </c>
      <c r="C8" s="495">
        <v>1577.4270509999999</v>
      </c>
      <c r="D8" s="495">
        <v>1307.358759</v>
      </c>
      <c r="E8" s="495">
        <v>1047.5860479999999</v>
      </c>
      <c r="F8" s="495">
        <v>993.58597599999996</v>
      </c>
      <c r="G8" s="495">
        <v>1266.3478439999999</v>
      </c>
      <c r="H8" s="495">
        <v>1123.1318920000001</v>
      </c>
      <c r="I8" s="495">
        <v>839.01630299999999</v>
      </c>
      <c r="J8" s="495">
        <v>831.13562100000001</v>
      </c>
      <c r="K8" s="495">
        <v>954.27345100000002</v>
      </c>
      <c r="L8" s="495">
        <v>1129.0195510000001</v>
      </c>
      <c r="M8" s="495">
        <v>1132.0873779999999</v>
      </c>
      <c r="N8" s="495">
        <v>1224.4979679999999</v>
      </c>
    </row>
    <row r="9" spans="1:14">
      <c r="B9" s="56" t="s">
        <v>284</v>
      </c>
      <c r="C9" s="495">
        <v>205.98024699999999</v>
      </c>
      <c r="D9" s="495">
        <v>739.71331999999995</v>
      </c>
      <c r="E9" s="495">
        <v>285.86184100000003</v>
      </c>
      <c r="F9" s="495">
        <v>517.42814599999997</v>
      </c>
      <c r="G9" s="495">
        <v>225.51569499999999</v>
      </c>
      <c r="H9" s="495">
        <v>315.17635100000001</v>
      </c>
      <c r="I9" s="495">
        <v>520.31857000000002</v>
      </c>
      <c r="J9" s="495">
        <v>530.99758999999995</v>
      </c>
      <c r="K9" s="495">
        <v>486.438378</v>
      </c>
      <c r="L9" s="495">
        <v>464.51487200000003</v>
      </c>
      <c r="M9" s="495">
        <v>449.64217100000002</v>
      </c>
      <c r="N9" s="495">
        <v>442.07986199999999</v>
      </c>
    </row>
    <row r="10" spans="1:14">
      <c r="B10" s="56" t="s">
        <v>283</v>
      </c>
      <c r="C10" s="495">
        <v>253.20986199999999</v>
      </c>
      <c r="D10" s="495">
        <v>598.08178199999998</v>
      </c>
      <c r="E10" s="495">
        <v>964.39060700000005</v>
      </c>
      <c r="F10" s="495">
        <v>493.462107</v>
      </c>
      <c r="G10" s="495">
        <v>694.94369099999994</v>
      </c>
      <c r="H10" s="495">
        <v>692.81491000000005</v>
      </c>
      <c r="I10" s="495">
        <v>713.79918399999997</v>
      </c>
      <c r="J10" s="495">
        <v>1079.841469</v>
      </c>
      <c r="K10" s="495">
        <v>1245.367166</v>
      </c>
      <c r="L10" s="495">
        <v>1254.917745</v>
      </c>
      <c r="M10" s="495">
        <v>1297.9925929999999</v>
      </c>
      <c r="N10" s="495">
        <v>1552.315791</v>
      </c>
    </row>
    <row r="11" spans="1:14">
      <c r="B11" s="56" t="s">
        <v>282</v>
      </c>
      <c r="C11" s="495">
        <v>402.20739900000001</v>
      </c>
      <c r="D11" s="495">
        <v>684.07787800000006</v>
      </c>
      <c r="E11" s="495">
        <v>2333.5792759999999</v>
      </c>
      <c r="F11" s="495">
        <v>3041.1484009999999</v>
      </c>
      <c r="G11" s="495">
        <v>2947.757153</v>
      </c>
      <c r="H11" s="495">
        <v>2834.9169900000002</v>
      </c>
      <c r="I11" s="495">
        <v>2529.1601409999998</v>
      </c>
      <c r="J11" s="495">
        <v>2160.187574</v>
      </c>
      <c r="K11" s="495">
        <v>1818.336141</v>
      </c>
      <c r="L11" s="495">
        <v>1860.913429</v>
      </c>
      <c r="M11" s="495">
        <v>1921.175978</v>
      </c>
      <c r="N11" s="495">
        <v>2245.278429</v>
      </c>
    </row>
    <row r="12" spans="1:14" ht="25.5">
      <c r="B12" s="175" t="s">
        <v>695</v>
      </c>
      <c r="C12" s="494">
        <v>7.0897747165299785E-2</v>
      </c>
      <c r="D12" s="494">
        <v>0.12503319482464539</v>
      </c>
      <c r="E12" s="494">
        <v>0.32266995860578007</v>
      </c>
      <c r="F12" s="494">
        <v>0.34863780996620397</v>
      </c>
      <c r="G12" s="494">
        <v>0.37791856692263537</v>
      </c>
      <c r="H12" s="494">
        <v>0.37244334598397255</v>
      </c>
      <c r="I12" s="494">
        <v>0.35541683109869648</v>
      </c>
      <c r="J12" s="494">
        <v>0.34993744011150485</v>
      </c>
      <c r="K12" s="494">
        <v>0.33793574961387512</v>
      </c>
      <c r="L12" s="494">
        <v>0.34138042654597139</v>
      </c>
      <c r="M12" s="494">
        <v>0.34413620223370689</v>
      </c>
      <c r="N12" s="494">
        <v>0.37617375666049396</v>
      </c>
    </row>
    <row r="15" spans="1:14">
      <c r="B15" s="53" t="s">
        <v>959</v>
      </c>
    </row>
    <row r="37" spans="2:2">
      <c r="B37" s="173" t="s">
        <v>1408</v>
      </c>
    </row>
    <row r="39" spans="2:2">
      <c r="B39" s="12" t="s">
        <v>293</v>
      </c>
    </row>
    <row r="41" spans="2:2">
      <c r="B41" s="49"/>
    </row>
  </sheetData>
  <phoneticPr fontId="86" type="noConversion"/>
  <hyperlinks>
    <hyperlink ref="B39" location="Contents!B63" display="to contents"/>
  </hyperlinks>
  <pageMargins left="0.75" right="0.75" top="1" bottom="1" header="0.5" footer="0.5"/>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tabColor indexed="9"/>
  </sheetPr>
  <dimension ref="A2:AN36"/>
  <sheetViews>
    <sheetView topLeftCell="A10" zoomScaleNormal="100" workbookViewId="0">
      <selection activeCell="I25" sqref="I25"/>
    </sheetView>
  </sheetViews>
  <sheetFormatPr defaultRowHeight="12.75"/>
  <cols>
    <col min="2" max="2" width="22.85546875" customWidth="1"/>
    <col min="3" max="40" width="10.28515625" customWidth="1"/>
  </cols>
  <sheetData>
    <row r="2" spans="1:40">
      <c r="A2" s="49" t="s">
        <v>54</v>
      </c>
      <c r="B2" s="53" t="s">
        <v>961</v>
      </c>
      <c r="C2" s="53"/>
      <c r="D2" s="53"/>
      <c r="E2" s="53"/>
      <c r="F2" s="53"/>
      <c r="G2" s="53"/>
      <c r="H2" s="53"/>
      <c r="I2" s="53"/>
      <c r="J2" s="53"/>
      <c r="K2" s="53"/>
      <c r="L2" s="53"/>
      <c r="M2" s="53"/>
      <c r="N2" s="53"/>
      <c r="O2" s="53"/>
      <c r="P2" s="53"/>
      <c r="Q2" s="53"/>
      <c r="R2" s="83"/>
      <c r="S2" s="83"/>
      <c r="T2" s="83"/>
      <c r="U2" s="83"/>
      <c r="V2" s="83"/>
      <c r="W2" s="83"/>
      <c r="X2" s="83"/>
      <c r="Y2" s="83"/>
      <c r="Z2" s="83"/>
      <c r="AA2" s="83"/>
      <c r="AB2" s="83"/>
      <c r="AC2" s="83"/>
      <c r="AD2" s="83"/>
      <c r="AE2" s="83"/>
      <c r="AF2" s="83"/>
      <c r="AG2" s="83"/>
      <c r="AH2" s="83"/>
      <c r="AI2" s="83"/>
      <c r="AJ2" s="83"/>
      <c r="AK2" s="83"/>
      <c r="AL2" s="83"/>
      <c r="AM2" s="83"/>
      <c r="AN2" s="83"/>
    </row>
    <row r="3" spans="1:40">
      <c r="A3" s="49"/>
      <c r="B3" s="53"/>
      <c r="C3" s="53"/>
      <c r="D3" s="53"/>
      <c r="E3" s="53"/>
      <c r="F3" s="53"/>
      <c r="G3" s="53"/>
      <c r="H3" s="53"/>
      <c r="I3" s="53"/>
      <c r="J3" s="53"/>
      <c r="K3" s="53"/>
      <c r="L3" s="53"/>
      <c r="M3" s="53"/>
      <c r="N3" s="53"/>
      <c r="O3" s="53"/>
      <c r="P3" s="53"/>
      <c r="Q3" s="53"/>
      <c r="R3" s="83"/>
      <c r="S3" s="83"/>
      <c r="T3" s="83"/>
      <c r="U3" s="83"/>
      <c r="V3" s="83"/>
      <c r="W3" s="83"/>
      <c r="X3" s="83"/>
      <c r="Y3" s="83"/>
      <c r="Z3" s="83"/>
      <c r="AA3" s="83"/>
      <c r="AB3" s="83"/>
      <c r="AC3" s="83"/>
      <c r="AD3" s="83"/>
      <c r="AE3" s="83"/>
      <c r="AF3" s="83"/>
      <c r="AG3" s="83"/>
      <c r="AH3" s="83"/>
      <c r="AI3" s="83"/>
      <c r="AJ3" s="83"/>
      <c r="AK3" s="83"/>
      <c r="AL3" s="83"/>
      <c r="AM3" s="83"/>
      <c r="AN3" s="83"/>
    </row>
    <row r="4" spans="1:40">
      <c r="A4" s="49"/>
      <c r="B4" s="175"/>
      <c r="C4" s="1149" t="s">
        <v>292</v>
      </c>
      <c r="D4" s="1149"/>
      <c r="E4" s="1149"/>
      <c r="F4" s="1149"/>
      <c r="G4" s="1149"/>
      <c r="H4" s="1149"/>
      <c r="I4" s="1149"/>
      <c r="J4" s="1149"/>
      <c r="K4" s="1149"/>
      <c r="L4" s="1149"/>
      <c r="M4" s="1149"/>
      <c r="N4" s="1149"/>
      <c r="O4" s="1150"/>
      <c r="P4" s="1149" t="s">
        <v>291</v>
      </c>
      <c r="Q4" s="1149"/>
      <c r="R4" s="1149"/>
      <c r="S4" s="1149"/>
      <c r="T4" s="1149"/>
      <c r="U4" s="1149"/>
      <c r="V4" s="1149"/>
      <c r="W4" s="1149"/>
      <c r="X4" s="1149"/>
      <c r="Y4" s="1149"/>
      <c r="Z4" s="1149"/>
      <c r="AA4" s="1149"/>
      <c r="AB4" s="1150"/>
      <c r="AC4" s="1149" t="s">
        <v>290</v>
      </c>
      <c r="AD4" s="1149"/>
      <c r="AE4" s="1149"/>
      <c r="AF4" s="1149"/>
      <c r="AG4" s="1149"/>
      <c r="AH4" s="1149"/>
      <c r="AI4" s="1149"/>
      <c r="AJ4" s="1149"/>
      <c r="AK4" s="1149"/>
      <c r="AL4" s="1149"/>
      <c r="AM4" s="1149"/>
      <c r="AN4" s="1149"/>
    </row>
    <row r="5" spans="1:40" s="500" customFormat="1">
      <c r="A5" s="53"/>
      <c r="B5" s="69"/>
      <c r="C5" s="501">
        <v>39814</v>
      </c>
      <c r="D5" s="501">
        <v>39904</v>
      </c>
      <c r="E5" s="501">
        <v>39995</v>
      </c>
      <c r="F5" s="501">
        <v>40087</v>
      </c>
      <c r="G5" s="501">
        <v>40179</v>
      </c>
      <c r="H5" s="501">
        <v>40269</v>
      </c>
      <c r="I5" s="501">
        <v>40360</v>
      </c>
      <c r="J5" s="501">
        <v>40452</v>
      </c>
      <c r="K5" s="501">
        <v>40544</v>
      </c>
      <c r="L5" s="501">
        <v>40634</v>
      </c>
      <c r="M5" s="501">
        <v>40725</v>
      </c>
      <c r="N5" s="501">
        <v>40817</v>
      </c>
      <c r="O5" s="1151"/>
      <c r="P5" s="501">
        <v>39814</v>
      </c>
      <c r="Q5" s="501">
        <v>39904</v>
      </c>
      <c r="R5" s="501">
        <v>39995</v>
      </c>
      <c r="S5" s="501">
        <v>40087</v>
      </c>
      <c r="T5" s="501">
        <v>40179</v>
      </c>
      <c r="U5" s="501">
        <v>40269</v>
      </c>
      <c r="V5" s="501">
        <v>40360</v>
      </c>
      <c r="W5" s="501">
        <v>40452</v>
      </c>
      <c r="X5" s="501">
        <v>40544</v>
      </c>
      <c r="Y5" s="501">
        <v>40634</v>
      </c>
      <c r="Z5" s="501">
        <v>40725</v>
      </c>
      <c r="AA5" s="501">
        <v>40817</v>
      </c>
      <c r="AB5" s="1151"/>
      <c r="AC5" s="501">
        <v>39814</v>
      </c>
      <c r="AD5" s="501">
        <v>39904</v>
      </c>
      <c r="AE5" s="501">
        <v>39995</v>
      </c>
      <c r="AF5" s="501">
        <v>40087</v>
      </c>
      <c r="AG5" s="501">
        <v>40179</v>
      </c>
      <c r="AH5" s="501">
        <v>40269</v>
      </c>
      <c r="AI5" s="501">
        <v>40360</v>
      </c>
      <c r="AJ5" s="501">
        <v>40452</v>
      </c>
      <c r="AK5" s="501">
        <v>40544</v>
      </c>
      <c r="AL5" s="501">
        <v>40634</v>
      </c>
      <c r="AM5" s="501">
        <v>40725</v>
      </c>
      <c r="AN5" s="501">
        <v>40817</v>
      </c>
    </row>
    <row r="6" spans="1:40">
      <c r="A6" s="49"/>
      <c r="B6" s="175" t="s">
        <v>696</v>
      </c>
      <c r="C6" s="499">
        <v>3266.7061119999998</v>
      </c>
      <c r="D6" s="499">
        <v>3613.484293</v>
      </c>
      <c r="E6" s="499">
        <v>3583.1015160000002</v>
      </c>
      <c r="F6" s="499">
        <v>3533.156829</v>
      </c>
      <c r="G6" s="499">
        <v>3291.4351099999999</v>
      </c>
      <c r="H6" s="499">
        <v>3109.0347750000001</v>
      </c>
      <c r="I6" s="499">
        <v>2712.952769</v>
      </c>
      <c r="J6" s="499">
        <v>2704.3535419999998</v>
      </c>
      <c r="K6" s="499">
        <v>2402.4383400000002</v>
      </c>
      <c r="L6" s="499">
        <v>2406.9467519999998</v>
      </c>
      <c r="M6" s="499">
        <v>2468.3335699999998</v>
      </c>
      <c r="N6" s="499">
        <v>2834.6515009999998</v>
      </c>
      <c r="O6" s="1151"/>
      <c r="P6" s="499">
        <v>5624.7747470000004</v>
      </c>
      <c r="Q6" s="499">
        <v>6278.5174310000002</v>
      </c>
      <c r="R6" s="499">
        <v>6297.0292440000003</v>
      </c>
      <c r="S6" s="499">
        <v>6261.6252189999996</v>
      </c>
      <c r="T6" s="499">
        <v>6005.7966829999996</v>
      </c>
      <c r="U6" s="499">
        <v>6002.8255239999999</v>
      </c>
      <c r="V6" s="499">
        <v>6040.0846769999998</v>
      </c>
      <c r="W6" s="499">
        <v>6151.4495909999996</v>
      </c>
      <c r="X6" s="499">
        <v>6219.2685959999999</v>
      </c>
      <c r="Y6" s="499">
        <v>6248.9853819999998</v>
      </c>
      <c r="Z6" s="499">
        <v>6362.1106829999999</v>
      </c>
      <c r="AA6" s="499">
        <v>6702.7475000000004</v>
      </c>
      <c r="AB6" s="1151"/>
      <c r="AC6" s="499">
        <v>340.87067300000001</v>
      </c>
      <c r="AD6" s="499">
        <v>348.60446899999999</v>
      </c>
      <c r="AE6" s="499">
        <v>327.28837900000002</v>
      </c>
      <c r="AF6" s="499">
        <v>332.279447</v>
      </c>
      <c r="AG6" s="499">
        <v>328.24700999999999</v>
      </c>
      <c r="AH6" s="499">
        <v>346.28665100000001</v>
      </c>
      <c r="AI6" s="499">
        <v>355.871149</v>
      </c>
      <c r="AJ6" s="499">
        <v>386.33875499999999</v>
      </c>
      <c r="AK6" s="499">
        <v>422.80983800000001</v>
      </c>
      <c r="AL6" s="499">
        <v>450.03733299999999</v>
      </c>
      <c r="AM6" s="499">
        <v>499.77827000000002</v>
      </c>
      <c r="AN6" s="499">
        <v>533.19651299999998</v>
      </c>
    </row>
    <row r="7" spans="1:40" ht="38.25">
      <c r="A7" s="49"/>
      <c r="B7" s="175" t="s">
        <v>697</v>
      </c>
      <c r="C7" s="498">
        <v>5.5032417620798822E-2</v>
      </c>
      <c r="D7" s="498">
        <v>9.4511444165283939E-2</v>
      </c>
      <c r="E7" s="498">
        <v>0.20620520621609983</v>
      </c>
      <c r="F7" s="498">
        <v>0.29719071069290481</v>
      </c>
      <c r="G7" s="498">
        <v>0.34228126071122822</v>
      </c>
      <c r="H7" s="498">
        <v>0.43035503100797579</v>
      </c>
      <c r="I7" s="498">
        <v>0.4543127739206137</v>
      </c>
      <c r="J7" s="498">
        <v>0.4618820677847601</v>
      </c>
      <c r="K7" s="498">
        <v>0.44138530356620925</v>
      </c>
      <c r="L7" s="498">
        <v>0.45711108859627991</v>
      </c>
      <c r="M7" s="498">
        <v>0.50102859233891961</v>
      </c>
      <c r="N7" s="498">
        <v>0.58524234545754839</v>
      </c>
      <c r="O7" s="1151"/>
      <c r="P7" s="498">
        <v>5.1518404920046834E-2</v>
      </c>
      <c r="Q7" s="498">
        <v>6.8813872820798413E-2</v>
      </c>
      <c r="R7" s="498">
        <v>9.7492543739566603E-2</v>
      </c>
      <c r="S7" s="498">
        <v>0.11274022323436665</v>
      </c>
      <c r="T7" s="498">
        <v>0.14888868041955328</v>
      </c>
      <c r="U7" s="498">
        <v>0.16727432089861954</v>
      </c>
      <c r="V7" s="498">
        <v>0.17281429745094945</v>
      </c>
      <c r="W7" s="498">
        <v>0.18115469622483657</v>
      </c>
      <c r="X7" s="498">
        <v>0.17104174575836251</v>
      </c>
      <c r="Y7" s="498">
        <v>0.18779036391735313</v>
      </c>
      <c r="Z7" s="498">
        <v>0.18625347310701604</v>
      </c>
      <c r="AA7" s="498">
        <v>0.18996821646645648</v>
      </c>
      <c r="AB7" s="1151"/>
      <c r="AC7" s="498">
        <v>1.8281516990462831E-2</v>
      </c>
      <c r="AD7" s="498">
        <v>2.8104338501753402E-2</v>
      </c>
      <c r="AE7" s="498">
        <v>5.295840339017964E-2</v>
      </c>
      <c r="AF7" s="498">
        <v>5.8259766515140497E-2</v>
      </c>
      <c r="AG7" s="498">
        <v>5.5599817954168115E-2</v>
      </c>
      <c r="AH7" s="498">
        <v>6.0211368066856265E-2</v>
      </c>
      <c r="AI7" s="498">
        <v>7.5000080998417776E-2</v>
      </c>
      <c r="AJ7" s="498">
        <v>7.0223866099066348E-2</v>
      </c>
      <c r="AK7" s="498">
        <v>6.7973415982813534E-2</v>
      </c>
      <c r="AL7" s="498">
        <v>7.0716544309447321E-2</v>
      </c>
      <c r="AM7" s="498">
        <v>6.9737031584026249E-2</v>
      </c>
      <c r="AN7" s="498">
        <v>7.6491248546481025E-2</v>
      </c>
    </row>
    <row r="8" spans="1:40" ht="25.5">
      <c r="A8" s="49"/>
      <c r="B8" s="175" t="s">
        <v>698</v>
      </c>
      <c r="C8" s="498">
        <v>0.10509157764112942</v>
      </c>
      <c r="D8" s="498">
        <v>0.27251006290730817</v>
      </c>
      <c r="E8" s="498">
        <v>0.35356685216506711</v>
      </c>
      <c r="F8" s="498">
        <v>0.40451621260314002</v>
      </c>
      <c r="G8" s="498">
        <v>0.49288002703477268</v>
      </c>
      <c r="H8" s="498">
        <v>0.5548455246853905</v>
      </c>
      <c r="I8" s="498">
        <v>0.50993356456770667</v>
      </c>
      <c r="J8" s="498">
        <v>0.56382719615584942</v>
      </c>
      <c r="K8" s="498">
        <v>0.50887426188844453</v>
      </c>
      <c r="L8" s="498">
        <v>0.54956031574062836</v>
      </c>
      <c r="M8" s="498">
        <v>0.5507459860864754</v>
      </c>
      <c r="N8" s="498">
        <v>0.70934474424480587</v>
      </c>
      <c r="O8" s="1152"/>
      <c r="P8" s="498">
        <v>0.1095821169245482</v>
      </c>
      <c r="Q8" s="498">
        <v>0.17180710858171383</v>
      </c>
      <c r="R8" s="498">
        <v>0.17654434701240523</v>
      </c>
      <c r="S8" s="498">
        <v>0.21479360197396061</v>
      </c>
      <c r="T8" s="498">
        <v>0.22117203863392926</v>
      </c>
      <c r="U8" s="498">
        <v>0.25069464004631298</v>
      </c>
      <c r="V8" s="498">
        <v>0.25082153811003599</v>
      </c>
      <c r="W8" s="498">
        <v>0.25495849227060668</v>
      </c>
      <c r="X8" s="498">
        <v>0.23312274451894408</v>
      </c>
      <c r="Y8" s="498">
        <v>0.25814019338987793</v>
      </c>
      <c r="Z8" s="498">
        <v>0.23868369125636604</v>
      </c>
      <c r="AA8" s="498">
        <v>0.24991602876283195</v>
      </c>
      <c r="AB8" s="1152"/>
      <c r="AC8" s="498">
        <v>5.5558114851376489E-2</v>
      </c>
      <c r="AD8" s="498">
        <v>7.997439355833387E-2</v>
      </c>
      <c r="AE8" s="498">
        <v>9.6324000553652395E-2</v>
      </c>
      <c r="AF8" s="498">
        <v>8.2242766583152521E-2</v>
      </c>
      <c r="AG8" s="498">
        <v>9.5058416526018014E-2</v>
      </c>
      <c r="AH8" s="498">
        <v>9.9819057131370612E-2</v>
      </c>
      <c r="AI8" s="498">
        <v>0.10784222915468768</v>
      </c>
      <c r="AJ8" s="498">
        <v>0.10696705019924806</v>
      </c>
      <c r="AK8" s="498">
        <v>8.8782853723474608E-2</v>
      </c>
      <c r="AL8" s="498">
        <v>9.7243276926094496E-2</v>
      </c>
      <c r="AM8" s="498">
        <v>9.6291989645728299E-2</v>
      </c>
      <c r="AN8" s="498">
        <v>0.1048493015932383</v>
      </c>
    </row>
    <row r="9" spans="1:40">
      <c r="A9" s="49"/>
      <c r="B9" s="49"/>
      <c r="C9" s="49"/>
      <c r="D9" s="49"/>
      <c r="E9" s="49"/>
      <c r="F9" s="49"/>
      <c r="G9" s="49"/>
      <c r="H9" s="49"/>
      <c r="I9" s="49"/>
      <c r="J9" s="49"/>
      <c r="K9" s="49"/>
      <c r="L9" s="49"/>
      <c r="M9" s="49"/>
      <c r="N9" s="53"/>
      <c r="O9" s="53"/>
      <c r="P9" s="53"/>
      <c r="Q9" s="53"/>
    </row>
    <row r="10" spans="1:40">
      <c r="A10" s="49"/>
      <c r="B10" s="49"/>
      <c r="C10" s="49"/>
      <c r="D10" s="49"/>
      <c r="E10" s="49"/>
      <c r="F10" s="49"/>
      <c r="G10" s="49"/>
      <c r="H10" s="49"/>
      <c r="I10" s="49"/>
      <c r="J10" s="49"/>
      <c r="K10" s="49"/>
      <c r="L10" s="49"/>
      <c r="M10" s="49"/>
      <c r="N10" s="53"/>
      <c r="O10" s="53"/>
      <c r="P10" s="53"/>
      <c r="Q10" s="53"/>
    </row>
    <row r="11" spans="1:40">
      <c r="A11" s="49"/>
      <c r="B11" s="53" t="s">
        <v>961</v>
      </c>
      <c r="C11" s="49"/>
      <c r="D11" s="49"/>
      <c r="E11" s="49"/>
      <c r="F11" s="49"/>
      <c r="G11" s="49"/>
      <c r="H11" s="49"/>
      <c r="I11" s="49"/>
      <c r="J11" s="49"/>
      <c r="K11" s="49"/>
      <c r="L11" s="49"/>
      <c r="M11" s="49"/>
      <c r="N11" s="53"/>
      <c r="O11" s="53"/>
      <c r="P11" s="53"/>
      <c r="Q11" s="53"/>
    </row>
    <row r="12" spans="1:40">
      <c r="A12" s="49"/>
      <c r="B12" s="49"/>
      <c r="C12" s="49"/>
      <c r="D12" s="49"/>
      <c r="E12" s="49"/>
      <c r="F12" s="49"/>
      <c r="G12" s="49"/>
      <c r="H12" s="49"/>
      <c r="I12" s="49"/>
      <c r="J12" s="49"/>
      <c r="K12" s="49"/>
      <c r="L12" s="49"/>
      <c r="M12" s="49"/>
      <c r="N12" s="53"/>
      <c r="O12" s="53"/>
      <c r="P12" s="53"/>
      <c r="Q12" s="53"/>
    </row>
    <row r="13" spans="1:40">
      <c r="A13" s="49"/>
      <c r="B13" s="49"/>
      <c r="C13" s="49"/>
      <c r="D13" s="49"/>
      <c r="E13" s="49"/>
      <c r="F13" s="49"/>
      <c r="G13" s="49"/>
      <c r="H13" s="49"/>
      <c r="I13" s="49"/>
      <c r="J13" s="49"/>
      <c r="K13" s="49"/>
      <c r="L13" s="49"/>
      <c r="M13" s="49"/>
      <c r="N13" s="53"/>
      <c r="O13" s="53"/>
      <c r="P13" s="53"/>
      <c r="Q13" s="53"/>
    </row>
    <row r="14" spans="1:40">
      <c r="A14" s="49"/>
      <c r="B14" s="49"/>
      <c r="C14" s="49"/>
      <c r="D14" s="49"/>
      <c r="E14" s="49"/>
      <c r="F14" s="49"/>
      <c r="G14" s="49"/>
      <c r="H14" s="49"/>
      <c r="I14" s="49"/>
      <c r="J14" s="49"/>
      <c r="K14" s="49"/>
      <c r="L14" s="49"/>
      <c r="M14" s="49"/>
      <c r="N14" s="53"/>
      <c r="O14" s="53"/>
      <c r="P14" s="53"/>
      <c r="Q14" s="53"/>
    </row>
    <row r="15" spans="1:40">
      <c r="A15" s="53"/>
      <c r="B15" s="49"/>
      <c r="C15" s="49"/>
      <c r="D15" s="49"/>
      <c r="E15" s="49"/>
      <c r="F15" s="49"/>
      <c r="G15" s="49"/>
      <c r="H15" s="49"/>
      <c r="I15" s="49"/>
      <c r="J15" s="49"/>
      <c r="K15" s="49"/>
      <c r="L15" s="49"/>
      <c r="M15" s="49"/>
      <c r="N15" s="53"/>
      <c r="O15" s="53"/>
      <c r="P15" s="53"/>
      <c r="Q15" s="53"/>
    </row>
    <row r="16" spans="1:40">
      <c r="A16" s="53"/>
      <c r="B16" s="49"/>
      <c r="C16" s="49"/>
      <c r="D16" s="49"/>
      <c r="E16" s="49"/>
      <c r="F16" s="49"/>
      <c r="G16" s="49"/>
      <c r="H16" s="49"/>
      <c r="I16" s="49"/>
      <c r="J16" s="49"/>
      <c r="K16" s="49"/>
      <c r="L16" s="49"/>
      <c r="M16" s="49"/>
      <c r="N16" s="53"/>
      <c r="O16" s="53"/>
      <c r="P16" s="53"/>
      <c r="Q16" s="53"/>
    </row>
    <row r="17" spans="1:17">
      <c r="A17" s="53"/>
      <c r="B17" s="49"/>
      <c r="C17" s="49"/>
      <c r="D17" s="49"/>
      <c r="E17" s="49"/>
      <c r="F17" s="49"/>
      <c r="G17" s="49"/>
      <c r="H17" s="49"/>
      <c r="I17" s="49"/>
      <c r="J17" s="49"/>
      <c r="K17" s="49"/>
      <c r="L17" s="49"/>
      <c r="M17" s="49"/>
      <c r="N17" s="53"/>
      <c r="O17" s="53"/>
      <c r="P17" s="53"/>
      <c r="Q17" s="53"/>
    </row>
    <row r="18" spans="1:17">
      <c r="A18" s="53"/>
      <c r="B18" s="49"/>
      <c r="C18" s="49"/>
      <c r="D18" s="49"/>
      <c r="E18" s="49"/>
      <c r="F18" s="49"/>
      <c r="G18" s="49"/>
      <c r="H18" s="49"/>
      <c r="I18" s="49"/>
      <c r="J18" s="49"/>
      <c r="K18" s="49"/>
      <c r="L18" s="49"/>
      <c r="M18" s="49"/>
      <c r="N18" s="53"/>
      <c r="O18" s="53"/>
      <c r="P18" s="53"/>
      <c r="Q18" s="53"/>
    </row>
    <row r="19" spans="1:17">
      <c r="A19" s="53"/>
      <c r="B19" s="49"/>
      <c r="C19" s="49"/>
      <c r="D19" s="49"/>
      <c r="E19" s="49"/>
      <c r="F19" s="49"/>
      <c r="G19" s="49"/>
      <c r="H19" s="49"/>
      <c r="I19" s="49"/>
      <c r="J19" s="49"/>
      <c r="K19" s="49"/>
      <c r="L19" s="49"/>
      <c r="M19" s="49"/>
      <c r="N19" s="53"/>
      <c r="O19" s="53"/>
      <c r="P19" s="53"/>
      <c r="Q19" s="53"/>
    </row>
    <row r="20" spans="1:17">
      <c r="A20" s="53"/>
      <c r="B20" s="49"/>
      <c r="C20" s="49"/>
      <c r="D20" s="49"/>
      <c r="E20" s="49"/>
      <c r="F20" s="49"/>
      <c r="G20" s="49"/>
      <c r="H20" s="49"/>
      <c r="I20" s="49"/>
      <c r="J20" s="49"/>
      <c r="K20" s="49"/>
      <c r="L20" s="49"/>
      <c r="M20" s="49"/>
      <c r="N20" s="53"/>
      <c r="O20" s="53"/>
      <c r="P20" s="53"/>
      <c r="Q20" s="53"/>
    </row>
    <row r="21" spans="1:17">
      <c r="A21" s="53"/>
      <c r="B21" s="49"/>
      <c r="C21" s="49"/>
      <c r="D21" s="49"/>
      <c r="E21" s="49"/>
      <c r="F21" s="49"/>
      <c r="G21" s="49"/>
      <c r="H21" s="49"/>
      <c r="I21" s="49"/>
      <c r="J21" s="49"/>
      <c r="K21" s="49"/>
      <c r="L21" s="49"/>
      <c r="M21" s="49"/>
      <c r="N21" s="53"/>
      <c r="O21" s="53"/>
      <c r="P21" s="53"/>
      <c r="Q21" s="53"/>
    </row>
    <row r="22" spans="1:17">
      <c r="A22" s="53"/>
      <c r="B22" s="49"/>
      <c r="C22" s="49"/>
      <c r="D22" s="49"/>
      <c r="E22" s="49"/>
      <c r="F22" s="49"/>
      <c r="G22" s="49"/>
      <c r="H22" s="49"/>
      <c r="I22" s="49"/>
      <c r="J22" s="49"/>
      <c r="K22" s="49"/>
      <c r="L22" s="49"/>
      <c r="M22" s="49"/>
      <c r="N22" s="53"/>
      <c r="O22" s="53"/>
      <c r="P22" s="53"/>
      <c r="Q22" s="53"/>
    </row>
    <row r="23" spans="1:17">
      <c r="A23" s="53"/>
      <c r="B23" s="49"/>
      <c r="C23" s="49"/>
      <c r="D23" s="49"/>
      <c r="E23" s="49"/>
      <c r="F23" s="49"/>
      <c r="G23" s="49"/>
      <c r="H23" s="49"/>
      <c r="I23" s="49"/>
      <c r="J23" s="49"/>
      <c r="K23" s="49"/>
      <c r="L23" s="49"/>
      <c r="M23" s="49"/>
      <c r="N23" s="53"/>
      <c r="O23" s="53"/>
      <c r="P23" s="53"/>
      <c r="Q23" s="53"/>
    </row>
    <row r="24" spans="1:17">
      <c r="A24" s="53"/>
      <c r="B24" s="49"/>
      <c r="C24" s="49"/>
      <c r="D24" s="49"/>
      <c r="E24" s="49"/>
      <c r="F24" s="49"/>
      <c r="G24" s="49"/>
      <c r="H24" s="49"/>
      <c r="I24" s="49"/>
      <c r="J24" s="49"/>
      <c r="K24" s="49"/>
      <c r="L24" s="49"/>
      <c r="M24" s="49"/>
      <c r="N24" s="53"/>
      <c r="O24" s="53"/>
      <c r="P24" s="53"/>
      <c r="Q24" s="53"/>
    </row>
    <row r="25" spans="1:17">
      <c r="A25" s="53"/>
      <c r="B25" s="49"/>
      <c r="C25" s="49"/>
      <c r="D25" s="49"/>
      <c r="E25" s="49"/>
      <c r="F25" s="49"/>
      <c r="G25" s="49"/>
      <c r="H25" s="49"/>
      <c r="I25" s="49"/>
      <c r="J25" s="49"/>
      <c r="K25" s="49"/>
      <c r="L25" s="49"/>
      <c r="M25" s="49"/>
      <c r="N25" s="53"/>
      <c r="O25" s="53"/>
      <c r="P25" s="53"/>
      <c r="Q25" s="53"/>
    </row>
    <row r="26" spans="1:17">
      <c r="A26" s="53"/>
      <c r="B26" s="49"/>
      <c r="C26" s="49"/>
      <c r="D26" s="49"/>
      <c r="E26" s="49"/>
      <c r="F26" s="49"/>
      <c r="G26" s="49"/>
      <c r="H26" s="49"/>
      <c r="I26" s="49"/>
      <c r="J26" s="49"/>
      <c r="K26" s="49"/>
      <c r="L26" s="49"/>
      <c r="M26" s="49"/>
      <c r="N26" s="53"/>
      <c r="O26" s="53"/>
      <c r="P26" s="53"/>
      <c r="Q26" s="53"/>
    </row>
    <row r="27" spans="1:17">
      <c r="A27" s="53"/>
      <c r="B27" s="49"/>
      <c r="C27" s="49"/>
      <c r="D27" s="49"/>
      <c r="E27" s="49"/>
      <c r="F27" s="49"/>
      <c r="G27" s="49"/>
      <c r="H27" s="49"/>
      <c r="I27" s="49"/>
      <c r="J27" s="49"/>
      <c r="K27" s="49"/>
      <c r="L27" s="49"/>
      <c r="M27" s="49"/>
      <c r="N27" s="53"/>
      <c r="O27" s="53"/>
      <c r="P27" s="53"/>
      <c r="Q27" s="53"/>
    </row>
    <row r="28" spans="1:17">
      <c r="A28" s="53"/>
      <c r="B28" s="49"/>
      <c r="C28" s="49"/>
      <c r="D28" s="49"/>
      <c r="E28" s="49"/>
      <c r="F28" s="49"/>
      <c r="G28" s="49"/>
      <c r="H28" s="49"/>
      <c r="I28" s="49"/>
      <c r="J28" s="49"/>
      <c r="K28" s="49"/>
      <c r="L28" s="49"/>
      <c r="M28" s="49"/>
      <c r="N28" s="53"/>
      <c r="O28" s="53"/>
      <c r="P28" s="53"/>
      <c r="Q28" s="53"/>
    </row>
    <row r="29" spans="1:17">
      <c r="A29" s="53"/>
      <c r="B29" s="49"/>
      <c r="C29" s="49"/>
      <c r="D29" s="49"/>
      <c r="E29" s="49"/>
      <c r="F29" s="49"/>
      <c r="G29" s="49"/>
      <c r="H29" s="49"/>
      <c r="I29" s="49"/>
      <c r="J29" s="49"/>
      <c r="K29" s="49"/>
      <c r="L29" s="49"/>
      <c r="M29" s="49"/>
      <c r="N29" s="53"/>
      <c r="O29" s="53"/>
      <c r="P29" s="53"/>
      <c r="Q29" s="53"/>
    </row>
    <row r="30" spans="1:17">
      <c r="A30" s="53"/>
      <c r="B30" s="49"/>
      <c r="C30" s="49"/>
      <c r="D30" s="49"/>
      <c r="E30" s="49"/>
      <c r="F30" s="49"/>
      <c r="G30" s="49"/>
      <c r="H30" s="49"/>
      <c r="I30" s="49"/>
      <c r="J30" s="49"/>
      <c r="K30" s="49"/>
      <c r="L30" s="49"/>
      <c r="M30" s="49"/>
      <c r="N30" s="53"/>
      <c r="O30" s="53"/>
      <c r="P30" s="53"/>
      <c r="Q30" s="53"/>
    </row>
    <row r="31" spans="1:17">
      <c r="A31" s="53"/>
      <c r="B31" s="49"/>
      <c r="C31" s="49"/>
      <c r="D31" s="49"/>
      <c r="E31" s="49"/>
      <c r="F31" s="49"/>
      <c r="G31" s="49"/>
      <c r="H31" s="49"/>
      <c r="I31" s="49"/>
      <c r="J31" s="49"/>
      <c r="K31" s="49"/>
      <c r="L31" s="49"/>
      <c r="M31" s="49"/>
      <c r="N31" s="53"/>
      <c r="O31" s="53"/>
      <c r="P31" s="53"/>
      <c r="Q31" s="53"/>
    </row>
    <row r="32" spans="1:17">
      <c r="A32" s="53"/>
      <c r="B32" s="53"/>
      <c r="C32" s="53"/>
      <c r="D32" s="53"/>
      <c r="E32" s="53"/>
      <c r="F32" s="53"/>
      <c r="G32" s="53"/>
      <c r="H32" s="53"/>
      <c r="I32" s="53"/>
      <c r="J32" s="53"/>
      <c r="K32" s="53"/>
      <c r="L32" s="53"/>
      <c r="M32" s="53"/>
      <c r="N32" s="53"/>
      <c r="O32" s="53"/>
      <c r="P32" s="53"/>
      <c r="Q32" s="53"/>
    </row>
    <row r="33" spans="1:17" ht="24.75" customHeight="1">
      <c r="A33" s="53"/>
      <c r="B33" s="1148" t="s">
        <v>1396</v>
      </c>
      <c r="C33" s="1148"/>
      <c r="D33" s="1148"/>
      <c r="E33" s="1148"/>
      <c r="F33" s="1148"/>
      <c r="G33" s="1148"/>
      <c r="H33" s="497"/>
      <c r="I33" s="497"/>
      <c r="J33" s="497"/>
      <c r="K33" s="497"/>
      <c r="L33" s="497"/>
      <c r="M33" s="497"/>
      <c r="N33" s="53"/>
      <c r="O33" s="53"/>
      <c r="P33" s="53"/>
      <c r="Q33" s="53"/>
    </row>
    <row r="34" spans="1:17" ht="12.75" customHeight="1">
      <c r="A34" s="53"/>
      <c r="B34" s="173" t="s">
        <v>1408</v>
      </c>
      <c r="C34" s="53"/>
      <c r="D34" s="53"/>
      <c r="E34" s="53"/>
      <c r="F34" s="53"/>
      <c r="G34" s="53"/>
      <c r="H34" s="53"/>
      <c r="I34" s="53"/>
      <c r="J34" s="53"/>
      <c r="K34" s="53"/>
      <c r="L34" s="53"/>
      <c r="M34" s="53"/>
      <c r="N34" s="53"/>
      <c r="O34" s="53"/>
      <c r="P34" s="53"/>
      <c r="Q34" s="53"/>
    </row>
    <row r="35" spans="1:17">
      <c r="A35" s="53"/>
      <c r="C35" s="53"/>
      <c r="D35" s="53"/>
      <c r="E35" s="53"/>
      <c r="F35" s="53"/>
      <c r="G35" s="53"/>
      <c r="H35" s="53"/>
      <c r="I35" s="53"/>
      <c r="J35" s="53"/>
      <c r="K35" s="53"/>
      <c r="L35" s="53"/>
      <c r="M35" s="53"/>
      <c r="N35" s="53"/>
      <c r="O35" s="53"/>
      <c r="P35" s="53"/>
      <c r="Q35" s="53"/>
    </row>
    <row r="36" spans="1:17">
      <c r="A36" s="53"/>
      <c r="B36" s="12" t="s">
        <v>293</v>
      </c>
      <c r="N36" s="53"/>
      <c r="O36" s="53"/>
      <c r="P36" s="53"/>
      <c r="Q36" s="53"/>
    </row>
  </sheetData>
  <mergeCells count="6">
    <mergeCell ref="AC4:AN4"/>
    <mergeCell ref="B33:G33"/>
    <mergeCell ref="C4:N4"/>
    <mergeCell ref="O4:O8"/>
    <mergeCell ref="P4:AA4"/>
    <mergeCell ref="AB4:AB8"/>
  </mergeCells>
  <phoneticPr fontId="86" type="noConversion"/>
  <hyperlinks>
    <hyperlink ref="B36" location="Contents!B64" display="to contents"/>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tabColor indexed="9"/>
  </sheetPr>
  <dimension ref="A1:Y34"/>
  <sheetViews>
    <sheetView zoomScaleNormal="100" workbookViewId="0">
      <selection activeCell="I21" sqref="I21"/>
    </sheetView>
  </sheetViews>
  <sheetFormatPr defaultRowHeight="12.75"/>
  <cols>
    <col min="1" max="1" width="8.85546875" bestFit="1" customWidth="1"/>
    <col min="2" max="2" width="24.85546875" customWidth="1"/>
    <col min="3" max="9" width="9.7109375" customWidth="1"/>
    <col min="10" max="10" width="3.7109375" customWidth="1"/>
    <col min="11" max="17" width="9.7109375" customWidth="1"/>
    <col min="18" max="18" width="3.7109375" customWidth="1"/>
    <col min="19" max="25" width="9.7109375" customWidth="1"/>
  </cols>
  <sheetData>
    <row r="1" spans="1:25">
      <c r="A1" s="53"/>
    </row>
    <row r="2" spans="1:25">
      <c r="A2" s="49" t="s">
        <v>54</v>
      </c>
      <c r="B2" s="53" t="s">
        <v>963</v>
      </c>
    </row>
    <row r="3" spans="1:25">
      <c r="A3" s="49"/>
      <c r="B3" s="53"/>
    </row>
    <row r="4" spans="1:25">
      <c r="B4" s="1154"/>
      <c r="C4" s="1153" t="s">
        <v>292</v>
      </c>
      <c r="D4" s="1153"/>
      <c r="E4" s="1153"/>
      <c r="F4" s="1153"/>
      <c r="G4" s="1153"/>
      <c r="H4" s="1153"/>
      <c r="I4" s="1153"/>
      <c r="J4" s="1154"/>
      <c r="K4" s="1153" t="s">
        <v>291</v>
      </c>
      <c r="L4" s="1153"/>
      <c r="M4" s="1153"/>
      <c r="N4" s="1153"/>
      <c r="O4" s="1153"/>
      <c r="P4" s="1153"/>
      <c r="Q4" s="1153"/>
      <c r="R4" s="1154"/>
      <c r="S4" s="1153" t="s">
        <v>290</v>
      </c>
      <c r="T4" s="1153"/>
      <c r="U4" s="1153"/>
      <c r="V4" s="1153"/>
      <c r="W4" s="1153"/>
      <c r="X4" s="1153"/>
      <c r="Y4" s="1153"/>
    </row>
    <row r="5" spans="1:25" s="503" customFormat="1">
      <c r="B5" s="1155"/>
      <c r="C5" s="317">
        <v>38718</v>
      </c>
      <c r="D5" s="317">
        <v>39083</v>
      </c>
      <c r="E5" s="317">
        <v>39448</v>
      </c>
      <c r="F5" s="317">
        <v>39814</v>
      </c>
      <c r="G5" s="317">
        <v>40179</v>
      </c>
      <c r="H5" s="317">
        <v>40544</v>
      </c>
      <c r="I5" s="317">
        <v>40817</v>
      </c>
      <c r="J5" s="1156"/>
      <c r="K5" s="317">
        <v>38718</v>
      </c>
      <c r="L5" s="317">
        <v>39083</v>
      </c>
      <c r="M5" s="317">
        <v>39448</v>
      </c>
      <c r="N5" s="317">
        <v>39814</v>
      </c>
      <c r="O5" s="317">
        <v>40179</v>
      </c>
      <c r="P5" s="317">
        <v>40544</v>
      </c>
      <c r="Q5" s="317">
        <v>40817</v>
      </c>
      <c r="R5" s="1156"/>
      <c r="S5" s="317">
        <v>38718</v>
      </c>
      <c r="T5" s="317">
        <v>39083</v>
      </c>
      <c r="U5" s="317">
        <v>39448</v>
      </c>
      <c r="V5" s="317">
        <v>39814</v>
      </c>
      <c r="W5" s="317">
        <v>40179</v>
      </c>
      <c r="X5" s="317">
        <v>40544</v>
      </c>
      <c r="Y5" s="317">
        <v>40817</v>
      </c>
    </row>
    <row r="6" spans="1:25">
      <c r="B6" s="175" t="s">
        <v>696</v>
      </c>
      <c r="C6" s="495">
        <v>929.21320400000002</v>
      </c>
      <c r="D6" s="495">
        <v>2080.041886</v>
      </c>
      <c r="E6" s="495">
        <v>3245.8316669999999</v>
      </c>
      <c r="F6" s="495">
        <v>3266.7061119999998</v>
      </c>
      <c r="G6" s="495">
        <v>3291.4351099999999</v>
      </c>
      <c r="H6" s="495">
        <v>2402.4383400000002</v>
      </c>
      <c r="I6" s="495">
        <v>2834.6515009999998</v>
      </c>
      <c r="J6" s="1156"/>
      <c r="K6" s="495">
        <v>1964.433878</v>
      </c>
      <c r="L6" s="495">
        <v>3762.6917130000002</v>
      </c>
      <c r="M6" s="495">
        <v>5394.3796830000001</v>
      </c>
      <c r="N6" s="495">
        <v>5624.7747470000004</v>
      </c>
      <c r="O6" s="495">
        <v>6005.7966829999996</v>
      </c>
      <c r="P6" s="495">
        <v>6219.2685959999999</v>
      </c>
      <c r="Q6" s="495">
        <v>6702.7475000000004</v>
      </c>
      <c r="R6" s="1156"/>
      <c r="S6" s="495">
        <v>106.264025</v>
      </c>
      <c r="T6" s="495">
        <v>139.97214299999999</v>
      </c>
      <c r="U6" s="495">
        <v>216.03330500000001</v>
      </c>
      <c r="V6" s="495">
        <v>340.87067300000001</v>
      </c>
      <c r="W6" s="495">
        <v>328.24700999999999</v>
      </c>
      <c r="X6" s="495">
        <v>422.80983800000001</v>
      </c>
      <c r="Y6" s="495">
        <v>533.19651299999998</v>
      </c>
    </row>
    <row r="7" spans="1:25" ht="25.5">
      <c r="B7" s="175" t="s">
        <v>699</v>
      </c>
      <c r="C7" s="495">
        <v>26.935448000000001</v>
      </c>
      <c r="D7" s="495">
        <v>46.639651999999998</v>
      </c>
      <c r="E7" s="495">
        <v>52.499963000000001</v>
      </c>
      <c r="F7" s="495">
        <v>182.91861299999999</v>
      </c>
      <c r="G7" s="495">
        <v>2477.1954639999999</v>
      </c>
      <c r="H7" s="495">
        <v>1549.4992810000001</v>
      </c>
      <c r="I7" s="495">
        <v>2017.1741280000001</v>
      </c>
      <c r="J7" s="1156"/>
      <c r="K7" s="495">
        <v>69.438619000000003</v>
      </c>
      <c r="L7" s="495">
        <v>93.278803999999994</v>
      </c>
      <c r="M7" s="495">
        <v>181.746872</v>
      </c>
      <c r="N7" s="495">
        <v>460.24662899999998</v>
      </c>
      <c r="O7" s="495">
        <v>1139.36635</v>
      </c>
      <c r="P7" s="495">
        <v>1481.679756</v>
      </c>
      <c r="Q7" s="495">
        <v>1740.482528</v>
      </c>
      <c r="R7" s="1156"/>
      <c r="S7" s="495">
        <v>3.2599710000000002</v>
      </c>
      <c r="T7" s="495">
        <v>1.925227</v>
      </c>
      <c r="U7" s="495">
        <v>1.8294049999999999</v>
      </c>
      <c r="V7" s="495">
        <v>11.388439</v>
      </c>
      <c r="W7" s="495">
        <v>24.649158</v>
      </c>
      <c r="X7" s="495">
        <v>31.972667999999999</v>
      </c>
      <c r="Y7" s="495">
        <v>39.336274000000003</v>
      </c>
    </row>
    <row r="8" spans="1:25" ht="25.5">
      <c r="B8" s="175" t="s">
        <v>700</v>
      </c>
      <c r="C8" s="494">
        <v>2.241691025303166E-2</v>
      </c>
      <c r="D8" s="494">
        <v>1.3071597347631489E-2</v>
      </c>
      <c r="E8" s="494">
        <v>8.7170349244115632E-3</v>
      </c>
      <c r="F8" s="494">
        <v>1.1043979091805121E-2</v>
      </c>
      <c r="G8" s="494">
        <v>2.8580142052382736E-2</v>
      </c>
      <c r="H8" s="494">
        <v>0.37237806111602428</v>
      </c>
      <c r="I8" s="494">
        <v>0.15751175368206224</v>
      </c>
      <c r="J8" s="1155"/>
      <c r="K8" s="494">
        <v>1.2430862282247811E-2</v>
      </c>
      <c r="L8" s="494">
        <v>7.1458389501069383E-3</v>
      </c>
      <c r="M8" s="494">
        <v>4.6592680673196874E-3</v>
      </c>
      <c r="N8" s="494">
        <v>5.2800208605402483E-3</v>
      </c>
      <c r="O8" s="494">
        <v>1.1355900574032136E-2</v>
      </c>
      <c r="P8" s="494">
        <v>1.387554093667898E-2</v>
      </c>
      <c r="Q8" s="494">
        <v>1.6778786363979847E-2</v>
      </c>
      <c r="R8" s="1155"/>
      <c r="S8" s="494">
        <v>2.0962240043137834E-2</v>
      </c>
      <c r="T8" s="494">
        <v>6.4949352100724788E-3</v>
      </c>
      <c r="U8" s="494">
        <v>8.5415440920093306E-3</v>
      </c>
      <c r="V8" s="494">
        <v>1.2993599481642705E-2</v>
      </c>
      <c r="W8" s="494">
        <v>3.0550471731638926E-2</v>
      </c>
      <c r="X8" s="494">
        <v>2.8721202556313268E-2</v>
      </c>
      <c r="Y8" s="494">
        <v>2.4912940494042579E-2</v>
      </c>
    </row>
    <row r="11" spans="1:25">
      <c r="B11" s="53" t="s">
        <v>963</v>
      </c>
    </row>
    <row r="31" spans="2:13" ht="30.75" customHeight="1">
      <c r="B31" s="1148" t="s">
        <v>1396</v>
      </c>
      <c r="C31" s="1148"/>
      <c r="D31" s="1148"/>
      <c r="E31" s="1148"/>
      <c r="F31" s="1148"/>
      <c r="G31" s="1148"/>
      <c r="H31" s="502"/>
      <c r="I31" s="502"/>
      <c r="J31" s="502"/>
      <c r="K31" s="502"/>
      <c r="L31" s="502"/>
      <c r="M31" s="502"/>
    </row>
    <row r="32" spans="2:13">
      <c r="B32" s="173" t="s">
        <v>1408</v>
      </c>
    </row>
    <row r="34" spans="2:2">
      <c r="B34" s="12" t="s">
        <v>293</v>
      </c>
    </row>
  </sheetData>
  <mergeCells count="7">
    <mergeCell ref="S4:Y4"/>
    <mergeCell ref="B31:G31"/>
    <mergeCell ref="B4:B5"/>
    <mergeCell ref="C4:I4"/>
    <mergeCell ref="J4:J8"/>
    <mergeCell ref="K4:Q4"/>
    <mergeCell ref="R4:R8"/>
  </mergeCells>
  <phoneticPr fontId="86" type="noConversion"/>
  <hyperlinks>
    <hyperlink ref="B34" location="Contents!B65" display="to contents"/>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tabColor indexed="9"/>
  </sheetPr>
  <dimension ref="A2:AN35"/>
  <sheetViews>
    <sheetView topLeftCell="A10" zoomScaleNormal="100" workbookViewId="0">
      <selection activeCell="I17" sqref="I17"/>
    </sheetView>
  </sheetViews>
  <sheetFormatPr defaultRowHeight="12.75"/>
  <cols>
    <col min="2" max="2" width="22.7109375" customWidth="1"/>
    <col min="3" max="14" width="9.7109375" customWidth="1"/>
    <col min="15" max="15" width="3.7109375" customWidth="1"/>
    <col min="16" max="27" width="9.7109375" customWidth="1"/>
    <col min="28" max="28" width="3.7109375" customWidth="1"/>
    <col min="29" max="40" width="9.7109375" customWidth="1"/>
  </cols>
  <sheetData>
    <row r="2" spans="1:40">
      <c r="A2" s="49" t="s">
        <v>54</v>
      </c>
      <c r="B2" s="53" t="s">
        <v>965</v>
      </c>
    </row>
    <row r="3" spans="1:40">
      <c r="A3" s="49"/>
      <c r="B3" s="53"/>
    </row>
    <row r="4" spans="1:40">
      <c r="B4" s="1154"/>
      <c r="C4" s="1153" t="s">
        <v>292</v>
      </c>
      <c r="D4" s="1153"/>
      <c r="E4" s="1153"/>
      <c r="F4" s="1153"/>
      <c r="G4" s="1153"/>
      <c r="H4" s="1153"/>
      <c r="I4" s="1153"/>
      <c r="J4" s="1153"/>
      <c r="K4" s="1153"/>
      <c r="L4" s="1153"/>
      <c r="M4" s="1153"/>
      <c r="N4" s="1153"/>
      <c r="O4" s="1154"/>
      <c r="P4" s="1153" t="s">
        <v>291</v>
      </c>
      <c r="Q4" s="1153"/>
      <c r="R4" s="1153"/>
      <c r="S4" s="1153"/>
      <c r="T4" s="1153"/>
      <c r="U4" s="1153"/>
      <c r="V4" s="1153"/>
      <c r="W4" s="1153"/>
      <c r="X4" s="1153"/>
      <c r="Y4" s="1153"/>
      <c r="Z4" s="1153"/>
      <c r="AA4" s="1153"/>
      <c r="AB4" s="1157"/>
      <c r="AC4" s="1153" t="s">
        <v>290</v>
      </c>
      <c r="AD4" s="1153"/>
      <c r="AE4" s="1153"/>
      <c r="AF4" s="1153"/>
      <c r="AG4" s="1153"/>
      <c r="AH4" s="1153"/>
      <c r="AI4" s="1153"/>
      <c r="AJ4" s="1153"/>
      <c r="AK4" s="1153"/>
      <c r="AL4" s="1153"/>
      <c r="AM4" s="1153"/>
      <c r="AN4" s="1153"/>
    </row>
    <row r="5" spans="1:40" s="503" customFormat="1">
      <c r="B5" s="1155"/>
      <c r="C5" s="317">
        <v>39814</v>
      </c>
      <c r="D5" s="317">
        <v>39904</v>
      </c>
      <c r="E5" s="317">
        <v>39995</v>
      </c>
      <c r="F5" s="317">
        <v>40087</v>
      </c>
      <c r="G5" s="317">
        <v>40179</v>
      </c>
      <c r="H5" s="317">
        <v>40269</v>
      </c>
      <c r="I5" s="317">
        <v>40360</v>
      </c>
      <c r="J5" s="317">
        <v>40452</v>
      </c>
      <c r="K5" s="317">
        <v>40544</v>
      </c>
      <c r="L5" s="317">
        <v>40634</v>
      </c>
      <c r="M5" s="317">
        <v>40725</v>
      </c>
      <c r="N5" s="317">
        <v>40817</v>
      </c>
      <c r="O5" s="1156"/>
      <c r="P5" s="317">
        <v>39814</v>
      </c>
      <c r="Q5" s="317">
        <v>39904</v>
      </c>
      <c r="R5" s="317">
        <v>39995</v>
      </c>
      <c r="S5" s="317">
        <v>40087</v>
      </c>
      <c r="T5" s="317">
        <v>40179</v>
      </c>
      <c r="U5" s="317">
        <v>40269</v>
      </c>
      <c r="V5" s="317">
        <v>40360</v>
      </c>
      <c r="W5" s="317">
        <v>40452</v>
      </c>
      <c r="X5" s="317">
        <v>40544</v>
      </c>
      <c r="Y5" s="317">
        <v>40634</v>
      </c>
      <c r="Z5" s="317">
        <v>40725</v>
      </c>
      <c r="AA5" s="317">
        <v>40817</v>
      </c>
      <c r="AB5" s="1158"/>
      <c r="AC5" s="317">
        <v>39814</v>
      </c>
      <c r="AD5" s="317">
        <v>39904</v>
      </c>
      <c r="AE5" s="317">
        <v>39995</v>
      </c>
      <c r="AF5" s="317">
        <v>40087</v>
      </c>
      <c r="AG5" s="317">
        <v>40179</v>
      </c>
      <c r="AH5" s="317">
        <v>40269</v>
      </c>
      <c r="AI5" s="317">
        <v>40360</v>
      </c>
      <c r="AJ5" s="317">
        <v>40452</v>
      </c>
      <c r="AK5" s="317">
        <v>40544</v>
      </c>
      <c r="AL5" s="317">
        <v>40634</v>
      </c>
      <c r="AM5" s="317">
        <v>40725</v>
      </c>
      <c r="AN5" s="317">
        <v>40817</v>
      </c>
    </row>
    <row r="6" spans="1:40" ht="25.5">
      <c r="B6" s="175" t="s">
        <v>701</v>
      </c>
      <c r="C6" s="495">
        <v>179.77473499999999</v>
      </c>
      <c r="D6" s="495">
        <v>341.51561900000002</v>
      </c>
      <c r="E6" s="495">
        <v>738.85418700000002</v>
      </c>
      <c r="F6" s="495">
        <v>1050.021389</v>
      </c>
      <c r="G6" s="495">
        <v>1126.5965590000001</v>
      </c>
      <c r="H6" s="495">
        <v>1337.9887570000001</v>
      </c>
      <c r="I6" s="495">
        <v>1232.529098</v>
      </c>
      <c r="J6" s="495">
        <v>1249.092406</v>
      </c>
      <c r="K6" s="495">
        <v>1060.4009759999999</v>
      </c>
      <c r="L6" s="495">
        <v>1100.2420500000001</v>
      </c>
      <c r="M6" s="495">
        <v>1236.705694</v>
      </c>
      <c r="N6" s="495">
        <v>1658.958093</v>
      </c>
      <c r="O6" s="1156"/>
      <c r="P6" s="495">
        <v>289.77942300000001</v>
      </c>
      <c r="Q6" s="495">
        <v>432.04910000000001</v>
      </c>
      <c r="R6" s="495">
        <v>613.91339900000003</v>
      </c>
      <c r="S6" s="495">
        <v>705.93702499999995</v>
      </c>
      <c r="T6" s="495">
        <v>894.19514300000003</v>
      </c>
      <c r="U6" s="495">
        <v>1004.118563</v>
      </c>
      <c r="V6" s="495">
        <v>1043.8129899999999</v>
      </c>
      <c r="W6" s="495">
        <v>1114.3639820000001</v>
      </c>
      <c r="X6" s="495">
        <v>1063.7545580000001</v>
      </c>
      <c r="Y6" s="495">
        <v>1173.499239</v>
      </c>
      <c r="Z6" s="495">
        <v>1184.965211</v>
      </c>
      <c r="AA6" s="495">
        <v>1273.308988</v>
      </c>
      <c r="AB6" s="1158"/>
      <c r="AC6" s="495">
        <v>6.2316330000000004</v>
      </c>
      <c r="AD6" s="495">
        <v>9.7972979999999996</v>
      </c>
      <c r="AE6" s="495">
        <v>17.33267</v>
      </c>
      <c r="AF6" s="495">
        <v>19.358523000000002</v>
      </c>
      <c r="AG6" s="495">
        <v>18.250474000000001</v>
      </c>
      <c r="AH6" s="495">
        <v>20.850393</v>
      </c>
      <c r="AI6" s="495">
        <v>26.690365</v>
      </c>
      <c r="AJ6" s="495">
        <v>27.130201</v>
      </c>
      <c r="AK6" s="495">
        <v>28.739829</v>
      </c>
      <c r="AL6" s="495">
        <v>31.825085000000001</v>
      </c>
      <c r="AM6" s="495">
        <v>34.853053000000003</v>
      </c>
      <c r="AN6" s="495">
        <v>40.784866999999998</v>
      </c>
    </row>
    <row r="7" spans="1:40" ht="38.25">
      <c r="B7" s="175" t="s">
        <v>702</v>
      </c>
      <c r="C7" s="494">
        <v>0.62409007027600405</v>
      </c>
      <c r="D7" s="494">
        <v>0.54263827096001715</v>
      </c>
      <c r="E7" s="494">
        <v>0.83621441127462937</v>
      </c>
      <c r="F7" s="494">
        <v>0.91009805610731231</v>
      </c>
      <c r="G7" s="494">
        <v>0.90379859574912835</v>
      </c>
      <c r="H7" s="494">
        <v>0.91447872084025295</v>
      </c>
      <c r="I7" s="494">
        <v>0.91884880108526257</v>
      </c>
      <c r="J7" s="494">
        <v>0.81993493121917205</v>
      </c>
      <c r="K7" s="494">
        <v>0.70312632190561097</v>
      </c>
      <c r="L7" s="494">
        <v>0.7130775314395591</v>
      </c>
      <c r="M7" s="494">
        <v>0.73207967214227132</v>
      </c>
      <c r="N7" s="494">
        <v>0.74754286755813792</v>
      </c>
      <c r="O7" s="1156"/>
      <c r="P7" s="494">
        <v>0.73155226070002899</v>
      </c>
      <c r="Q7" s="494">
        <v>0.6972848016579597</v>
      </c>
      <c r="R7" s="494">
        <v>0.62775625947854574</v>
      </c>
      <c r="S7" s="494">
        <v>0.60331115229435661</v>
      </c>
      <c r="T7" s="494">
        <v>0.55420720508207899</v>
      </c>
      <c r="U7" s="494">
        <v>0.52747572399973641</v>
      </c>
      <c r="V7" s="494">
        <v>0.53144857490229169</v>
      </c>
      <c r="W7" s="494">
        <v>0.53280304064960349</v>
      </c>
      <c r="X7" s="494">
        <v>0.56369278372577369</v>
      </c>
      <c r="Y7" s="494">
        <v>0.56976598857427974</v>
      </c>
      <c r="Z7" s="494">
        <v>0.58111150994794902</v>
      </c>
      <c r="AA7" s="494">
        <v>0.58219787418951285</v>
      </c>
      <c r="AB7" s="1158"/>
      <c r="AC7" s="494">
        <v>0.60093814895710318</v>
      </c>
      <c r="AD7" s="494">
        <v>0.56620304904474683</v>
      </c>
      <c r="AE7" s="494">
        <v>0.67530207406014198</v>
      </c>
      <c r="AF7" s="494">
        <v>0.72408127417572088</v>
      </c>
      <c r="AG7" s="494">
        <v>0.79904593162895388</v>
      </c>
      <c r="AH7" s="494">
        <v>0.76546422889966625</v>
      </c>
      <c r="AI7" s="494">
        <v>0.68210839379678778</v>
      </c>
      <c r="AJ7" s="494">
        <v>0.66969953521538605</v>
      </c>
      <c r="AK7" s="494">
        <v>0.52385256015267179</v>
      </c>
      <c r="AL7" s="494">
        <v>0.64588521915966601</v>
      </c>
      <c r="AM7" s="494">
        <v>0.64795987886627882</v>
      </c>
      <c r="AN7" s="494">
        <v>0.59409807564163442</v>
      </c>
    </row>
    <row r="8" spans="1:40" ht="25.5">
      <c r="B8" s="175" t="s">
        <v>703</v>
      </c>
      <c r="C8" s="494">
        <v>9.0836733647376239E-2</v>
      </c>
      <c r="D8" s="494">
        <v>0.17176551762030864</v>
      </c>
      <c r="E8" s="494">
        <v>0.57968557065018411</v>
      </c>
      <c r="F8" s="494">
        <v>0.72604033705632032</v>
      </c>
      <c r="G8" s="494">
        <v>0.74861502495183629</v>
      </c>
      <c r="H8" s="494">
        <v>0.74099835856612439</v>
      </c>
      <c r="I8" s="494">
        <v>0.71922937520185048</v>
      </c>
      <c r="J8" s="494">
        <v>0.63481587977967124</v>
      </c>
      <c r="K8" s="494">
        <v>0.56239646841466906</v>
      </c>
      <c r="L8" s="494">
        <v>0.55325166578508511</v>
      </c>
      <c r="M8" s="494">
        <v>0.55221283321119363</v>
      </c>
      <c r="N8" s="494">
        <v>0.59843905552466004</v>
      </c>
      <c r="O8" s="1155"/>
      <c r="P8" s="494">
        <v>0.12721645260223963</v>
      </c>
      <c r="Q8" s="494">
        <v>0.14695326136142409</v>
      </c>
      <c r="R8" s="494">
        <v>0.16297420549187464</v>
      </c>
      <c r="S8" s="494">
        <v>0.17514501948667333</v>
      </c>
      <c r="T8" s="494">
        <v>0.18935291669446613</v>
      </c>
      <c r="U8" s="494">
        <v>0.19440889633293296</v>
      </c>
      <c r="V8" s="494">
        <v>0.20553512150703912</v>
      </c>
      <c r="W8" s="494">
        <v>0.20829920168324115</v>
      </c>
      <c r="X8" s="494">
        <v>0.22805718825397392</v>
      </c>
      <c r="Y8" s="494">
        <v>0.23448503387777647</v>
      </c>
      <c r="Z8" s="494">
        <v>0.23737971928647128</v>
      </c>
      <c r="AA8" s="494">
        <v>0.2349166248616705</v>
      </c>
      <c r="AB8" s="1159"/>
      <c r="AC8" s="494">
        <v>3.6202310663434517E-2</v>
      </c>
      <c r="AD8" s="494">
        <v>4.7137416359398429E-2</v>
      </c>
      <c r="AE8" s="494">
        <v>7.2184001986822746E-2</v>
      </c>
      <c r="AF8" s="494">
        <v>7.6006166580625131E-2</v>
      </c>
      <c r="AG8" s="494">
        <v>8.7341566340543367E-2</v>
      </c>
      <c r="AH8" s="494">
        <v>8.4060557679423803E-2</v>
      </c>
      <c r="AI8" s="494">
        <v>8.6944477198965059E-2</v>
      </c>
      <c r="AJ8" s="494">
        <v>8.6125773222000476E-2</v>
      </c>
      <c r="AK8" s="494">
        <v>7.9811032211601476E-2</v>
      </c>
      <c r="AL8" s="494">
        <v>8.7225583571752266E-2</v>
      </c>
      <c r="AM8" s="494">
        <v>7.9376374246923537E-2</v>
      </c>
      <c r="AN8" s="494">
        <v>8.5079644922584116E-2</v>
      </c>
    </row>
    <row r="9" spans="1:40">
      <c r="B9" s="49"/>
      <c r="C9" s="49"/>
      <c r="D9" s="49"/>
      <c r="E9" s="49"/>
      <c r="F9" s="49"/>
      <c r="G9" s="49"/>
      <c r="H9" s="49"/>
      <c r="I9" s="49"/>
      <c r="J9" s="49"/>
      <c r="K9" s="49"/>
      <c r="L9" s="49"/>
      <c r="M9" s="49"/>
      <c r="N9" s="49"/>
      <c r="O9" s="49"/>
      <c r="P9" s="49"/>
      <c r="Q9" s="49"/>
      <c r="R9" s="49"/>
      <c r="S9" s="49"/>
      <c r="T9" s="49"/>
      <c r="U9" s="49"/>
      <c r="V9" s="49"/>
      <c r="W9" s="49"/>
      <c r="X9" s="49"/>
      <c r="Y9" s="49"/>
      <c r="Z9" s="49"/>
      <c r="AA9" s="49"/>
    </row>
    <row r="10" spans="1:40">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row>
    <row r="11" spans="1:40">
      <c r="B11" s="53" t="s">
        <v>965</v>
      </c>
      <c r="C11" s="49"/>
      <c r="D11" s="49"/>
      <c r="E11" s="49"/>
      <c r="F11" s="49"/>
      <c r="G11" s="49"/>
      <c r="H11" s="49"/>
      <c r="I11" s="49"/>
      <c r="J11" s="49"/>
      <c r="K11" s="49"/>
      <c r="L11" s="49"/>
      <c r="M11" s="49"/>
      <c r="N11" s="49"/>
      <c r="O11" s="49"/>
      <c r="P11" s="49"/>
      <c r="Q11" s="49"/>
      <c r="R11" s="49"/>
      <c r="S11" s="49"/>
      <c r="T11" s="49"/>
      <c r="U11" s="49"/>
      <c r="V11" s="49"/>
      <c r="W11" s="49"/>
      <c r="X11" s="49"/>
      <c r="Y11" s="49"/>
      <c r="Z11" s="49"/>
      <c r="AA11" s="49"/>
    </row>
    <row r="12" spans="1:40">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row>
    <row r="13" spans="1:40">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row>
    <row r="14" spans="1:40">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row>
    <row r="15" spans="1:40">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row>
    <row r="16" spans="1:40">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row>
    <row r="17" spans="2:27">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row>
    <row r="32" spans="2:27" ht="25.5" customHeight="1">
      <c r="B32" s="1148" t="s">
        <v>1396</v>
      </c>
      <c r="C32" s="1148"/>
      <c r="D32" s="1148"/>
      <c r="E32" s="1148"/>
      <c r="F32" s="1148"/>
      <c r="G32" s="1148"/>
      <c r="H32" s="1148"/>
    </row>
    <row r="33" spans="2:13" ht="12.75" customHeight="1">
      <c r="B33" s="173" t="s">
        <v>1408</v>
      </c>
      <c r="C33" s="502"/>
      <c r="D33" s="502"/>
      <c r="E33" s="502"/>
      <c r="F33" s="502"/>
      <c r="G33" s="502"/>
      <c r="H33" s="502"/>
      <c r="I33" s="502"/>
      <c r="J33" s="502"/>
      <c r="K33" s="502"/>
      <c r="L33" s="502"/>
      <c r="M33" s="502"/>
    </row>
    <row r="35" spans="2:13">
      <c r="B35" s="12" t="s">
        <v>293</v>
      </c>
    </row>
  </sheetData>
  <mergeCells count="7">
    <mergeCell ref="AC4:AN4"/>
    <mergeCell ref="B32:H32"/>
    <mergeCell ref="B4:B5"/>
    <mergeCell ref="C4:N4"/>
    <mergeCell ref="O4:O8"/>
    <mergeCell ref="P4:AA4"/>
    <mergeCell ref="AB4:AB8"/>
  </mergeCells>
  <phoneticPr fontId="86" type="noConversion"/>
  <hyperlinks>
    <hyperlink ref="B35" location="Contents!B66" display="to contents"/>
  </hyperlinks>
  <pageMargins left="0.75" right="0.75" top="1" bottom="1" header="0.5" footer="0.5"/>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tabColor indexed="9"/>
  </sheetPr>
  <dimension ref="A2:I37"/>
  <sheetViews>
    <sheetView topLeftCell="A10" zoomScaleNormal="100" workbookViewId="0">
      <selection activeCell="J18" sqref="J18"/>
    </sheetView>
  </sheetViews>
  <sheetFormatPr defaultRowHeight="12.75"/>
  <cols>
    <col min="2" max="2" width="25.7109375" customWidth="1"/>
    <col min="3" max="9" width="9.85546875" bestFit="1" customWidth="1"/>
  </cols>
  <sheetData>
    <row r="2" spans="1:9">
      <c r="A2" s="49" t="s">
        <v>54</v>
      </c>
      <c r="B2" s="53" t="s">
        <v>967</v>
      </c>
    </row>
    <row r="3" spans="1:9">
      <c r="A3" s="49"/>
      <c r="B3" s="53"/>
    </row>
    <row r="4" spans="1:9">
      <c r="B4" s="506"/>
      <c r="C4" s="505">
        <v>40269</v>
      </c>
      <c r="D4" s="505">
        <v>40360</v>
      </c>
      <c r="E4" s="505">
        <v>40452</v>
      </c>
      <c r="F4" s="505">
        <v>40544</v>
      </c>
      <c r="G4" s="505">
        <v>40634</v>
      </c>
      <c r="H4" s="505">
        <v>40725</v>
      </c>
      <c r="I4" s="505">
        <v>40817</v>
      </c>
    </row>
    <row r="5" spans="1:9" ht="25.5">
      <c r="B5" s="452" t="s">
        <v>707</v>
      </c>
      <c r="C5" s="504">
        <v>1236.3790149315473</v>
      </c>
      <c r="D5" s="504">
        <v>1302.0887390497794</v>
      </c>
      <c r="E5" s="504">
        <v>1345.8749985352736</v>
      </c>
      <c r="F5" s="504">
        <v>1268.3553087475552</v>
      </c>
      <c r="G5" s="504">
        <v>1197.9473554340661</v>
      </c>
      <c r="H5" s="504">
        <v>1190.7210101678945</v>
      </c>
      <c r="I5" s="504">
        <v>1213.7522972423149</v>
      </c>
    </row>
    <row r="6" spans="1:9" ht="25.5">
      <c r="B6" s="452" t="s">
        <v>708</v>
      </c>
      <c r="C6" s="504">
        <v>273.43241369459776</v>
      </c>
      <c r="D6" s="504">
        <v>296.70393933707049</v>
      </c>
      <c r="E6" s="504">
        <v>300.8982608440582</v>
      </c>
      <c r="F6" s="504">
        <v>310.30920335987184</v>
      </c>
      <c r="G6" s="504">
        <v>301.60373275487996</v>
      </c>
      <c r="H6" s="504">
        <v>338.56871411336624</v>
      </c>
      <c r="I6" s="504">
        <v>320.96878991230733</v>
      </c>
    </row>
    <row r="7" spans="1:9" ht="25.5">
      <c r="B7" s="452" t="s">
        <v>709</v>
      </c>
      <c r="C7" s="494">
        <v>0.16939791772736892</v>
      </c>
      <c r="D7" s="494">
        <v>0.18580107306024402</v>
      </c>
      <c r="E7" s="494">
        <v>0.18945626482767414</v>
      </c>
      <c r="F7" s="494">
        <v>0.18338117980343507</v>
      </c>
      <c r="G7" s="494">
        <v>0.17339900735916183</v>
      </c>
      <c r="H7" s="494">
        <v>0.17444865287963168</v>
      </c>
      <c r="I7" s="494">
        <v>0.16156192661517593</v>
      </c>
    </row>
    <row r="10" spans="1:9">
      <c r="B10" s="53" t="s">
        <v>967</v>
      </c>
    </row>
    <row r="11" spans="1:9">
      <c r="B11" s="30" t="s">
        <v>363</v>
      </c>
    </row>
    <row r="32" spans="2:8" ht="12.75" customHeight="1">
      <c r="B32" s="1148" t="s">
        <v>362</v>
      </c>
      <c r="C32" s="1148"/>
      <c r="D32" s="1148"/>
      <c r="E32" s="1148"/>
      <c r="F32" s="1148"/>
      <c r="G32" s="1148"/>
      <c r="H32" s="1148"/>
    </row>
    <row r="33" spans="2:8">
      <c r="B33" s="1148"/>
      <c r="C33" s="1148"/>
      <c r="D33" s="1148"/>
      <c r="E33" s="1148"/>
      <c r="F33" s="1148"/>
      <c r="G33" s="1148"/>
      <c r="H33" s="1148"/>
    </row>
    <row r="34" spans="2:8" ht="12.75" customHeight="1">
      <c r="B34" s="1148"/>
      <c r="C34" s="1148"/>
      <c r="D34" s="1148"/>
      <c r="E34" s="1148"/>
      <c r="F34" s="1148"/>
      <c r="G34" s="1148"/>
      <c r="H34" s="1148"/>
    </row>
    <row r="35" spans="2:8">
      <c r="B35" s="138" t="s">
        <v>1409</v>
      </c>
    </row>
    <row r="37" spans="2:8">
      <c r="B37" s="12" t="s">
        <v>293</v>
      </c>
    </row>
  </sheetData>
  <mergeCells count="1">
    <mergeCell ref="B32:H34"/>
  </mergeCells>
  <phoneticPr fontId="86" type="noConversion"/>
  <hyperlinks>
    <hyperlink ref="B37" location="Contents!B67" display="to contents"/>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tabColor indexed="9"/>
  </sheetPr>
  <dimension ref="A2:H43"/>
  <sheetViews>
    <sheetView topLeftCell="A16" zoomScaleNormal="100" workbookViewId="0">
      <selection activeCell="H28" sqref="H28"/>
    </sheetView>
  </sheetViews>
  <sheetFormatPr defaultRowHeight="12.75"/>
  <cols>
    <col min="1" max="1" width="8.85546875" bestFit="1" customWidth="1"/>
    <col min="2" max="2" width="31" customWidth="1"/>
    <col min="3" max="3" width="10" customWidth="1"/>
    <col min="4" max="4" width="10.7109375" customWidth="1"/>
    <col min="5" max="5" width="11" customWidth="1"/>
  </cols>
  <sheetData>
    <row r="2" spans="1:7">
      <c r="A2" s="509" t="s">
        <v>54</v>
      </c>
      <c r="B2" s="53" t="s">
        <v>364</v>
      </c>
      <c r="C2" s="508"/>
      <c r="D2" s="508"/>
      <c r="E2" s="508"/>
      <c r="F2" s="83"/>
      <c r="G2" s="83"/>
    </row>
    <row r="3" spans="1:7">
      <c r="A3" s="509"/>
      <c r="B3" s="53"/>
      <c r="C3" s="508"/>
      <c r="D3" s="508"/>
      <c r="E3" s="508"/>
      <c r="F3" s="83"/>
      <c r="G3" s="83"/>
    </row>
    <row r="4" spans="1:7">
      <c r="A4" s="83"/>
      <c r="B4" s="69" t="s">
        <v>376</v>
      </c>
      <c r="C4" s="175" t="s">
        <v>292</v>
      </c>
      <c r="D4" s="175" t="s">
        <v>291</v>
      </c>
      <c r="E4" s="175" t="s">
        <v>290</v>
      </c>
      <c r="F4" s="83"/>
      <c r="G4" s="83"/>
    </row>
    <row r="5" spans="1:7">
      <c r="A5" s="83"/>
      <c r="B5" s="69" t="s">
        <v>375</v>
      </c>
      <c r="C5" s="494">
        <v>1.1202215461870621E-2</v>
      </c>
      <c r="D5" s="494">
        <v>1.9187291718072753E-2</v>
      </c>
      <c r="E5" s="494">
        <v>6.5910304427374986E-2</v>
      </c>
      <c r="F5" s="83"/>
      <c r="G5" s="83"/>
    </row>
    <row r="6" spans="1:7">
      <c r="A6" s="83"/>
      <c r="B6" s="69" t="s">
        <v>374</v>
      </c>
      <c r="C6" s="494">
        <v>3.2692125996940422E-2</v>
      </c>
      <c r="D6" s="494">
        <v>3.8428415617215453E-2</v>
      </c>
      <c r="E6" s="494">
        <v>4.6732529494334261E-3</v>
      </c>
      <c r="F6" s="83"/>
      <c r="G6" s="83"/>
    </row>
    <row r="7" spans="1:7">
      <c r="A7" s="83"/>
      <c r="B7" s="69" t="s">
        <v>373</v>
      </c>
      <c r="C7" s="494">
        <v>0.11307337225184506</v>
      </c>
      <c r="D7" s="494">
        <v>8.0858632091898808E-2</v>
      </c>
      <c r="E7" s="494">
        <v>0.19869129400372937</v>
      </c>
      <c r="F7" s="83"/>
      <c r="G7" s="83"/>
    </row>
    <row r="8" spans="1:7">
      <c r="A8" s="83"/>
      <c r="B8" s="69" t="s">
        <v>372</v>
      </c>
      <c r="C8" s="494">
        <v>0.16969312195880767</v>
      </c>
      <c r="D8" s="494">
        <v>0.22695922413452721</v>
      </c>
      <c r="E8" s="494">
        <v>0.18290357548548583</v>
      </c>
      <c r="F8" s="83"/>
      <c r="G8" s="83"/>
    </row>
    <row r="9" spans="1:7">
      <c r="A9" s="83"/>
      <c r="B9" s="69" t="s">
        <v>1509</v>
      </c>
      <c r="C9" s="494">
        <v>0.29704281384761899</v>
      </c>
      <c r="D9" s="494">
        <v>0.2128796141035329</v>
      </c>
      <c r="E9" s="494">
        <v>0.30115537706669487</v>
      </c>
      <c r="F9" s="83"/>
      <c r="G9" s="83"/>
    </row>
    <row r="10" spans="1:7">
      <c r="A10" s="83"/>
      <c r="B10" s="69" t="s">
        <v>371</v>
      </c>
      <c r="C10" s="494">
        <v>2.4656765094065579E-2</v>
      </c>
      <c r="D10" s="494">
        <v>1.9178249136807317E-2</v>
      </c>
      <c r="E10" s="494">
        <v>3.7862352229811123E-2</v>
      </c>
      <c r="F10" s="83"/>
      <c r="G10" s="83"/>
    </row>
    <row r="11" spans="1:7">
      <c r="A11" s="83"/>
      <c r="B11" s="69" t="s">
        <v>370</v>
      </c>
      <c r="C11" s="494">
        <v>2.4597680418923035E-2</v>
      </c>
      <c r="D11" s="494">
        <v>9.1880887594896956E-3</v>
      </c>
      <c r="E11" s="494">
        <v>0</v>
      </c>
      <c r="F11" s="83"/>
      <c r="G11" s="83"/>
    </row>
    <row r="12" spans="1:7">
      <c r="A12" s="83"/>
      <c r="B12" s="69" t="s">
        <v>369</v>
      </c>
      <c r="C12" s="494">
        <v>0.14598055130015875</v>
      </c>
      <c r="D12" s="494">
        <v>8.7896755661635212E-2</v>
      </c>
      <c r="E12" s="494">
        <v>1.3949536724001087E-3</v>
      </c>
      <c r="F12" s="83"/>
      <c r="G12" s="83"/>
    </row>
    <row r="13" spans="1:7">
      <c r="A13" s="83"/>
      <c r="B13" s="69" t="s">
        <v>368</v>
      </c>
      <c r="C13" s="494">
        <v>5.0550873680206942E-2</v>
      </c>
      <c r="D13" s="494">
        <v>0.10849837180290131</v>
      </c>
      <c r="E13" s="494">
        <v>7.1726088992762935E-2</v>
      </c>
      <c r="F13" s="83"/>
      <c r="G13" s="83"/>
    </row>
    <row r="14" spans="1:7">
      <c r="A14" s="83"/>
      <c r="B14" s="69" t="s">
        <v>367</v>
      </c>
      <c r="C14" s="494">
        <v>5.1652501869436915E-2</v>
      </c>
      <c r="D14" s="494">
        <v>8.7940159109282906E-2</v>
      </c>
      <c r="E14" s="494">
        <v>8.2119502804802569E-2</v>
      </c>
      <c r="F14" s="83"/>
      <c r="G14" s="83"/>
    </row>
    <row r="15" spans="1:7">
      <c r="A15" s="83"/>
      <c r="B15" s="69" t="s">
        <v>366</v>
      </c>
      <c r="C15" s="494">
        <v>6.9002947984654117E-2</v>
      </c>
      <c r="D15" s="494">
        <v>7.4979221775508267E-2</v>
      </c>
      <c r="E15" s="494">
        <v>8.9867572695529446E-2</v>
      </c>
      <c r="F15" s="83"/>
      <c r="G15" s="83"/>
    </row>
    <row r="16" spans="1:7">
      <c r="A16" s="83"/>
      <c r="B16" s="69" t="s">
        <v>365</v>
      </c>
      <c r="C16" s="494">
        <v>1.0410302751390842E-2</v>
      </c>
      <c r="D16" s="494">
        <v>4.0935745754745269E-2</v>
      </c>
      <c r="E16" s="494">
        <v>8.1823731336429263E-3</v>
      </c>
      <c r="F16" s="83"/>
      <c r="G16" s="83"/>
    </row>
    <row r="17" spans="1:7">
      <c r="A17" s="83"/>
      <c r="B17" s="83"/>
      <c r="C17" s="83"/>
      <c r="D17" s="83"/>
      <c r="E17" s="83"/>
      <c r="F17" s="83"/>
      <c r="G17" s="83"/>
    </row>
    <row r="18" spans="1:7">
      <c r="A18" s="83"/>
      <c r="B18" s="83"/>
      <c r="C18" s="83"/>
      <c r="D18" s="83"/>
      <c r="E18" s="83"/>
      <c r="F18" s="83"/>
      <c r="G18" s="83"/>
    </row>
    <row r="19" spans="1:7">
      <c r="A19" s="83"/>
      <c r="B19" s="53" t="s">
        <v>364</v>
      </c>
      <c r="C19" s="507"/>
      <c r="D19" s="507"/>
      <c r="E19" s="507"/>
      <c r="F19" s="83"/>
      <c r="G19" s="83"/>
    </row>
    <row r="38" spans="1:8">
      <c r="B38" s="1160" t="s">
        <v>1396</v>
      </c>
      <c r="C38" s="1160"/>
      <c r="D38" s="1160"/>
      <c r="E38" s="1160"/>
      <c r="F38" s="1160"/>
    </row>
    <row r="39" spans="1:8">
      <c r="B39" s="1160"/>
      <c r="C39" s="1160"/>
      <c r="D39" s="1160"/>
      <c r="E39" s="1160"/>
      <c r="F39" s="1160"/>
    </row>
    <row r="40" spans="1:8">
      <c r="B40" s="138" t="s">
        <v>1410</v>
      </c>
    </row>
    <row r="41" spans="1:8">
      <c r="A41" s="502"/>
      <c r="C41" s="502"/>
      <c r="D41" s="502"/>
      <c r="E41" s="502"/>
      <c r="F41" s="502"/>
      <c r="G41" s="502"/>
      <c r="H41" s="502"/>
    </row>
    <row r="42" spans="1:8">
      <c r="A42" s="49"/>
      <c r="B42" s="12" t="s">
        <v>293</v>
      </c>
      <c r="C42" s="49"/>
      <c r="D42" s="49"/>
      <c r="E42" s="49"/>
      <c r="F42" s="49"/>
      <c r="G42" s="49"/>
      <c r="H42" s="49"/>
    </row>
    <row r="43" spans="1:8">
      <c r="A43" s="49"/>
      <c r="B43" s="49"/>
      <c r="C43" s="49"/>
      <c r="D43" s="49"/>
      <c r="E43" s="49"/>
      <c r="F43" s="49"/>
      <c r="G43" s="49"/>
      <c r="H43" s="49"/>
    </row>
  </sheetData>
  <mergeCells count="1">
    <mergeCell ref="B38:F39"/>
  </mergeCells>
  <phoneticPr fontId="86" type="noConversion"/>
  <hyperlinks>
    <hyperlink ref="B42" location="Contents!B68" display="to contents"/>
  </hyperlinks>
  <pageMargins left="0.75" right="0.75" top="1" bottom="1" header="0.5" footer="0.5"/>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tabColor indexed="9"/>
  </sheetPr>
  <dimension ref="A2:L36"/>
  <sheetViews>
    <sheetView topLeftCell="A14" zoomScaleNormal="100" workbookViewId="0">
      <selection activeCell="I45" sqref="I45"/>
    </sheetView>
  </sheetViews>
  <sheetFormatPr defaultRowHeight="12.75"/>
  <cols>
    <col min="2" max="2" width="20.85546875" customWidth="1"/>
    <col min="3" max="12" width="9.7109375" customWidth="1"/>
  </cols>
  <sheetData>
    <row r="2" spans="1:12">
      <c r="A2" s="49" t="s">
        <v>54</v>
      </c>
      <c r="B2" s="53" t="s">
        <v>970</v>
      </c>
      <c r="C2" s="49"/>
      <c r="D2" s="49"/>
      <c r="E2" s="49"/>
      <c r="F2" s="49"/>
      <c r="G2" s="49"/>
      <c r="H2" s="49"/>
      <c r="I2" s="49"/>
      <c r="J2" s="49"/>
      <c r="K2" s="49"/>
    </row>
    <row r="3" spans="1:12">
      <c r="A3" s="49"/>
      <c r="B3" s="53"/>
      <c r="C3" s="49"/>
      <c r="D3" s="49"/>
      <c r="E3" s="49"/>
      <c r="F3" s="49"/>
      <c r="G3" s="49"/>
      <c r="H3" s="49"/>
      <c r="I3" s="49"/>
      <c r="J3" s="49"/>
      <c r="K3" s="49"/>
    </row>
    <row r="4" spans="1:12">
      <c r="A4" s="49"/>
      <c r="B4" s="56"/>
      <c r="C4" s="177">
        <v>39448</v>
      </c>
      <c r="D4" s="177">
        <v>39814</v>
      </c>
      <c r="E4" s="177">
        <v>40179</v>
      </c>
      <c r="F4" s="177">
        <v>40269</v>
      </c>
      <c r="G4" s="177">
        <v>40360</v>
      </c>
      <c r="H4" s="177">
        <v>40452</v>
      </c>
      <c r="I4" s="177">
        <v>40544</v>
      </c>
      <c r="J4" s="177">
        <v>40634</v>
      </c>
      <c r="K4" s="177">
        <v>40725</v>
      </c>
      <c r="L4" s="177">
        <v>40817</v>
      </c>
    </row>
    <row r="5" spans="1:12" ht="51">
      <c r="A5" s="49"/>
      <c r="B5" s="175" t="s">
        <v>704</v>
      </c>
      <c r="C5" s="494">
        <v>3.9601997493069564E-2</v>
      </c>
      <c r="D5" s="494">
        <v>0.14301952461098311</v>
      </c>
      <c r="E5" s="494">
        <v>0.2913459441955597</v>
      </c>
      <c r="F5" s="494">
        <v>0.31126167789484377</v>
      </c>
      <c r="G5" s="494">
        <v>0.33838774149809758</v>
      </c>
      <c r="H5" s="494">
        <v>0.32516794442036728</v>
      </c>
      <c r="I5" s="494">
        <v>0.29510906091592665</v>
      </c>
      <c r="J5" s="494">
        <v>0.29929182535873894</v>
      </c>
      <c r="K5" s="494">
        <v>0.28687997107571583</v>
      </c>
      <c r="L5" s="494">
        <v>0.27834726683690064</v>
      </c>
    </row>
    <row r="6" spans="1:12" ht="51">
      <c r="A6" s="49"/>
      <c r="B6" s="175" t="s">
        <v>705</v>
      </c>
      <c r="C6" s="494">
        <v>0.16069381019283513</v>
      </c>
      <c r="D6" s="494">
        <v>9.8303326497225105E-2</v>
      </c>
      <c r="E6" s="494">
        <v>0.27461199967811578</v>
      </c>
      <c r="F6" s="494">
        <v>0.29369899027757745</v>
      </c>
      <c r="G6" s="494">
        <v>0.31178599904271076</v>
      </c>
      <c r="H6" s="494">
        <v>0.31503346465527349</v>
      </c>
      <c r="I6" s="494">
        <v>0.31659773183121748</v>
      </c>
      <c r="J6" s="494">
        <v>0.30176684149190686</v>
      </c>
      <c r="K6" s="494">
        <v>0.28592916298076021</v>
      </c>
      <c r="L6" s="494">
        <v>0.32800833572825011</v>
      </c>
    </row>
    <row r="7" spans="1:12" ht="51">
      <c r="A7" s="49"/>
      <c r="B7" s="175" t="s">
        <v>706</v>
      </c>
      <c r="C7" s="494">
        <v>4.2921337249878719E-3</v>
      </c>
      <c r="D7" s="494">
        <v>6.9694843882620811E-3</v>
      </c>
      <c r="E7" s="494">
        <v>0.10378097337811272</v>
      </c>
      <c r="F7" s="494">
        <v>0.1093862346510952</v>
      </c>
      <c r="G7" s="494">
        <v>0.11081399176070147</v>
      </c>
      <c r="H7" s="494">
        <v>0.11024200417092464</v>
      </c>
      <c r="I7" s="494">
        <v>0.10698969183243509</v>
      </c>
      <c r="J7" s="494">
        <v>0.1030172930659377</v>
      </c>
      <c r="K7" s="494">
        <v>9.8398576256061437E-2</v>
      </c>
      <c r="L7" s="494">
        <v>0.12403665644460243</v>
      </c>
    </row>
    <row r="8" spans="1:12">
      <c r="A8" s="49"/>
      <c r="B8" s="509"/>
      <c r="C8" s="510"/>
      <c r="D8" s="510"/>
      <c r="E8" s="510"/>
      <c r="F8" s="510"/>
      <c r="G8" s="510"/>
      <c r="H8" s="510"/>
      <c r="I8" s="510"/>
      <c r="J8" s="510"/>
      <c r="K8" s="510"/>
      <c r="L8" s="510"/>
    </row>
    <row r="9" spans="1:12">
      <c r="A9" s="49"/>
      <c r="B9" s="49"/>
      <c r="C9" s="49"/>
      <c r="D9" s="49"/>
      <c r="E9" s="49"/>
      <c r="F9" s="49"/>
      <c r="G9" s="49"/>
      <c r="H9" s="49"/>
      <c r="I9" s="49"/>
      <c r="J9" s="49"/>
      <c r="K9" s="49"/>
    </row>
    <row r="10" spans="1:12">
      <c r="A10" s="49"/>
      <c r="B10" s="53" t="s">
        <v>970</v>
      </c>
      <c r="C10" s="49"/>
      <c r="D10" s="49"/>
      <c r="E10" s="49"/>
      <c r="F10" s="49"/>
      <c r="G10" s="49"/>
      <c r="H10" s="49"/>
      <c r="I10" s="49"/>
      <c r="J10" s="49"/>
      <c r="K10" s="49"/>
    </row>
    <row r="11" spans="1:12">
      <c r="A11" s="49"/>
      <c r="B11" s="49"/>
      <c r="C11" s="49"/>
      <c r="D11" s="49"/>
      <c r="E11" s="49"/>
      <c r="F11" s="49"/>
      <c r="G11" s="49"/>
      <c r="H11" s="49"/>
      <c r="I11" s="49"/>
      <c r="J11" s="49"/>
      <c r="K11" s="49"/>
    </row>
    <row r="29" spans="2:2">
      <c r="B29" s="138" t="s">
        <v>377</v>
      </c>
    </row>
    <row r="30" spans="2:2">
      <c r="B30" s="138" t="s">
        <v>1411</v>
      </c>
    </row>
    <row r="32" spans="2:2">
      <c r="B32" s="12" t="s">
        <v>293</v>
      </c>
    </row>
    <row r="36" spans="2:2">
      <c r="B36" s="49"/>
    </row>
  </sheetData>
  <phoneticPr fontId="86" type="noConversion"/>
  <hyperlinks>
    <hyperlink ref="B32" location="Contents!B69" display="to contents"/>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tabColor indexed="9"/>
  </sheetPr>
  <dimension ref="A2:T36"/>
  <sheetViews>
    <sheetView topLeftCell="A10" zoomScaleNormal="100" workbookViewId="0">
      <selection activeCell="B36" sqref="B36"/>
    </sheetView>
  </sheetViews>
  <sheetFormatPr defaultRowHeight="12.75"/>
  <cols>
    <col min="1" max="1" width="8.42578125" style="511" bestFit="1" customWidth="1"/>
    <col min="2" max="2" width="32.7109375" style="511" customWidth="1"/>
    <col min="3" max="13" width="8.140625" style="511" customWidth="1"/>
    <col min="14" max="14" width="11.140625" style="511" bestFit="1" customWidth="1"/>
    <col min="15" max="15" width="9.140625" style="511"/>
    <col min="16" max="16" width="15.85546875" style="511" customWidth="1"/>
    <col min="17" max="18" width="14.140625" style="511" bestFit="1" customWidth="1"/>
    <col min="19" max="19" width="11.140625" style="512" bestFit="1" customWidth="1"/>
    <col min="20" max="20" width="9.140625" style="511"/>
    <col min="21" max="23" width="14.140625" style="511" bestFit="1" customWidth="1"/>
    <col min="24" max="24" width="11.140625" style="511" bestFit="1" customWidth="1"/>
    <col min="25" max="25" width="9.140625" style="511"/>
    <col min="26" max="28" width="14.140625" style="511" bestFit="1" customWidth="1"/>
    <col min="29" max="29" width="11.140625" style="511" bestFit="1" customWidth="1"/>
    <col min="30" max="30" width="9.140625" style="511"/>
    <col min="31" max="33" width="14.140625" style="511" bestFit="1" customWidth="1"/>
    <col min="34" max="34" width="11.140625" style="511" bestFit="1" customWidth="1"/>
    <col min="35" max="16384" width="9.140625" style="511"/>
  </cols>
  <sheetData>
    <row r="2" spans="1:20">
      <c r="A2" s="1056" t="s">
        <v>54</v>
      </c>
      <c r="B2" s="53" t="s">
        <v>972</v>
      </c>
      <c r="C2" s="525"/>
      <c r="D2" s="525"/>
      <c r="E2" s="525"/>
      <c r="F2" s="525"/>
      <c r="G2" s="525"/>
      <c r="H2" s="525"/>
      <c r="I2" s="525"/>
      <c r="J2" s="525"/>
      <c r="K2" s="525"/>
      <c r="L2" s="525"/>
      <c r="M2" s="525"/>
    </row>
    <row r="3" spans="1:20">
      <c r="A3" s="1056"/>
      <c r="B3" s="53"/>
      <c r="C3" s="525"/>
      <c r="D3" s="525"/>
      <c r="E3" s="525"/>
      <c r="F3" s="525"/>
      <c r="G3" s="525"/>
      <c r="H3" s="525"/>
      <c r="I3" s="525"/>
      <c r="J3" s="525"/>
      <c r="K3" s="525"/>
      <c r="L3" s="525"/>
      <c r="M3" s="525"/>
    </row>
    <row r="4" spans="1:20">
      <c r="B4" s="524"/>
      <c r="C4" s="524" t="s">
        <v>395</v>
      </c>
      <c r="D4" s="524" t="s">
        <v>394</v>
      </c>
      <c r="E4" s="524" t="s">
        <v>393</v>
      </c>
      <c r="F4" s="524" t="s">
        <v>392</v>
      </c>
      <c r="G4" s="524" t="s">
        <v>391</v>
      </c>
      <c r="H4" s="524" t="s">
        <v>390</v>
      </c>
      <c r="I4" s="524" t="s">
        <v>389</v>
      </c>
      <c r="J4" s="524" t="s">
        <v>388</v>
      </c>
      <c r="K4" s="524" t="s">
        <v>387</v>
      </c>
      <c r="L4" s="524" t="s">
        <v>386</v>
      </c>
      <c r="M4" s="524" t="s">
        <v>385</v>
      </c>
      <c r="S4" s="511"/>
    </row>
    <row r="5" spans="1:20" ht="25.5">
      <c r="B5" s="523" t="s">
        <v>384</v>
      </c>
      <c r="C5" s="521">
        <v>2.7311504949212126E-2</v>
      </c>
      <c r="D5" s="521">
        <v>1.384975451055713E-2</v>
      </c>
      <c r="E5" s="521">
        <v>9.4691959274853122E-3</v>
      </c>
      <c r="F5" s="521">
        <v>2.2954290333759318E-2</v>
      </c>
      <c r="G5" s="521">
        <v>2.5283111889928975E-2</v>
      </c>
      <c r="H5" s="521">
        <v>1.0180507104065926E-2</v>
      </c>
      <c r="I5" s="521">
        <v>1.965082125929667E-2</v>
      </c>
      <c r="J5" s="521">
        <v>1.7425577317273209E-2</v>
      </c>
      <c r="K5" s="521">
        <v>6.725266273091805E-3</v>
      </c>
      <c r="L5" s="521">
        <v>1.970139406282077E-2</v>
      </c>
      <c r="M5" s="521">
        <v>1.0265155573249021E-2</v>
      </c>
      <c r="S5" s="511"/>
    </row>
    <row r="6" spans="1:20" ht="38.25">
      <c r="B6" s="523" t="s">
        <v>383</v>
      </c>
      <c r="C6" s="521">
        <v>0.16397154260893568</v>
      </c>
      <c r="D6" s="521">
        <v>0.14270411187800397</v>
      </c>
      <c r="E6" s="521">
        <v>0.11930315956083599</v>
      </c>
      <c r="F6" s="521">
        <v>0.14189513563549699</v>
      </c>
      <c r="G6" s="521">
        <v>0.125105777584609</v>
      </c>
      <c r="H6" s="521">
        <v>0.1139124410880306</v>
      </c>
      <c r="I6" s="521">
        <v>7.1084107420898879E-2</v>
      </c>
      <c r="J6" s="521">
        <v>6.0901485020704832E-2</v>
      </c>
      <c r="K6" s="521">
        <v>8.246333108643758E-2</v>
      </c>
      <c r="L6" s="521">
        <v>9.6252450129453715E-2</v>
      </c>
      <c r="M6" s="521">
        <v>0.13607964278677781</v>
      </c>
      <c r="S6" s="511"/>
    </row>
    <row r="7" spans="1:20" ht="25.5">
      <c r="B7" s="523" t="s">
        <v>382</v>
      </c>
      <c r="C7" s="521">
        <v>3.0517380759902991E-2</v>
      </c>
      <c r="D7" s="521">
        <v>2.1634615384615384E-2</v>
      </c>
      <c r="E7" s="522">
        <v>2.2433988485209451E-2</v>
      </c>
      <c r="F7" s="521">
        <v>2.4865725084543464E-2</v>
      </c>
      <c r="G7" s="521">
        <v>3.2859146463634539E-2</v>
      </c>
      <c r="H7" s="521">
        <v>2.7506827936012484E-2</v>
      </c>
      <c r="I7" s="521">
        <v>2.6358148893360162E-2</v>
      </c>
      <c r="J7" s="521">
        <v>2.7236580516898607E-2</v>
      </c>
      <c r="K7" s="521">
        <v>2.716933445661331E-2</v>
      </c>
      <c r="L7" s="521">
        <v>2.6040639179325312E-2</v>
      </c>
      <c r="M7" s="521">
        <v>2.0807833537331701E-2</v>
      </c>
      <c r="S7" s="511"/>
    </row>
    <row r="8" spans="1:20" ht="38.25">
      <c r="B8" s="523" t="s">
        <v>381</v>
      </c>
      <c r="C8" s="522">
        <v>0.17683912691996767</v>
      </c>
      <c r="D8" s="522">
        <v>0.17608173076923078</v>
      </c>
      <c r="E8" s="521">
        <v>0.17411157434981139</v>
      </c>
      <c r="F8" s="522">
        <v>0.16908693057489557</v>
      </c>
      <c r="G8" s="521">
        <v>0.16810258465237427</v>
      </c>
      <c r="H8" s="521">
        <v>0.17440499414748342</v>
      </c>
      <c r="I8" s="521">
        <v>0.14547283702213279</v>
      </c>
      <c r="J8" s="521">
        <v>0.14194831013916501</v>
      </c>
      <c r="K8" s="521">
        <v>0.14300758213984835</v>
      </c>
      <c r="L8" s="521">
        <v>0.16452949299664629</v>
      </c>
      <c r="M8" s="521">
        <v>0.14973480212158302</v>
      </c>
      <c r="S8" s="511"/>
    </row>
    <row r="9" spans="1:20" ht="25.5">
      <c r="B9" s="520" t="s">
        <v>380</v>
      </c>
      <c r="C9" s="519">
        <v>632.10504685714284</v>
      </c>
      <c r="D9" s="519">
        <v>564.72053356086462</v>
      </c>
      <c r="E9" s="519">
        <v>468.0603945267959</v>
      </c>
      <c r="F9" s="519">
        <v>608.43003529411794</v>
      </c>
      <c r="G9" s="519">
        <v>542.10376162097737</v>
      </c>
      <c r="H9" s="519">
        <v>487.53081767337812</v>
      </c>
      <c r="I9" s="519">
        <v>551.1031509054327</v>
      </c>
      <c r="J9" s="519">
        <v>346.77301312127236</v>
      </c>
      <c r="K9" s="519">
        <v>546.86036647009269</v>
      </c>
      <c r="L9" s="519">
        <v>394.45322600000003</v>
      </c>
      <c r="M9" s="519">
        <v>376.01237127702979</v>
      </c>
      <c r="S9" s="511"/>
    </row>
    <row r="10" spans="1:20">
      <c r="C10" s="518"/>
      <c r="D10" s="518"/>
      <c r="E10" s="518"/>
      <c r="F10" s="518"/>
      <c r="G10" s="518"/>
      <c r="H10" s="518"/>
      <c r="I10" s="518"/>
      <c r="J10" s="518"/>
      <c r="K10" s="518"/>
      <c r="L10" s="518"/>
      <c r="M10" s="518"/>
      <c r="S10" s="511"/>
      <c r="T10" s="512"/>
    </row>
    <row r="11" spans="1:20">
      <c r="S11" s="511"/>
      <c r="T11" s="512"/>
    </row>
    <row r="12" spans="1:20" ht="12.75" customHeight="1">
      <c r="B12" s="53" t="s">
        <v>972</v>
      </c>
      <c r="C12"/>
      <c r="D12"/>
      <c r="E12"/>
      <c r="F12"/>
      <c r="G12"/>
      <c r="H12"/>
      <c r="I12"/>
      <c r="J12"/>
      <c r="K12"/>
      <c r="L12" s="517"/>
      <c r="M12"/>
      <c r="S12" s="511"/>
      <c r="T12" s="512"/>
    </row>
    <row r="13" spans="1:20">
      <c r="B13" s="515"/>
      <c r="J13" s="516"/>
      <c r="R13" s="511" t="s">
        <v>379</v>
      </c>
    </row>
    <row r="14" spans="1:20">
      <c r="B14" s="515"/>
    </row>
    <row r="15" spans="1:20">
      <c r="B15" s="514"/>
    </row>
    <row r="33" spans="2:8" ht="26.25" customHeight="1">
      <c r="B33" s="1161" t="s">
        <v>378</v>
      </c>
      <c r="C33" s="1161"/>
      <c r="D33" s="1161"/>
      <c r="E33" s="1161"/>
      <c r="F33" s="1161"/>
      <c r="G33" s="1161"/>
      <c r="H33" s="1161"/>
    </row>
    <row r="34" spans="2:8">
      <c r="B34" s="513" t="s">
        <v>1412</v>
      </c>
    </row>
    <row r="36" spans="2:8">
      <c r="B36" s="12" t="s">
        <v>293</v>
      </c>
    </row>
  </sheetData>
  <mergeCells count="1">
    <mergeCell ref="B33:H33"/>
  </mergeCells>
  <phoneticPr fontId="86" type="noConversion"/>
  <hyperlinks>
    <hyperlink ref="B36" location="Contents!B70" display="to contents"/>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tabColor indexed="9"/>
  </sheetPr>
  <dimension ref="A2:V297"/>
  <sheetViews>
    <sheetView topLeftCell="A13" zoomScaleNormal="100" workbookViewId="0">
      <selection activeCell="H42" sqref="H42"/>
    </sheetView>
  </sheetViews>
  <sheetFormatPr defaultRowHeight="12.75"/>
  <cols>
    <col min="1" max="1" width="9.140625" style="511"/>
    <col min="2" max="2" width="31" style="511" customWidth="1"/>
    <col min="3" max="3" width="8" style="511" customWidth="1"/>
    <col min="4" max="4" width="11.140625" style="511" customWidth="1"/>
    <col min="5" max="5" width="9.140625" style="511"/>
    <col min="6" max="6" width="7.7109375" style="511" customWidth="1"/>
    <col min="7" max="7" width="7.42578125" style="511" customWidth="1"/>
    <col min="8" max="8" width="7.42578125" style="526" customWidth="1"/>
    <col min="9" max="9" width="8.140625" style="526" customWidth="1"/>
    <col min="10" max="10" width="10.42578125" style="526" customWidth="1"/>
    <col min="11" max="12" width="9.140625" style="526"/>
    <col min="13" max="13" width="8.42578125" style="526" customWidth="1"/>
    <col min="14" max="22" width="9.140625" style="526"/>
    <col min="23" max="16384" width="9.140625" style="511"/>
  </cols>
  <sheetData>
    <row r="2" spans="1:22">
      <c r="A2" s="511" t="s">
        <v>54</v>
      </c>
      <c r="B2" s="53" t="s">
        <v>974</v>
      </c>
      <c r="G2" s="526"/>
      <c r="V2" s="511"/>
    </row>
    <row r="3" spans="1:22">
      <c r="B3" s="53"/>
      <c r="G3" s="526"/>
      <c r="V3" s="511"/>
    </row>
    <row r="4" spans="1:22">
      <c r="B4" s="539"/>
      <c r="C4" s="538" t="s">
        <v>1579</v>
      </c>
      <c r="D4" s="538" t="s">
        <v>402</v>
      </c>
      <c r="E4" s="538" t="s">
        <v>401</v>
      </c>
      <c r="F4" s="537"/>
      <c r="V4" s="511"/>
    </row>
    <row r="5" spans="1:22">
      <c r="B5" s="534" t="s">
        <v>375</v>
      </c>
      <c r="C5" s="476">
        <f>-3.69661746378069</f>
        <v>-3.6966174637806901</v>
      </c>
      <c r="D5" s="55">
        <v>0.69908881231990139</v>
      </c>
      <c r="E5" s="476">
        <v>405.3865759261223</v>
      </c>
      <c r="F5" s="38"/>
      <c r="G5" s="536"/>
      <c r="H5" s="531"/>
      <c r="L5" s="531"/>
      <c r="V5" s="511"/>
    </row>
    <row r="6" spans="1:22">
      <c r="B6" s="534" t="s">
        <v>400</v>
      </c>
      <c r="C6" s="476">
        <v>0.38585602569234401</v>
      </c>
      <c r="D6" s="55">
        <v>0.64024562673287255</v>
      </c>
      <c r="E6" s="476">
        <v>29.957190249928885</v>
      </c>
      <c r="F6" s="38"/>
      <c r="G6" s="536"/>
      <c r="H6" s="528"/>
      <c r="I6" s="527"/>
      <c r="J6" s="527"/>
      <c r="L6" s="527"/>
      <c r="M6" s="527"/>
      <c r="N6" s="527"/>
      <c r="V6" s="511"/>
    </row>
    <row r="7" spans="1:22">
      <c r="B7" s="534" t="s">
        <v>374</v>
      </c>
      <c r="C7" s="476">
        <v>-0.4963874076405671</v>
      </c>
      <c r="D7" s="55">
        <v>0.64026905005235224</v>
      </c>
      <c r="E7" s="476">
        <v>-20.279886451874653</v>
      </c>
      <c r="F7" s="38"/>
      <c r="G7" s="536"/>
      <c r="H7" s="528"/>
      <c r="I7" s="527"/>
      <c r="J7" s="527"/>
      <c r="L7" s="527"/>
      <c r="M7" s="527"/>
      <c r="N7" s="527"/>
      <c r="V7" s="511"/>
    </row>
    <row r="8" spans="1:22">
      <c r="B8" s="534" t="s">
        <v>373</v>
      </c>
      <c r="C8" s="476">
        <v>4.4730662593110426E-2</v>
      </c>
      <c r="D8" s="55">
        <v>0.67148400348603332</v>
      </c>
      <c r="E8" s="476">
        <v>26.532273240188886</v>
      </c>
      <c r="F8" s="38"/>
      <c r="G8" s="536"/>
      <c r="H8" s="528"/>
      <c r="I8" s="527"/>
      <c r="J8" s="527"/>
      <c r="L8" s="527"/>
      <c r="M8" s="527"/>
      <c r="N8" s="527"/>
      <c r="V8" s="511"/>
    </row>
    <row r="9" spans="1:22" ht="25.5">
      <c r="B9" s="534" t="s">
        <v>399</v>
      </c>
      <c r="C9" s="476">
        <v>-6.3991469817608004E-2</v>
      </c>
      <c r="D9" s="55">
        <v>0.49361842136419387</v>
      </c>
      <c r="E9" s="476">
        <v>1.9248568757981184</v>
      </c>
      <c r="F9" s="38"/>
      <c r="G9" s="536"/>
      <c r="H9" s="528"/>
      <c r="I9" s="527"/>
      <c r="J9" s="527"/>
      <c r="L9" s="527"/>
      <c r="M9" s="527"/>
      <c r="N9" s="527"/>
      <c r="V9" s="511"/>
    </row>
    <row r="10" spans="1:22">
      <c r="B10" s="535" t="s">
        <v>372</v>
      </c>
      <c r="C10" s="476">
        <v>-5.708983000855055E-2</v>
      </c>
      <c r="D10" s="55">
        <v>0.88790748344037829</v>
      </c>
      <c r="E10" s="476">
        <v>6.3885791633300286</v>
      </c>
      <c r="F10" s="38"/>
      <c r="G10" s="536"/>
      <c r="H10" s="528"/>
      <c r="I10" s="527"/>
      <c r="J10" s="527"/>
      <c r="L10" s="527"/>
      <c r="M10" s="527"/>
      <c r="N10" s="527"/>
      <c r="V10" s="511"/>
    </row>
    <row r="11" spans="1:22">
      <c r="B11" s="535" t="s">
        <v>1509</v>
      </c>
      <c r="C11" s="476">
        <v>-0.20793943322573541</v>
      </c>
      <c r="D11" s="55">
        <v>1.0063841286796305</v>
      </c>
      <c r="E11" s="476">
        <v>6.038725691845908</v>
      </c>
      <c r="F11" s="38"/>
      <c r="G11" s="536"/>
      <c r="H11" s="528"/>
      <c r="I11" s="527"/>
      <c r="J11" s="527"/>
      <c r="L11" s="527"/>
      <c r="M11" s="527"/>
      <c r="N11" s="527"/>
      <c r="V11" s="511"/>
    </row>
    <row r="12" spans="1:22">
      <c r="B12" s="535" t="s">
        <v>398</v>
      </c>
      <c r="C12" s="476">
        <v>-0.28528481515360748</v>
      </c>
      <c r="D12" s="55">
        <v>0.33272854491554665</v>
      </c>
      <c r="E12" s="476">
        <v>3.8874970391551815</v>
      </c>
      <c r="F12" s="38"/>
      <c r="G12" s="536"/>
      <c r="H12" s="528"/>
      <c r="I12" s="527"/>
      <c r="J12" s="527"/>
      <c r="L12" s="527"/>
      <c r="M12" s="527"/>
      <c r="N12" s="527"/>
      <c r="V12" s="511"/>
    </row>
    <row r="13" spans="1:22">
      <c r="B13" s="535" t="s">
        <v>371</v>
      </c>
      <c r="C13" s="476">
        <v>-0.19520694602770791</v>
      </c>
      <c r="D13" s="55">
        <v>0.58543346139556207</v>
      </c>
      <c r="E13" s="476">
        <v>2.3552599445557449</v>
      </c>
      <c r="F13" s="38"/>
      <c r="G13" s="536"/>
      <c r="H13" s="528"/>
      <c r="I13" s="527"/>
      <c r="J13" s="527"/>
      <c r="L13" s="527"/>
      <c r="M13" s="527"/>
      <c r="N13" s="527"/>
      <c r="V13" s="511"/>
    </row>
    <row r="14" spans="1:22">
      <c r="B14" s="535" t="s">
        <v>370</v>
      </c>
      <c r="C14" s="476">
        <v>-7.994608788391264E-3</v>
      </c>
      <c r="D14" s="55">
        <v>2.5816558310662048</v>
      </c>
      <c r="E14" s="476">
        <v>4.41036743941486</v>
      </c>
      <c r="F14" s="38"/>
      <c r="G14" s="536"/>
      <c r="H14" s="528"/>
      <c r="I14" s="527"/>
      <c r="J14" s="527"/>
      <c r="L14" s="527"/>
      <c r="M14" s="527"/>
      <c r="N14" s="527"/>
      <c r="V14" s="511"/>
    </row>
    <row r="15" spans="1:22">
      <c r="B15" s="535" t="s">
        <v>369</v>
      </c>
      <c r="C15" s="476">
        <v>-3.8216194624834013E-2</v>
      </c>
      <c r="D15" s="55">
        <v>1.431966398387033</v>
      </c>
      <c r="E15" s="476">
        <v>4.3860291384217041</v>
      </c>
      <c r="F15" s="38"/>
      <c r="G15" s="536"/>
      <c r="H15" s="528"/>
      <c r="I15" s="527"/>
      <c r="J15" s="527"/>
      <c r="L15" s="527"/>
      <c r="M15" s="527"/>
      <c r="N15" s="527"/>
      <c r="V15" s="511"/>
    </row>
    <row r="16" spans="1:22">
      <c r="B16" s="535" t="s">
        <v>397</v>
      </c>
      <c r="C16" s="476">
        <v>1.6733926046634235</v>
      </c>
      <c r="D16" s="55">
        <v>0.47172659715954862</v>
      </c>
      <c r="E16" s="476">
        <v>5.0656151909622702</v>
      </c>
      <c r="F16" s="38"/>
      <c r="G16" s="527"/>
      <c r="H16" s="528"/>
      <c r="I16" s="528"/>
      <c r="V16" s="511"/>
    </row>
    <row r="17" spans="2:22">
      <c r="B17" s="534" t="s">
        <v>11</v>
      </c>
      <c r="C17" s="476">
        <v>-5.8355478035935847E-2</v>
      </c>
      <c r="D17" s="55">
        <v>0.84976709437686027</v>
      </c>
      <c r="E17" s="476">
        <v>6.935978718325293</v>
      </c>
      <c r="G17" s="526"/>
      <c r="V17" s="511"/>
    </row>
    <row r="18" spans="2:22">
      <c r="G18" s="526"/>
      <c r="V18" s="511"/>
    </row>
    <row r="20" spans="2:22">
      <c r="B20" s="53" t="s">
        <v>974</v>
      </c>
    </row>
    <row r="38" spans="2:7">
      <c r="B38" s="526"/>
      <c r="C38" s="526"/>
      <c r="D38" s="526"/>
      <c r="E38" s="526"/>
    </row>
    <row r="39" spans="2:7">
      <c r="B39" s="526"/>
      <c r="C39" s="526"/>
      <c r="D39" s="526"/>
      <c r="E39" s="526"/>
    </row>
    <row r="40" spans="2:7" s="526" customFormat="1" ht="36.75" customHeight="1">
      <c r="B40" s="1161" t="s">
        <v>396</v>
      </c>
      <c r="C40" s="1161"/>
      <c r="D40" s="1161"/>
      <c r="E40" s="1161"/>
      <c r="F40" s="1161"/>
      <c r="G40" s="1161"/>
    </row>
    <row r="41" spans="2:7" s="526" customFormat="1">
      <c r="B41" s="513" t="s">
        <v>1413</v>
      </c>
    </row>
    <row r="42" spans="2:7" s="526" customFormat="1">
      <c r="B42" s="511"/>
    </row>
    <row r="43" spans="2:7" s="526" customFormat="1">
      <c r="B43" s="12" t="s">
        <v>293</v>
      </c>
    </row>
    <row r="44" spans="2:7" s="526" customFormat="1">
      <c r="B44" s="511"/>
    </row>
    <row r="45" spans="2:7" s="526" customFormat="1"/>
    <row r="46" spans="2:7" s="526" customFormat="1"/>
    <row r="47" spans="2:7" s="526" customFormat="1"/>
    <row r="48" spans="2:7" s="526" customFormat="1"/>
    <row r="49" spans="2:5" s="526" customFormat="1"/>
    <row r="50" spans="2:5" s="526" customFormat="1"/>
    <row r="51" spans="2:5" s="526" customFormat="1"/>
    <row r="52" spans="2:5" s="526" customFormat="1"/>
    <row r="53" spans="2:5" s="526" customFormat="1">
      <c r="B53" s="532"/>
      <c r="C53" s="531"/>
    </row>
    <row r="54" spans="2:5" s="526" customFormat="1">
      <c r="B54" s="530"/>
      <c r="C54" s="528"/>
      <c r="D54" s="527"/>
      <c r="E54" s="527"/>
    </row>
    <row r="55" spans="2:5" s="526" customFormat="1">
      <c r="B55" s="530"/>
      <c r="C55" s="528"/>
      <c r="D55" s="527"/>
      <c r="E55" s="527"/>
    </row>
    <row r="56" spans="2:5" s="526" customFormat="1">
      <c r="B56" s="530"/>
      <c r="C56" s="528"/>
      <c r="D56" s="527"/>
      <c r="E56" s="527"/>
    </row>
    <row r="57" spans="2:5" s="526" customFormat="1" ht="13.5">
      <c r="B57" s="529"/>
      <c r="C57" s="528"/>
      <c r="D57" s="527"/>
      <c r="E57" s="527"/>
    </row>
    <row r="58" spans="2:5" s="526" customFormat="1" ht="13.5">
      <c r="B58" s="529"/>
      <c r="C58" s="528"/>
      <c r="D58" s="527"/>
      <c r="E58" s="527"/>
    </row>
    <row r="59" spans="2:5" s="526" customFormat="1" ht="13.5">
      <c r="B59" s="529"/>
      <c r="C59" s="528"/>
      <c r="D59" s="527"/>
      <c r="E59" s="527"/>
    </row>
    <row r="60" spans="2:5" s="526" customFormat="1" ht="13.5">
      <c r="B60" s="529"/>
      <c r="C60" s="528"/>
      <c r="D60" s="527"/>
      <c r="E60" s="527"/>
    </row>
    <row r="61" spans="2:5" s="526" customFormat="1" ht="13.5">
      <c r="B61" s="529"/>
      <c r="C61" s="528"/>
      <c r="D61" s="527"/>
      <c r="E61" s="527"/>
    </row>
    <row r="62" spans="2:5" s="526" customFormat="1" ht="13.5">
      <c r="B62" s="529"/>
      <c r="C62" s="528"/>
      <c r="D62" s="527"/>
      <c r="E62" s="527"/>
    </row>
    <row r="63" spans="2:5" s="526" customFormat="1" ht="13.5">
      <c r="B63" s="529"/>
      <c r="C63" s="528"/>
      <c r="D63" s="527"/>
      <c r="E63" s="527"/>
    </row>
    <row r="64" spans="2:5" s="526" customFormat="1"/>
    <row r="65" spans="2:5" s="526" customFormat="1" ht="13.5">
      <c r="B65" s="533"/>
    </row>
    <row r="66" spans="2:5" s="526" customFormat="1">
      <c r="B66" s="532"/>
      <c r="C66" s="531"/>
    </row>
    <row r="67" spans="2:5" s="526" customFormat="1">
      <c r="B67" s="530"/>
      <c r="C67" s="528"/>
      <c r="D67" s="527"/>
      <c r="E67" s="527"/>
    </row>
    <row r="68" spans="2:5" s="526" customFormat="1">
      <c r="B68" s="530"/>
      <c r="C68" s="528"/>
      <c r="D68" s="527"/>
      <c r="E68" s="527"/>
    </row>
    <row r="69" spans="2:5" s="526" customFormat="1">
      <c r="B69" s="530"/>
      <c r="C69" s="528"/>
      <c r="D69" s="527"/>
      <c r="E69" s="527"/>
    </row>
    <row r="70" spans="2:5" s="526" customFormat="1" ht="13.5">
      <c r="B70" s="529"/>
      <c r="C70" s="528"/>
      <c r="D70" s="527"/>
      <c r="E70" s="527"/>
    </row>
    <row r="71" spans="2:5" s="526" customFormat="1" ht="13.5">
      <c r="B71" s="529"/>
      <c r="C71" s="528"/>
      <c r="D71" s="527"/>
      <c r="E71" s="527"/>
    </row>
    <row r="72" spans="2:5" s="526" customFormat="1" ht="13.5">
      <c r="B72" s="529"/>
      <c r="C72" s="528"/>
      <c r="D72" s="527"/>
      <c r="E72" s="527"/>
    </row>
    <row r="73" spans="2:5" s="526" customFormat="1" ht="13.5">
      <c r="B73" s="529"/>
      <c r="C73" s="528"/>
      <c r="D73" s="527"/>
      <c r="E73" s="527"/>
    </row>
    <row r="74" spans="2:5" s="526" customFormat="1" ht="13.5">
      <c r="B74" s="529"/>
      <c r="C74" s="528"/>
      <c r="D74" s="527"/>
      <c r="E74" s="527"/>
    </row>
    <row r="75" spans="2:5" s="526" customFormat="1" ht="13.5">
      <c r="B75" s="529"/>
      <c r="C75" s="528"/>
      <c r="D75" s="527"/>
      <c r="E75" s="527"/>
    </row>
    <row r="76" spans="2:5" s="526" customFormat="1" ht="13.5">
      <c r="B76" s="529"/>
      <c r="C76" s="528"/>
      <c r="D76" s="527"/>
      <c r="E76" s="527"/>
    </row>
    <row r="77" spans="2:5" s="526" customFormat="1"/>
    <row r="78" spans="2:5" s="526" customFormat="1"/>
    <row r="79" spans="2:5" s="526" customFormat="1"/>
    <row r="80" spans="2:5" s="526" customFormat="1"/>
    <row r="81" s="526" customFormat="1"/>
    <row r="82" s="526" customFormat="1"/>
    <row r="83" s="526" customFormat="1"/>
    <row r="84" s="526" customFormat="1"/>
    <row r="85" s="526" customFormat="1"/>
    <row r="86" s="526" customFormat="1"/>
    <row r="87" s="526" customFormat="1"/>
    <row r="88" s="526" customFormat="1"/>
    <row r="89" s="526" customFormat="1"/>
    <row r="90" s="526" customFormat="1"/>
    <row r="91" s="526" customFormat="1"/>
    <row r="92" s="526" customFormat="1"/>
    <row r="93" s="526" customFormat="1"/>
    <row r="94" s="526" customFormat="1"/>
    <row r="95" s="526" customFormat="1"/>
    <row r="96" s="526" customFormat="1"/>
    <row r="97" s="526" customFormat="1"/>
    <row r="98" s="526" customFormat="1"/>
    <row r="99" s="526" customFormat="1"/>
    <row r="100" s="526" customFormat="1"/>
    <row r="101" s="526" customFormat="1"/>
    <row r="102" s="526" customFormat="1"/>
    <row r="103" s="526" customFormat="1"/>
    <row r="104" s="526" customFormat="1"/>
    <row r="105" s="526" customFormat="1"/>
    <row r="106" s="526" customFormat="1"/>
    <row r="107" s="526" customFormat="1"/>
    <row r="108" s="526" customFormat="1"/>
    <row r="109" s="526" customFormat="1"/>
    <row r="110" s="526" customFormat="1"/>
    <row r="111" s="526" customFormat="1"/>
    <row r="112" s="526" customFormat="1"/>
    <row r="113" s="526" customFormat="1"/>
    <row r="114" s="526" customFormat="1"/>
    <row r="115" s="526" customFormat="1"/>
    <row r="116" s="526" customFormat="1"/>
    <row r="117" s="526" customFormat="1"/>
    <row r="118" s="526" customFormat="1"/>
    <row r="119" s="526" customFormat="1"/>
    <row r="120" s="526" customFormat="1"/>
    <row r="121" s="526" customFormat="1"/>
    <row r="122" s="526" customFormat="1"/>
    <row r="123" s="526" customFormat="1"/>
    <row r="124" s="526" customFormat="1"/>
    <row r="125" s="526" customFormat="1"/>
    <row r="126" s="526" customFormat="1"/>
    <row r="127" s="526" customFormat="1"/>
    <row r="128" s="526" customFormat="1"/>
    <row r="129" s="526" customFormat="1"/>
    <row r="130" s="526" customFormat="1"/>
    <row r="131" s="526" customFormat="1"/>
    <row r="132" s="526" customFormat="1"/>
    <row r="133" s="526" customFormat="1"/>
    <row r="134" s="526" customFormat="1"/>
    <row r="135" s="526" customFormat="1"/>
    <row r="136" s="526" customFormat="1"/>
    <row r="137" s="526" customFormat="1"/>
    <row r="138" s="526" customFormat="1"/>
    <row r="139" s="526" customFormat="1"/>
    <row r="140" s="526" customFormat="1"/>
    <row r="141" s="526" customFormat="1"/>
    <row r="142" s="526" customFormat="1"/>
    <row r="143" s="526" customFormat="1"/>
    <row r="144" s="526" customFormat="1"/>
    <row r="145" s="526" customFormat="1"/>
    <row r="146" s="526" customFormat="1"/>
    <row r="147" s="526" customFormat="1"/>
    <row r="148" s="526" customFormat="1"/>
    <row r="149" s="526" customFormat="1"/>
    <row r="150" s="526" customFormat="1"/>
    <row r="151" s="526" customFormat="1"/>
    <row r="152" s="526" customFormat="1"/>
    <row r="153" s="526" customFormat="1"/>
    <row r="154" s="526" customFormat="1"/>
    <row r="155" s="526" customFormat="1"/>
    <row r="156" s="526" customFormat="1"/>
    <row r="157" s="526" customFormat="1"/>
    <row r="158" s="526" customFormat="1"/>
    <row r="159" s="526" customFormat="1"/>
    <row r="160" s="526" customFormat="1"/>
    <row r="161" s="526" customFormat="1"/>
    <row r="162" s="526" customFormat="1"/>
    <row r="163" s="526" customFormat="1"/>
    <row r="164" s="526" customFormat="1"/>
    <row r="165" s="526" customFormat="1"/>
    <row r="166" s="526" customFormat="1"/>
    <row r="167" s="526" customFormat="1"/>
    <row r="168" s="526" customFormat="1"/>
    <row r="169" s="526" customFormat="1"/>
    <row r="170" s="526" customFormat="1"/>
    <row r="171" s="526" customFormat="1"/>
    <row r="172" s="526" customFormat="1"/>
    <row r="173" s="526" customFormat="1"/>
    <row r="174" s="526" customFormat="1"/>
    <row r="175" s="526" customFormat="1"/>
    <row r="176" s="526" customFormat="1"/>
    <row r="177" s="526" customFormat="1"/>
    <row r="178" s="526" customFormat="1"/>
    <row r="179" s="526" customFormat="1"/>
    <row r="180" s="526" customFormat="1"/>
    <row r="181" s="526" customFormat="1"/>
    <row r="182" s="526" customFormat="1"/>
    <row r="183" s="526" customFormat="1"/>
    <row r="184" s="526" customFormat="1"/>
    <row r="185" s="526" customFormat="1"/>
    <row r="186" s="526" customFormat="1"/>
    <row r="187" s="526" customFormat="1"/>
    <row r="188" s="526" customFormat="1"/>
    <row r="189" s="526" customFormat="1"/>
    <row r="190" s="526" customFormat="1"/>
    <row r="191" s="526" customFormat="1"/>
    <row r="192" s="526" customFormat="1"/>
    <row r="193" s="526" customFormat="1"/>
    <row r="194" s="526" customFormat="1"/>
    <row r="195" s="526" customFormat="1"/>
    <row r="196" s="526" customFormat="1"/>
    <row r="197" s="526" customFormat="1"/>
    <row r="198" s="526" customFormat="1"/>
    <row r="199" s="526" customFormat="1"/>
    <row r="200" s="526" customFormat="1"/>
    <row r="201" s="526" customFormat="1"/>
    <row r="202" s="526" customFormat="1"/>
    <row r="203" s="526" customFormat="1"/>
    <row r="204" s="526" customFormat="1"/>
    <row r="205" s="526" customFormat="1"/>
    <row r="206" s="526" customFormat="1"/>
    <row r="207" s="526" customFormat="1"/>
    <row r="208" s="526" customFormat="1"/>
    <row r="209" s="526" customFormat="1"/>
    <row r="210" s="526" customFormat="1"/>
    <row r="211" s="526" customFormat="1"/>
    <row r="212" s="526" customFormat="1"/>
    <row r="213" s="526" customFormat="1"/>
    <row r="214" s="526" customFormat="1"/>
    <row r="215" s="526" customFormat="1"/>
    <row r="216" s="526" customFormat="1"/>
    <row r="217" s="526" customFormat="1"/>
    <row r="218" s="526" customFormat="1"/>
    <row r="219" s="526" customFormat="1"/>
    <row r="220" s="526" customFormat="1"/>
    <row r="221" s="526" customFormat="1"/>
    <row r="222" s="526" customFormat="1"/>
    <row r="223" s="526" customFormat="1"/>
    <row r="224" s="526" customFormat="1"/>
    <row r="225" s="526" customFormat="1"/>
    <row r="226" s="526" customFormat="1"/>
    <row r="227" s="526" customFormat="1"/>
    <row r="228" s="526" customFormat="1"/>
    <row r="229" s="526" customFormat="1"/>
    <row r="230" s="526" customFormat="1"/>
    <row r="231" s="526" customFormat="1"/>
    <row r="232" s="526" customFormat="1"/>
    <row r="233" s="526" customFormat="1"/>
    <row r="234" s="526" customFormat="1"/>
    <row r="235" s="526" customFormat="1"/>
    <row r="236" s="526" customFormat="1"/>
    <row r="237" s="526" customFormat="1"/>
    <row r="238" s="526" customFormat="1"/>
    <row r="239" s="526" customFormat="1"/>
    <row r="240" s="526" customFormat="1"/>
    <row r="241" s="526" customFormat="1"/>
    <row r="242" s="526" customFormat="1"/>
    <row r="243" s="526" customFormat="1"/>
    <row r="244" s="526" customFormat="1"/>
    <row r="245" s="526" customFormat="1"/>
    <row r="246" s="526" customFormat="1"/>
    <row r="247" s="526" customFormat="1"/>
    <row r="248" s="526" customFormat="1"/>
    <row r="249" s="526" customFormat="1"/>
    <row r="250" s="526" customFormat="1"/>
    <row r="251" s="526" customFormat="1"/>
    <row r="252" s="526" customFormat="1"/>
    <row r="253" s="526" customFormat="1"/>
    <row r="254" s="526" customFormat="1"/>
    <row r="255" s="526" customFormat="1"/>
    <row r="256" s="526" customFormat="1"/>
    <row r="257" s="526" customFormat="1"/>
    <row r="258" s="526" customFormat="1"/>
    <row r="259" s="526" customFormat="1"/>
    <row r="260" s="526" customFormat="1"/>
    <row r="261" s="526" customFormat="1"/>
    <row r="262" s="526" customFormat="1"/>
    <row r="263" s="526" customFormat="1"/>
    <row r="264" s="526" customFormat="1"/>
    <row r="265" s="526" customFormat="1"/>
    <row r="266" s="526" customFormat="1"/>
    <row r="267" s="526" customFormat="1"/>
    <row r="268" s="526" customFormat="1"/>
    <row r="269" s="526" customFormat="1"/>
    <row r="270" s="526" customFormat="1"/>
    <row r="271" s="526" customFormat="1"/>
    <row r="272" s="526" customFormat="1"/>
    <row r="273" s="526" customFormat="1"/>
    <row r="274" s="526" customFormat="1"/>
    <row r="275" s="526" customFormat="1"/>
    <row r="276" s="526" customFormat="1"/>
    <row r="277" s="526" customFormat="1"/>
    <row r="278" s="526" customFormat="1"/>
    <row r="279" s="526" customFormat="1"/>
    <row r="280" s="526" customFormat="1"/>
    <row r="281" s="526" customFormat="1"/>
    <row r="282" s="526" customFormat="1"/>
    <row r="283" s="526" customFormat="1"/>
    <row r="284" s="526" customFormat="1"/>
    <row r="285" s="526" customFormat="1"/>
    <row r="286" s="526" customFormat="1"/>
    <row r="287" s="526" customFormat="1"/>
    <row r="288" s="526" customFormat="1"/>
    <row r="289" spans="2:5" s="526" customFormat="1"/>
    <row r="290" spans="2:5" s="526" customFormat="1"/>
    <row r="291" spans="2:5" s="526" customFormat="1"/>
    <row r="292" spans="2:5" s="526" customFormat="1"/>
    <row r="293" spans="2:5" s="526" customFormat="1"/>
    <row r="294" spans="2:5" s="526" customFormat="1">
      <c r="B294" s="511"/>
      <c r="C294" s="511"/>
      <c r="D294" s="511"/>
      <c r="E294" s="511"/>
    </row>
    <row r="295" spans="2:5" s="526" customFormat="1">
      <c r="B295" s="511"/>
      <c r="C295" s="511"/>
      <c r="D295" s="511"/>
      <c r="E295" s="511"/>
    </row>
    <row r="296" spans="2:5" s="526" customFormat="1">
      <c r="B296" s="511"/>
      <c r="C296" s="511"/>
      <c r="D296" s="511"/>
      <c r="E296" s="511"/>
    </row>
    <row r="297" spans="2:5" s="526" customFormat="1">
      <c r="B297" s="511"/>
      <c r="C297" s="511"/>
      <c r="D297" s="511"/>
      <c r="E297" s="511"/>
    </row>
  </sheetData>
  <mergeCells count="1">
    <mergeCell ref="B40:G40"/>
  </mergeCells>
  <phoneticPr fontId="86" type="noConversion"/>
  <hyperlinks>
    <hyperlink ref="B43" location="Contents!B71" display="to contents"/>
  </hyperlinks>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9"/>
  </sheetPr>
  <dimension ref="A2:L61"/>
  <sheetViews>
    <sheetView topLeftCell="A19" workbookViewId="0">
      <selection activeCell="B2" sqref="B2"/>
    </sheetView>
  </sheetViews>
  <sheetFormatPr defaultRowHeight="12.75"/>
  <cols>
    <col min="2" max="2" width="15.5703125" customWidth="1"/>
    <col min="3" max="3" width="11.7109375" customWidth="1"/>
    <col min="4" max="4" width="11.42578125" customWidth="1"/>
    <col min="5" max="7" width="10.7109375" customWidth="1"/>
  </cols>
  <sheetData>
    <row r="2" spans="1:12">
      <c r="A2" s="74" t="s">
        <v>54</v>
      </c>
      <c r="B2" s="73" t="s">
        <v>870</v>
      </c>
      <c r="C2" s="72"/>
      <c r="D2" s="72"/>
      <c r="E2" s="72"/>
      <c r="F2" s="71"/>
      <c r="G2" s="71"/>
      <c r="H2" s="71"/>
      <c r="I2" s="71"/>
      <c r="J2" s="71"/>
      <c r="K2" s="71"/>
      <c r="L2" s="71"/>
    </row>
    <row r="3" spans="1:12">
      <c r="A3" s="74"/>
      <c r="B3" s="73"/>
      <c r="C3" s="72"/>
      <c r="D3" s="72"/>
      <c r="E3" s="72"/>
      <c r="F3" s="71"/>
      <c r="G3" s="1085" t="s">
        <v>317</v>
      </c>
      <c r="H3" s="71"/>
      <c r="I3" s="71"/>
      <c r="J3" s="71"/>
      <c r="K3" s="71"/>
      <c r="L3" s="71"/>
    </row>
    <row r="4" spans="1:12" ht="48.75" customHeight="1">
      <c r="A4" s="81"/>
      <c r="B4" s="80"/>
      <c r="C4" s="78" t="s">
        <v>1138</v>
      </c>
      <c r="D4" s="78" t="s">
        <v>1137</v>
      </c>
      <c r="E4" s="78" t="s">
        <v>1136</v>
      </c>
      <c r="F4" s="78" t="s">
        <v>1135</v>
      </c>
      <c r="G4" s="78" t="s">
        <v>1134</v>
      </c>
      <c r="H4" s="71"/>
      <c r="I4" s="71"/>
      <c r="J4" s="71"/>
      <c r="K4" s="71"/>
      <c r="L4" s="71"/>
    </row>
    <row r="5" spans="1:12">
      <c r="B5" s="79">
        <v>2007</v>
      </c>
      <c r="C5" s="77">
        <v>1656.1422969999999</v>
      </c>
      <c r="D5" s="77">
        <v>622.512156</v>
      </c>
      <c r="E5" s="77">
        <v>577.07893999999999</v>
      </c>
      <c r="F5" s="77">
        <v>536.38964899999996</v>
      </c>
      <c r="G5" s="76">
        <v>8.2268919867910881</v>
      </c>
      <c r="H5" s="71"/>
      <c r="I5" s="71"/>
      <c r="J5" s="71"/>
      <c r="K5" s="71"/>
      <c r="L5" s="71"/>
    </row>
    <row r="6" spans="1:12">
      <c r="B6" s="79">
        <v>2008</v>
      </c>
      <c r="C6" s="77">
        <v>1706.1039719999999</v>
      </c>
      <c r="D6" s="77">
        <v>1064.838753</v>
      </c>
      <c r="E6" s="77">
        <v>651.63407699999993</v>
      </c>
      <c r="F6" s="77">
        <v>788.30167700000004</v>
      </c>
      <c r="G6" s="76">
        <v>4.6158248788070892</v>
      </c>
      <c r="H6" s="71"/>
      <c r="I6" s="71"/>
      <c r="J6" s="71"/>
      <c r="K6" s="71"/>
      <c r="L6" s="71"/>
    </row>
    <row r="7" spans="1:12">
      <c r="B7" s="79">
        <v>2009</v>
      </c>
      <c r="C7" s="77">
        <v>1491.4324489999999</v>
      </c>
      <c r="D7" s="77">
        <v>1697.4933410000001</v>
      </c>
      <c r="E7" s="77">
        <v>529.03864199999998</v>
      </c>
      <c r="F7" s="77">
        <v>867.33327600000007</v>
      </c>
      <c r="G7" s="76">
        <v>2.0609525195892502</v>
      </c>
      <c r="H7" s="71"/>
      <c r="I7" s="71"/>
      <c r="J7" s="71"/>
      <c r="K7" s="71"/>
      <c r="L7" s="71"/>
    </row>
    <row r="8" spans="1:12">
      <c r="B8" s="79">
        <v>2010</v>
      </c>
      <c r="C8" s="77">
        <v>1895.9530540000001</v>
      </c>
      <c r="D8" s="77">
        <v>1240.886935</v>
      </c>
      <c r="E8" s="77">
        <v>501.46222499999999</v>
      </c>
      <c r="F8" s="77">
        <v>1015.22578</v>
      </c>
      <c r="G8" s="76">
        <v>-0.47989756176968967</v>
      </c>
      <c r="H8" s="71"/>
      <c r="I8" s="71"/>
      <c r="J8" s="71"/>
      <c r="K8" s="71"/>
      <c r="L8" s="71"/>
    </row>
    <row r="9" spans="1:12">
      <c r="B9" s="1113"/>
      <c r="C9" s="1114"/>
      <c r="D9" s="1114"/>
      <c r="E9" s="1114"/>
      <c r="F9" s="1114"/>
      <c r="G9" s="1115"/>
      <c r="H9" s="71"/>
      <c r="I9" s="71"/>
      <c r="J9" s="71"/>
      <c r="K9" s="71"/>
      <c r="L9" s="71"/>
    </row>
    <row r="10" spans="1:12">
      <c r="B10" s="80" t="s">
        <v>1133</v>
      </c>
      <c r="C10" s="77">
        <v>941.86539500000003</v>
      </c>
      <c r="D10" s="77">
        <v>384.69673499999999</v>
      </c>
      <c r="E10" s="77">
        <v>250.905182</v>
      </c>
      <c r="F10" s="77">
        <v>300.21927699999998</v>
      </c>
      <c r="G10" s="76">
        <v>11.9</v>
      </c>
      <c r="H10" s="71"/>
      <c r="I10" s="71"/>
      <c r="J10" s="71"/>
      <c r="K10" s="71"/>
      <c r="L10" s="71"/>
    </row>
    <row r="11" spans="1:12">
      <c r="B11" s="80" t="s">
        <v>1132</v>
      </c>
      <c r="C11" s="77">
        <v>1127.2899459999994</v>
      </c>
      <c r="D11" s="77">
        <v>600.55049699999995</v>
      </c>
      <c r="E11" s="77">
        <v>380.65487000000002</v>
      </c>
      <c r="F11" s="77">
        <v>479.23405200000002</v>
      </c>
      <c r="G11" s="76">
        <v>8.1973547330683516</v>
      </c>
      <c r="H11" s="71"/>
      <c r="I11" s="71"/>
      <c r="J11" s="71"/>
      <c r="K11" s="71"/>
      <c r="L11" s="71"/>
    </row>
    <row r="12" spans="1:12">
      <c r="B12" s="80" t="s">
        <v>1131</v>
      </c>
      <c r="C12" s="77">
        <v>980.61907199999996</v>
      </c>
      <c r="D12" s="77">
        <v>1247.6635590000001</v>
      </c>
      <c r="E12" s="77">
        <v>275.74519099999998</v>
      </c>
      <c r="F12" s="77">
        <v>521.540753</v>
      </c>
      <c r="G12" s="76">
        <v>2.1814229445321587</v>
      </c>
      <c r="H12" s="71"/>
      <c r="I12" s="71"/>
      <c r="J12" s="71"/>
      <c r="K12" s="71"/>
      <c r="L12" s="71"/>
    </row>
    <row r="13" spans="1:12">
      <c r="B13" s="80" t="s">
        <v>1130</v>
      </c>
      <c r="C13" s="77">
        <v>1440.0182569999999</v>
      </c>
      <c r="D13" s="77">
        <v>789.82428299999992</v>
      </c>
      <c r="E13" s="77">
        <v>248.72815699999998</v>
      </c>
      <c r="F13" s="77">
        <v>648.03925000000004</v>
      </c>
      <c r="G13" s="76">
        <v>-2.1285163285182165</v>
      </c>
      <c r="H13" s="71"/>
      <c r="I13" s="71"/>
      <c r="J13" s="71"/>
      <c r="K13" s="71"/>
      <c r="L13" s="71"/>
    </row>
    <row r="14" spans="1:12">
      <c r="B14" s="80" t="s">
        <v>1129</v>
      </c>
      <c r="C14" s="77">
        <v>1539.5124960000001</v>
      </c>
      <c r="D14" s="77">
        <v>754.65886599999999</v>
      </c>
      <c r="E14" s="77">
        <v>349.037622</v>
      </c>
      <c r="F14" s="77">
        <v>606.73806300000001</v>
      </c>
      <c r="G14" s="76">
        <v>1.4947158677146319</v>
      </c>
      <c r="H14" s="71"/>
      <c r="I14" s="71"/>
      <c r="J14" s="71"/>
      <c r="K14" s="71"/>
      <c r="L14" s="71"/>
    </row>
    <row r="15" spans="1:12">
      <c r="G15" s="75"/>
      <c r="H15" s="71"/>
      <c r="I15" s="71"/>
      <c r="J15" s="71"/>
      <c r="K15" s="71"/>
      <c r="L15" s="71"/>
    </row>
    <row r="16" spans="1:12">
      <c r="A16" s="72"/>
      <c r="B16" s="72"/>
      <c r="C16" s="72"/>
      <c r="D16" s="72"/>
      <c r="E16" s="72"/>
      <c r="F16" s="72"/>
      <c r="G16" s="72"/>
      <c r="H16" s="71"/>
      <c r="I16" s="71"/>
      <c r="J16" s="71"/>
      <c r="K16" s="71"/>
      <c r="L16" s="71"/>
    </row>
    <row r="17" spans="1:12">
      <c r="A17" s="74"/>
      <c r="B17" s="73" t="s">
        <v>870</v>
      </c>
      <c r="C17" s="72"/>
      <c r="D17" s="72"/>
      <c r="E17" s="72"/>
      <c r="F17" s="71"/>
      <c r="G17" s="71"/>
      <c r="H17" s="71"/>
      <c r="I17" s="71"/>
      <c r="J17" s="71"/>
      <c r="K17" s="71"/>
      <c r="L17" s="71"/>
    </row>
    <row r="18" spans="1:12">
      <c r="A18" s="71"/>
      <c r="B18" s="71"/>
      <c r="C18" s="71"/>
      <c r="D18" s="71"/>
      <c r="E18" s="71"/>
      <c r="F18" s="71"/>
      <c r="G18" s="71"/>
      <c r="H18" s="71"/>
      <c r="I18" s="71"/>
      <c r="J18" s="71"/>
      <c r="K18" s="71"/>
      <c r="L18" s="71"/>
    </row>
    <row r="19" spans="1:12">
      <c r="A19" s="71"/>
      <c r="B19" s="71"/>
      <c r="C19" s="71"/>
      <c r="D19" s="71"/>
      <c r="E19" s="71"/>
      <c r="F19" s="71"/>
      <c r="G19" s="71"/>
      <c r="H19" s="71"/>
      <c r="I19" s="71"/>
      <c r="J19" s="71"/>
      <c r="K19" s="71"/>
      <c r="L19" s="71"/>
    </row>
    <row r="20" spans="1:12">
      <c r="A20" s="71"/>
      <c r="B20" s="71"/>
      <c r="C20" s="71"/>
      <c r="D20" s="71"/>
      <c r="E20" s="71"/>
      <c r="F20" s="71"/>
      <c r="G20" s="71"/>
      <c r="H20" s="71"/>
      <c r="I20" s="71"/>
      <c r="J20" s="71"/>
      <c r="K20" s="71"/>
      <c r="L20" s="71"/>
    </row>
    <row r="21" spans="1:12">
      <c r="A21" s="71"/>
      <c r="B21" s="71"/>
      <c r="C21" s="71"/>
      <c r="D21" s="71"/>
      <c r="E21" s="71"/>
      <c r="F21" s="71"/>
      <c r="G21" s="71"/>
      <c r="H21" s="71"/>
      <c r="I21" s="71"/>
      <c r="J21" s="71"/>
      <c r="K21" s="71"/>
      <c r="L21" s="71"/>
    </row>
    <row r="22" spans="1:12">
      <c r="A22" s="71"/>
      <c r="B22" s="71"/>
      <c r="C22" s="71"/>
      <c r="D22" s="71"/>
      <c r="E22" s="71"/>
      <c r="F22" s="71"/>
      <c r="G22" s="71"/>
      <c r="H22" s="71"/>
      <c r="I22" s="71"/>
      <c r="J22" s="71"/>
      <c r="K22" s="71"/>
      <c r="L22" s="71"/>
    </row>
    <row r="23" spans="1:12">
      <c r="A23" s="71"/>
      <c r="B23" s="71"/>
      <c r="C23" s="71"/>
      <c r="D23" s="71"/>
      <c r="E23" s="71"/>
      <c r="F23" s="71"/>
      <c r="G23" s="71"/>
      <c r="H23" s="71"/>
      <c r="I23" s="71"/>
      <c r="J23" s="71"/>
      <c r="K23" s="71"/>
      <c r="L23" s="71"/>
    </row>
    <row r="24" spans="1:12">
      <c r="A24" s="71"/>
      <c r="B24" s="71"/>
      <c r="C24" s="71"/>
      <c r="D24" s="71"/>
      <c r="E24" s="71"/>
      <c r="F24" s="71"/>
      <c r="G24" s="71"/>
      <c r="H24" s="71"/>
      <c r="I24" s="71"/>
      <c r="J24" s="71"/>
      <c r="K24" s="71"/>
      <c r="L24" s="71"/>
    </row>
    <row r="25" spans="1:12">
      <c r="A25" s="71"/>
      <c r="B25" s="71"/>
      <c r="C25" s="71"/>
      <c r="D25" s="71"/>
      <c r="E25" s="71"/>
      <c r="F25" s="71"/>
      <c r="G25" s="71"/>
      <c r="H25" s="71"/>
      <c r="I25" s="71"/>
      <c r="J25" s="71"/>
      <c r="K25" s="71"/>
      <c r="L25" s="71"/>
    </row>
    <row r="26" spans="1:12">
      <c r="A26" s="71"/>
      <c r="B26" s="71"/>
      <c r="C26" s="71"/>
      <c r="D26" s="71"/>
      <c r="E26" s="71"/>
      <c r="F26" s="71"/>
      <c r="G26" s="71"/>
      <c r="H26" s="71"/>
      <c r="I26" s="71"/>
      <c r="J26" s="71"/>
      <c r="K26" s="71"/>
      <c r="L26" s="71"/>
    </row>
    <row r="27" spans="1:12">
      <c r="A27" s="71"/>
      <c r="B27" s="71"/>
      <c r="C27" s="71"/>
      <c r="D27" s="71"/>
      <c r="E27" s="71"/>
      <c r="F27" s="71"/>
      <c r="G27" s="71"/>
      <c r="H27" s="71"/>
      <c r="I27" s="71"/>
      <c r="J27" s="71"/>
      <c r="K27" s="71"/>
      <c r="L27" s="71"/>
    </row>
    <row r="28" spans="1:12">
      <c r="A28" s="71"/>
      <c r="B28" s="71"/>
      <c r="C28" s="71"/>
      <c r="D28" s="71"/>
      <c r="E28" s="71"/>
      <c r="F28" s="71"/>
      <c r="G28" s="71"/>
      <c r="H28" s="71"/>
      <c r="I28" s="71"/>
      <c r="J28" s="71"/>
      <c r="K28" s="71"/>
      <c r="L28" s="71"/>
    </row>
    <row r="29" spans="1:12">
      <c r="A29" s="71"/>
      <c r="B29" s="71"/>
      <c r="C29" s="71"/>
      <c r="D29" s="71"/>
      <c r="E29" s="71"/>
      <c r="F29" s="71"/>
      <c r="G29" s="71"/>
      <c r="H29" s="71"/>
      <c r="I29" s="71"/>
      <c r="J29" s="71"/>
      <c r="K29" s="71"/>
      <c r="L29" s="71"/>
    </row>
    <row r="30" spans="1:12">
      <c r="A30" s="71"/>
      <c r="B30" s="71"/>
      <c r="C30" s="71"/>
      <c r="D30" s="71"/>
      <c r="E30" s="71"/>
      <c r="F30" s="71"/>
      <c r="G30" s="71"/>
      <c r="H30" s="71"/>
      <c r="I30" s="71"/>
      <c r="J30" s="71"/>
      <c r="K30" s="71"/>
      <c r="L30" s="71"/>
    </row>
    <row r="31" spans="1:12">
      <c r="A31" s="71"/>
      <c r="B31" s="71"/>
      <c r="C31" s="71"/>
      <c r="D31" s="71"/>
      <c r="E31" s="71"/>
      <c r="F31" s="71"/>
      <c r="G31" s="71"/>
      <c r="H31" s="71"/>
      <c r="I31" s="71"/>
      <c r="J31" s="71"/>
      <c r="K31" s="71"/>
      <c r="L31" s="71"/>
    </row>
    <row r="32" spans="1:12">
      <c r="A32" s="71"/>
      <c r="B32" s="71"/>
      <c r="C32" s="71"/>
      <c r="D32" s="71"/>
      <c r="E32" s="71"/>
      <c r="F32" s="71"/>
      <c r="G32" s="71"/>
      <c r="H32" s="71"/>
      <c r="I32" s="71"/>
      <c r="J32" s="71"/>
      <c r="K32" s="71"/>
      <c r="L32" s="71"/>
    </row>
    <row r="33" spans="1:12">
      <c r="A33" s="71"/>
      <c r="B33" s="71"/>
      <c r="C33" s="71"/>
      <c r="D33" s="71"/>
      <c r="E33" s="71"/>
      <c r="F33" s="71"/>
      <c r="G33" s="71"/>
      <c r="H33" s="71"/>
      <c r="I33" s="71"/>
      <c r="J33" s="71"/>
      <c r="K33" s="71"/>
      <c r="L33" s="71"/>
    </row>
    <row r="34" spans="1:12">
      <c r="A34" s="71"/>
      <c r="B34" s="71"/>
      <c r="C34" s="71"/>
      <c r="D34" s="71"/>
      <c r="E34" s="71"/>
      <c r="F34" s="71"/>
      <c r="G34" s="71"/>
      <c r="H34" s="71"/>
      <c r="I34" s="71"/>
      <c r="J34" s="71"/>
      <c r="K34" s="71"/>
      <c r="L34" s="71"/>
    </row>
    <row r="35" spans="1:12">
      <c r="A35" s="71"/>
      <c r="B35" s="71"/>
      <c r="C35" s="71"/>
      <c r="D35" s="71"/>
      <c r="E35" s="71"/>
      <c r="F35" s="71"/>
      <c r="G35" s="71"/>
      <c r="H35" s="71"/>
      <c r="I35" s="71"/>
      <c r="J35" s="71"/>
      <c r="K35" s="71"/>
      <c r="L35" s="71"/>
    </row>
    <row r="36" spans="1:12">
      <c r="A36" s="71"/>
      <c r="B36" s="71"/>
      <c r="C36" s="71"/>
      <c r="D36" s="71"/>
      <c r="E36" s="71"/>
      <c r="F36" s="71"/>
      <c r="G36" s="71"/>
      <c r="H36" s="71"/>
      <c r="I36" s="71"/>
      <c r="J36" s="71"/>
      <c r="K36" s="71"/>
      <c r="L36" s="71"/>
    </row>
    <row r="37" spans="1:12">
      <c r="A37" s="71"/>
      <c r="B37" s="63" t="s">
        <v>1096</v>
      </c>
      <c r="C37" s="71"/>
      <c r="D37" s="71"/>
      <c r="E37" s="71"/>
      <c r="F37" s="71"/>
      <c r="G37" s="71"/>
      <c r="H37" s="71"/>
      <c r="I37" s="71"/>
      <c r="J37" s="71"/>
      <c r="K37" s="71"/>
      <c r="L37" s="71"/>
    </row>
    <row r="38" spans="1:12">
      <c r="A38" s="71"/>
      <c r="B38" s="71"/>
      <c r="C38" s="71"/>
      <c r="D38" s="71"/>
      <c r="E38" s="71"/>
      <c r="F38" s="71"/>
      <c r="G38" s="71"/>
      <c r="H38" s="71"/>
      <c r="I38" s="71"/>
      <c r="J38" s="71"/>
      <c r="K38" s="71"/>
      <c r="L38" s="71"/>
    </row>
    <row r="39" spans="1:12">
      <c r="A39" s="71"/>
      <c r="B39" s="1054" t="s">
        <v>293</v>
      </c>
      <c r="C39" s="71"/>
      <c r="D39" s="71"/>
      <c r="E39" s="71"/>
      <c r="F39" s="71"/>
      <c r="G39" s="71"/>
      <c r="H39" s="71"/>
      <c r="I39" s="71"/>
      <c r="J39" s="71"/>
      <c r="K39" s="71"/>
      <c r="L39" s="71"/>
    </row>
    <row r="40" spans="1:12">
      <c r="A40" s="71"/>
      <c r="B40" s="71"/>
      <c r="C40" s="71"/>
      <c r="D40" s="71"/>
      <c r="E40" s="71"/>
      <c r="F40" s="71"/>
      <c r="G40" s="71"/>
      <c r="H40" s="71"/>
      <c r="I40" s="71"/>
      <c r="J40" s="71"/>
      <c r="K40" s="71"/>
      <c r="L40" s="71"/>
    </row>
    <row r="41" spans="1:12">
      <c r="A41" s="71"/>
      <c r="B41" s="71"/>
      <c r="C41" s="71"/>
      <c r="D41" s="71"/>
      <c r="E41" s="71"/>
      <c r="F41" s="71"/>
      <c r="G41" s="71"/>
      <c r="H41" s="71"/>
      <c r="I41" s="71"/>
      <c r="J41" s="71"/>
      <c r="K41" s="71"/>
      <c r="L41" s="71"/>
    </row>
    <row r="42" spans="1:12">
      <c r="A42" s="71"/>
      <c r="B42" s="71"/>
      <c r="C42" s="71"/>
      <c r="D42" s="71"/>
      <c r="E42" s="71"/>
      <c r="F42" s="71"/>
      <c r="G42" s="71"/>
      <c r="H42" s="71"/>
      <c r="I42" s="71"/>
      <c r="J42" s="71"/>
      <c r="K42" s="71"/>
      <c r="L42" s="71"/>
    </row>
    <row r="43" spans="1:12">
      <c r="A43" s="71"/>
      <c r="B43" s="71"/>
      <c r="C43" s="71"/>
      <c r="D43" s="71"/>
      <c r="E43" s="71"/>
      <c r="F43" s="71"/>
      <c r="G43" s="71"/>
      <c r="H43" s="71"/>
      <c r="I43" s="71"/>
      <c r="J43" s="71"/>
      <c r="K43" s="71"/>
      <c r="L43" s="71"/>
    </row>
    <row r="44" spans="1:12">
      <c r="A44" s="71"/>
      <c r="B44" s="71"/>
      <c r="C44" s="71"/>
      <c r="D44" s="71"/>
      <c r="E44" s="71"/>
      <c r="F44" s="71"/>
      <c r="G44" s="71"/>
      <c r="H44" s="71"/>
      <c r="I44" s="71"/>
      <c r="J44" s="71"/>
      <c r="K44" s="71"/>
      <c r="L44" s="71"/>
    </row>
    <row r="45" spans="1:12">
      <c r="A45" s="71"/>
      <c r="B45" s="71"/>
      <c r="C45" s="71"/>
      <c r="D45" s="71"/>
      <c r="E45" s="71"/>
      <c r="F45" s="71"/>
      <c r="G45" s="71"/>
      <c r="H45" s="71"/>
      <c r="I45" s="71"/>
      <c r="J45" s="71"/>
      <c r="K45" s="71"/>
      <c r="L45" s="71"/>
    </row>
    <row r="46" spans="1:12">
      <c r="A46" s="71"/>
      <c r="B46" s="71"/>
      <c r="C46" s="71"/>
      <c r="D46" s="71"/>
      <c r="E46" s="71"/>
      <c r="F46" s="71"/>
      <c r="G46" s="71"/>
      <c r="H46" s="71"/>
      <c r="I46" s="71"/>
      <c r="J46" s="71"/>
      <c r="K46" s="71"/>
      <c r="L46" s="71"/>
    </row>
    <row r="47" spans="1:12">
      <c r="A47" s="71"/>
      <c r="B47" s="71"/>
      <c r="C47" s="71"/>
      <c r="D47" s="71"/>
      <c r="E47" s="71"/>
      <c r="F47" s="71"/>
      <c r="G47" s="71"/>
      <c r="H47" s="71"/>
      <c r="I47" s="71"/>
      <c r="J47" s="71"/>
      <c r="K47" s="71"/>
      <c r="L47" s="71"/>
    </row>
    <row r="48" spans="1:12">
      <c r="A48" s="71"/>
      <c r="B48" s="71"/>
      <c r="C48" s="71"/>
      <c r="D48" s="71"/>
      <c r="E48" s="71"/>
      <c r="F48" s="71"/>
      <c r="G48" s="71"/>
      <c r="H48" s="71"/>
      <c r="I48" s="71"/>
      <c r="J48" s="71"/>
      <c r="K48" s="71"/>
      <c r="L48" s="71"/>
    </row>
    <row r="49" spans="1:12">
      <c r="A49" s="71"/>
      <c r="B49" s="71"/>
      <c r="C49" s="71"/>
      <c r="D49" s="71"/>
      <c r="E49" s="71"/>
      <c r="F49" s="71"/>
      <c r="G49" s="71"/>
      <c r="H49" s="71"/>
      <c r="I49" s="71"/>
      <c r="J49" s="71"/>
      <c r="K49" s="71"/>
      <c r="L49" s="71"/>
    </row>
    <row r="50" spans="1:12">
      <c r="A50" s="71"/>
      <c r="B50" s="71"/>
      <c r="C50" s="71"/>
      <c r="D50" s="71"/>
      <c r="E50" s="71"/>
      <c r="F50" s="71"/>
      <c r="G50" s="71"/>
      <c r="H50" s="71"/>
      <c r="I50" s="71"/>
      <c r="J50" s="71"/>
      <c r="K50" s="71"/>
      <c r="L50" s="71"/>
    </row>
    <row r="51" spans="1:12">
      <c r="A51" s="71"/>
      <c r="B51" s="71"/>
      <c r="C51" s="71"/>
      <c r="D51" s="71"/>
      <c r="E51" s="71"/>
      <c r="F51" s="71"/>
      <c r="G51" s="71"/>
      <c r="H51" s="71"/>
      <c r="I51" s="71"/>
      <c r="J51" s="71"/>
      <c r="K51" s="71"/>
      <c r="L51" s="71"/>
    </row>
    <row r="52" spans="1:12">
      <c r="A52" s="71"/>
      <c r="B52" s="71"/>
      <c r="C52" s="71"/>
      <c r="D52" s="71"/>
      <c r="E52" s="71"/>
      <c r="F52" s="71"/>
      <c r="G52" s="71"/>
      <c r="H52" s="71"/>
      <c r="I52" s="71"/>
      <c r="J52" s="71"/>
      <c r="K52" s="71"/>
      <c r="L52" s="71"/>
    </row>
    <row r="53" spans="1:12">
      <c r="A53" s="71"/>
      <c r="B53" s="71"/>
      <c r="C53" s="71"/>
      <c r="D53" s="71"/>
      <c r="E53" s="71"/>
      <c r="F53" s="71"/>
      <c r="G53" s="71"/>
      <c r="H53" s="71"/>
      <c r="I53" s="71"/>
      <c r="J53" s="71"/>
      <c r="K53" s="71"/>
      <c r="L53" s="71"/>
    </row>
    <row r="54" spans="1:12">
      <c r="A54" s="71"/>
      <c r="B54" s="71"/>
      <c r="C54" s="71"/>
      <c r="D54" s="71"/>
      <c r="E54" s="71"/>
      <c r="F54" s="71"/>
      <c r="G54" s="71"/>
      <c r="H54" s="71"/>
      <c r="I54" s="71"/>
      <c r="J54" s="71"/>
      <c r="K54" s="71"/>
      <c r="L54" s="71"/>
    </row>
    <row r="55" spans="1:12">
      <c r="A55" s="71"/>
      <c r="B55" s="71"/>
      <c r="C55" s="71"/>
      <c r="D55" s="71"/>
      <c r="E55" s="71"/>
      <c r="F55" s="71"/>
      <c r="G55" s="71"/>
      <c r="H55" s="71"/>
      <c r="I55" s="71"/>
      <c r="J55" s="71"/>
      <c r="K55" s="71"/>
      <c r="L55" s="71"/>
    </row>
    <row r="56" spans="1:12">
      <c r="A56" s="71"/>
      <c r="B56" s="71"/>
      <c r="C56" s="71"/>
      <c r="D56" s="71"/>
      <c r="E56" s="71"/>
      <c r="F56" s="71"/>
      <c r="G56" s="71"/>
      <c r="H56" s="71"/>
      <c r="I56" s="71"/>
      <c r="J56" s="71"/>
      <c r="K56" s="71"/>
      <c r="L56" s="71"/>
    </row>
    <row r="57" spans="1:12">
      <c r="A57" s="71"/>
      <c r="B57" s="71"/>
      <c r="C57" s="71"/>
      <c r="D57" s="71"/>
      <c r="E57" s="71"/>
      <c r="F57" s="71"/>
      <c r="G57" s="71"/>
      <c r="H57" s="71"/>
      <c r="I57" s="71"/>
      <c r="J57" s="71"/>
      <c r="K57" s="71"/>
      <c r="L57" s="71"/>
    </row>
    <row r="58" spans="1:12">
      <c r="A58" s="71"/>
      <c r="B58" s="71"/>
      <c r="C58" s="71"/>
      <c r="D58" s="71"/>
      <c r="E58" s="71"/>
      <c r="F58" s="71"/>
      <c r="G58" s="71"/>
      <c r="H58" s="71"/>
      <c r="I58" s="71"/>
      <c r="J58" s="71"/>
      <c r="K58" s="71"/>
      <c r="L58" s="71"/>
    </row>
    <row r="59" spans="1:12">
      <c r="A59" s="71"/>
      <c r="B59" s="71"/>
      <c r="C59" s="71"/>
      <c r="D59" s="71"/>
      <c r="E59" s="71"/>
      <c r="F59" s="71"/>
      <c r="G59" s="71"/>
      <c r="H59" s="71"/>
      <c r="I59" s="71"/>
      <c r="J59" s="71"/>
      <c r="K59" s="71"/>
      <c r="L59" s="71"/>
    </row>
    <row r="60" spans="1:12">
      <c r="A60" s="71"/>
      <c r="B60" s="71"/>
      <c r="C60" s="71"/>
      <c r="D60" s="71"/>
      <c r="E60" s="71"/>
      <c r="F60" s="71"/>
      <c r="G60" s="71"/>
      <c r="H60" s="71"/>
      <c r="I60" s="71"/>
      <c r="J60" s="71"/>
      <c r="K60" s="71"/>
      <c r="L60" s="71"/>
    </row>
    <row r="61" spans="1:12">
      <c r="A61" s="71"/>
      <c r="B61" s="71"/>
      <c r="C61" s="71"/>
      <c r="D61" s="71"/>
      <c r="E61" s="71"/>
      <c r="F61" s="71"/>
      <c r="G61" s="71"/>
      <c r="H61" s="71"/>
      <c r="I61" s="71"/>
      <c r="J61" s="71"/>
      <c r="K61" s="71"/>
      <c r="L61" s="71"/>
    </row>
  </sheetData>
  <mergeCells count="1">
    <mergeCell ref="B9:G9"/>
  </mergeCells>
  <phoneticPr fontId="86" type="noConversion"/>
  <hyperlinks>
    <hyperlink ref="B39" location="Contents!B8" display="to contents"/>
  </hyperlinks>
  <pageMargins left="0.75" right="0.75" top="1" bottom="1" header="0.5" footer="0.5"/>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tabColor indexed="9"/>
  </sheetPr>
  <dimension ref="A2:H35"/>
  <sheetViews>
    <sheetView topLeftCell="A10" zoomScaleNormal="100" workbookViewId="0">
      <selection activeCell="J27" sqref="J27"/>
    </sheetView>
  </sheetViews>
  <sheetFormatPr defaultRowHeight="12.75"/>
  <cols>
    <col min="2" max="2" width="21.85546875" customWidth="1"/>
    <col min="3" max="7" width="9.85546875" bestFit="1" customWidth="1"/>
  </cols>
  <sheetData>
    <row r="2" spans="1:8">
      <c r="A2" s="49" t="s">
        <v>54</v>
      </c>
      <c r="B2" s="53" t="s">
        <v>403</v>
      </c>
      <c r="C2" s="83"/>
      <c r="D2" s="83"/>
      <c r="E2" s="83"/>
      <c r="F2" s="83"/>
      <c r="G2" s="83"/>
      <c r="H2" s="83"/>
    </row>
    <row r="3" spans="1:8">
      <c r="A3" s="49"/>
      <c r="B3" s="53"/>
      <c r="C3" s="83"/>
      <c r="D3" s="83"/>
      <c r="E3" s="83"/>
      <c r="F3" s="83"/>
      <c r="G3" s="83"/>
      <c r="H3" s="83"/>
    </row>
    <row r="4" spans="1:8">
      <c r="A4" s="83"/>
      <c r="B4" s="56"/>
      <c r="C4" s="317">
        <v>39448</v>
      </c>
      <c r="D4" s="317">
        <v>39814</v>
      </c>
      <c r="E4" s="317">
        <v>40179</v>
      </c>
      <c r="F4" s="317">
        <v>40544</v>
      </c>
      <c r="G4" s="317">
        <v>40817</v>
      </c>
      <c r="H4" s="83"/>
    </row>
    <row r="5" spans="1:8">
      <c r="A5" s="83"/>
      <c r="B5" s="175" t="s">
        <v>407</v>
      </c>
      <c r="C5" s="215">
        <v>0.22322538300591613</v>
      </c>
      <c r="D5" s="215">
        <v>0.16768528989796055</v>
      </c>
      <c r="E5" s="215">
        <v>0.15097151880611193</v>
      </c>
      <c r="F5" s="215">
        <v>0.1117681809722445</v>
      </c>
      <c r="G5" s="215">
        <v>0.1052737905340265</v>
      </c>
      <c r="H5" s="83"/>
    </row>
    <row r="6" spans="1:8" ht="25.5">
      <c r="A6" s="83"/>
      <c r="B6" s="175" t="s">
        <v>406</v>
      </c>
      <c r="C6" s="215">
        <v>0.12690425626223098</v>
      </c>
      <c r="D6" s="215">
        <v>0.13055695216033503</v>
      </c>
      <c r="E6" s="215">
        <v>0.12806290714430751</v>
      </c>
      <c r="F6" s="215">
        <v>0.108745447345754</v>
      </c>
      <c r="G6" s="215">
        <v>9.8780884844407293E-2</v>
      </c>
      <c r="H6" s="83"/>
    </row>
    <row r="7" spans="1:8" ht="38.25">
      <c r="A7" s="83"/>
      <c r="B7" s="175" t="s">
        <v>405</v>
      </c>
      <c r="C7" s="215">
        <v>0.41071107113317301</v>
      </c>
      <c r="D7" s="215">
        <v>0.29018933956434434</v>
      </c>
      <c r="E7" s="215">
        <v>0.23742027391706622</v>
      </c>
      <c r="F7" s="215">
        <v>0.19222116576605344</v>
      </c>
      <c r="G7" s="215">
        <v>0.18813970926443269</v>
      </c>
      <c r="H7" s="83"/>
    </row>
    <row r="8" spans="1:8" ht="38.25">
      <c r="A8" s="83"/>
      <c r="B8" s="175" t="s">
        <v>404</v>
      </c>
      <c r="C8" s="215">
        <v>1.9750081161990878E-2</v>
      </c>
      <c r="D8" s="215">
        <v>7.3052309732078061E-2</v>
      </c>
      <c r="E8" s="215">
        <v>0.29006404989163037</v>
      </c>
      <c r="F8" s="215">
        <v>0.26275970971352214</v>
      </c>
      <c r="G8" s="215">
        <v>0.22876394105347309</v>
      </c>
      <c r="H8" s="83"/>
    </row>
    <row r="9" spans="1:8">
      <c r="A9" s="83"/>
      <c r="B9" s="83"/>
      <c r="C9" s="83"/>
      <c r="D9" s="83"/>
      <c r="E9" s="83"/>
      <c r="F9" s="83"/>
      <c r="G9" s="83"/>
      <c r="H9" s="83"/>
    </row>
    <row r="10" spans="1:8">
      <c r="A10" s="83"/>
      <c r="B10" s="83"/>
      <c r="C10" s="83"/>
      <c r="D10" s="83"/>
      <c r="E10" s="83"/>
      <c r="F10" s="83"/>
      <c r="G10" s="83"/>
      <c r="H10" s="83"/>
    </row>
    <row r="11" spans="1:8">
      <c r="A11" s="83"/>
      <c r="B11" s="53" t="s">
        <v>403</v>
      </c>
      <c r="C11" s="83"/>
      <c r="D11" s="83"/>
      <c r="E11" s="83"/>
      <c r="F11" s="83"/>
      <c r="G11" s="83"/>
      <c r="H11" s="83"/>
    </row>
    <row r="29" spans="2:2">
      <c r="B29" s="138" t="s">
        <v>1414</v>
      </c>
    </row>
    <row r="31" spans="2:2">
      <c r="B31" s="12" t="s">
        <v>293</v>
      </c>
    </row>
    <row r="35" spans="2:2">
      <c r="B35" s="511"/>
    </row>
  </sheetData>
  <phoneticPr fontId="86" type="noConversion"/>
  <hyperlinks>
    <hyperlink ref="B31" location="Contents!B72" display="to contents"/>
  </hyperlinks>
  <pageMargins left="0.75" right="0.75" top="1" bottom="1" header="0.5" footer="0.5"/>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tabColor indexed="9"/>
  </sheetPr>
  <dimension ref="A2:S211"/>
  <sheetViews>
    <sheetView topLeftCell="A13" zoomScaleNormal="100" workbookViewId="0">
      <selection activeCell="B11" sqref="B11"/>
    </sheetView>
  </sheetViews>
  <sheetFormatPr defaultRowHeight="12.75"/>
  <cols>
    <col min="2" max="2" width="32" customWidth="1"/>
  </cols>
  <sheetData>
    <row r="2" spans="1:19" s="83" customFormat="1">
      <c r="A2" s="49" t="s">
        <v>54</v>
      </c>
      <c r="B2" s="53" t="s">
        <v>408</v>
      </c>
    </row>
    <row r="3" spans="1:19" s="83" customFormat="1">
      <c r="A3" s="49"/>
      <c r="B3" s="53"/>
    </row>
    <row r="4" spans="1:19" s="83" customFormat="1">
      <c r="B4" s="70"/>
      <c r="C4" s="548" t="s">
        <v>63</v>
      </c>
      <c r="D4" s="548" t="s">
        <v>1500</v>
      </c>
      <c r="E4" s="548" t="s">
        <v>1496</v>
      </c>
      <c r="F4" s="548" t="s">
        <v>1492</v>
      </c>
      <c r="G4" s="548" t="s">
        <v>419</v>
      </c>
      <c r="H4" s="548" t="s">
        <v>418</v>
      </c>
      <c r="I4" s="548" t="s">
        <v>1491</v>
      </c>
      <c r="J4" s="548" t="s">
        <v>417</v>
      </c>
      <c r="K4" s="548" t="s">
        <v>416</v>
      </c>
      <c r="L4" s="548" t="s">
        <v>1490</v>
      </c>
      <c r="M4" s="548" t="s">
        <v>415</v>
      </c>
      <c r="N4" s="548" t="s">
        <v>414</v>
      </c>
      <c r="O4" s="548" t="s">
        <v>1489</v>
      </c>
      <c r="P4" s="547"/>
      <c r="Q4" s="547"/>
      <c r="R4" s="547"/>
      <c r="S4" s="547"/>
    </row>
    <row r="5" spans="1:19" s="83" customFormat="1">
      <c r="B5" s="175" t="s">
        <v>413</v>
      </c>
      <c r="C5" s="56">
        <v>120.93045755365985</v>
      </c>
      <c r="D5" s="56">
        <v>122.64747916666667</v>
      </c>
      <c r="E5" s="56">
        <v>110.65468749999999</v>
      </c>
      <c r="F5" s="56">
        <v>109.391875</v>
      </c>
      <c r="G5" s="56">
        <v>113.53700000000001</v>
      </c>
      <c r="H5" s="56">
        <v>115.062</v>
      </c>
      <c r="I5" s="56">
        <v>115.2585</v>
      </c>
      <c r="J5" s="56">
        <v>115.95399999999999</v>
      </c>
      <c r="K5" s="56">
        <v>116.29774999999999</v>
      </c>
      <c r="L5" s="56">
        <v>116.66674999999999</v>
      </c>
      <c r="M5" s="56">
        <v>117.3145</v>
      </c>
      <c r="N5" s="56">
        <v>117.84125</v>
      </c>
      <c r="O5" s="56">
        <v>118.17149999999999</v>
      </c>
      <c r="P5" s="50"/>
      <c r="Q5" s="50"/>
      <c r="R5" s="50"/>
      <c r="S5" s="50"/>
    </row>
    <row r="6" spans="1:19" s="83" customFormat="1">
      <c r="B6" s="175" t="s">
        <v>412</v>
      </c>
      <c r="C6" s="56">
        <v>216.40237500000001</v>
      </c>
      <c r="D6" s="56">
        <v>201.37741666666665</v>
      </c>
      <c r="E6" s="56">
        <v>165.91745833333334</v>
      </c>
      <c r="F6" s="56">
        <v>163.18522916666666</v>
      </c>
      <c r="G6" s="56">
        <v>168.76124999999999</v>
      </c>
      <c r="H6" s="56">
        <v>168.76124999999999</v>
      </c>
      <c r="I6" s="56">
        <v>168.76124999999999</v>
      </c>
      <c r="J6" s="56">
        <v>168.76124999999999</v>
      </c>
      <c r="K6" s="56">
        <v>168.76124999999999</v>
      </c>
      <c r="L6" s="56">
        <v>168.76124999999999</v>
      </c>
      <c r="M6" s="56">
        <v>171.21299999999999</v>
      </c>
      <c r="N6" s="56">
        <v>171.21299999999999</v>
      </c>
      <c r="O6" s="56">
        <v>171.21299999999999</v>
      </c>
      <c r="P6" s="50"/>
      <c r="Q6" s="50"/>
      <c r="R6" s="50"/>
      <c r="S6" s="50"/>
    </row>
    <row r="7" spans="1:19" s="83" customFormat="1">
      <c r="B7" s="175" t="s">
        <v>411</v>
      </c>
      <c r="C7" s="56">
        <v>358.8397291666667</v>
      </c>
      <c r="D7" s="56">
        <v>304.59785416666671</v>
      </c>
      <c r="E7" s="56">
        <v>245.11018749999999</v>
      </c>
      <c r="F7" s="56">
        <v>227.68858333333336</v>
      </c>
      <c r="G7" s="56">
        <v>227.98275000000001</v>
      </c>
      <c r="H7" s="56">
        <v>227.98275000000001</v>
      </c>
      <c r="I7" s="56">
        <v>228.13225</v>
      </c>
      <c r="J7" s="56">
        <v>227.42075</v>
      </c>
      <c r="K7" s="56">
        <v>227.42075</v>
      </c>
      <c r="L7" s="56">
        <v>227.523</v>
      </c>
      <c r="M7" s="56">
        <v>227.523</v>
      </c>
      <c r="N7" s="56">
        <v>227.8595</v>
      </c>
      <c r="O7" s="56">
        <v>227.8595</v>
      </c>
      <c r="P7" s="50"/>
      <c r="Q7" s="50"/>
      <c r="R7" s="50"/>
      <c r="S7" s="50"/>
    </row>
    <row r="8" spans="1:19" s="83" customFormat="1" ht="51">
      <c r="B8" s="175" t="s">
        <v>710</v>
      </c>
      <c r="C8" s="1089">
        <v>153.54</v>
      </c>
      <c r="D8" s="1089">
        <v>139.06744499999999</v>
      </c>
      <c r="E8" s="1089">
        <v>138.073881</v>
      </c>
      <c r="F8" s="1090">
        <v>156.80000000000001</v>
      </c>
      <c r="G8" s="1090">
        <v>145.6</v>
      </c>
      <c r="H8" s="1090">
        <v>146.69999999999999</v>
      </c>
      <c r="I8" s="1090">
        <v>151.69999999999999</v>
      </c>
      <c r="J8" s="1090">
        <v>152.4</v>
      </c>
      <c r="K8" s="1090">
        <v>152.6</v>
      </c>
      <c r="L8" s="1090">
        <v>135.4</v>
      </c>
      <c r="M8" s="1090">
        <v>135.19999999999999</v>
      </c>
      <c r="N8" s="1090">
        <v>135.80000000000001</v>
      </c>
      <c r="O8" s="1090">
        <v>135.19999999999999</v>
      </c>
      <c r="P8" s="49"/>
      <c r="Q8" s="49"/>
      <c r="R8" s="49"/>
      <c r="S8" s="49"/>
    </row>
    <row r="9" spans="1:19" s="83" customFormat="1" ht="51">
      <c r="B9" s="175" t="s">
        <v>711</v>
      </c>
      <c r="C9" s="1089">
        <v>41.57</v>
      </c>
      <c r="D9" s="1089">
        <v>43.121614000000001</v>
      </c>
      <c r="E9" s="1089">
        <v>48.419463999999998</v>
      </c>
      <c r="F9" s="1090">
        <v>50.2</v>
      </c>
      <c r="G9" s="1090">
        <v>49.7</v>
      </c>
      <c r="H9" s="1090">
        <v>50.3</v>
      </c>
      <c r="I9" s="1090">
        <v>52</v>
      </c>
      <c r="J9" s="1090">
        <v>51.9</v>
      </c>
      <c r="K9" s="1090">
        <v>54.4</v>
      </c>
      <c r="L9" s="1090">
        <v>59.8</v>
      </c>
      <c r="M9" s="1090">
        <v>61.8</v>
      </c>
      <c r="N9" s="1090">
        <v>61.6</v>
      </c>
      <c r="O9" s="1090">
        <v>62.1</v>
      </c>
      <c r="P9" s="49"/>
      <c r="Q9" s="49"/>
      <c r="R9" s="49"/>
      <c r="S9" s="49"/>
    </row>
    <row r="10" spans="1:19" s="83" customFormat="1" ht="51">
      <c r="B10" s="175" t="s">
        <v>712</v>
      </c>
      <c r="C10" s="1089">
        <v>105.18</v>
      </c>
      <c r="D10" s="1089">
        <v>94.025969000000003</v>
      </c>
      <c r="E10" s="1091" t="s">
        <v>410</v>
      </c>
      <c r="F10" s="1092" t="s">
        <v>410</v>
      </c>
      <c r="G10" s="1092" t="s">
        <v>410</v>
      </c>
      <c r="H10" s="1092" t="s">
        <v>410</v>
      </c>
      <c r="I10" s="1092" t="s">
        <v>410</v>
      </c>
      <c r="J10" s="1092" t="s">
        <v>410</v>
      </c>
      <c r="K10" s="1092" t="s">
        <v>410</v>
      </c>
      <c r="L10" s="1092" t="s">
        <v>410</v>
      </c>
      <c r="M10" s="1092" t="s">
        <v>410</v>
      </c>
      <c r="N10" s="1092" t="s">
        <v>410</v>
      </c>
      <c r="O10" s="1092" t="s">
        <v>410</v>
      </c>
      <c r="P10" s="49"/>
      <c r="Q10" s="49"/>
      <c r="R10" s="49"/>
      <c r="S10" s="49"/>
    </row>
    <row r="11" spans="1:19" s="83" customFormat="1">
      <c r="B11" s="175" t="s">
        <v>409</v>
      </c>
      <c r="C11" s="1089">
        <v>514.76</v>
      </c>
      <c r="D11" s="1089">
        <v>394.25637899999998</v>
      </c>
      <c r="E11" s="1089">
        <v>464.10654099999999</v>
      </c>
      <c r="F11" s="1090">
        <v>424.7</v>
      </c>
      <c r="G11" s="1090">
        <v>431.4</v>
      </c>
      <c r="H11" s="1090">
        <v>427.8</v>
      </c>
      <c r="I11" s="1090">
        <v>425.7</v>
      </c>
      <c r="J11" s="1090">
        <v>426.9</v>
      </c>
      <c r="K11" s="1090">
        <v>429.4</v>
      </c>
      <c r="L11" s="1090">
        <v>436.1</v>
      </c>
      <c r="M11" s="1090">
        <v>440.1</v>
      </c>
      <c r="N11" s="1090">
        <v>439.8</v>
      </c>
      <c r="O11" s="1090">
        <v>450.7</v>
      </c>
      <c r="P11" s="49"/>
      <c r="Q11" s="49"/>
      <c r="R11" s="49"/>
      <c r="S11" s="49"/>
    </row>
    <row r="12" spans="1:19">
      <c r="B12" s="50"/>
      <c r="C12" s="544"/>
      <c r="D12" s="544"/>
      <c r="E12" s="544"/>
      <c r="F12" s="50"/>
      <c r="G12" s="49"/>
      <c r="H12" s="49"/>
      <c r="I12" s="49"/>
      <c r="J12" s="49"/>
      <c r="K12" s="49"/>
      <c r="L12" s="49"/>
      <c r="M12" s="49"/>
      <c r="N12" s="49"/>
      <c r="O12" s="49"/>
      <c r="P12" s="49"/>
      <c r="Q12" s="49"/>
      <c r="R12" s="49"/>
      <c r="S12" s="49"/>
    </row>
    <row r="13" spans="1:19">
      <c r="B13" s="50"/>
      <c r="C13" s="544"/>
      <c r="D13" s="544"/>
      <c r="E13" s="544"/>
      <c r="F13" s="50"/>
      <c r="G13" s="49"/>
      <c r="H13" s="49"/>
      <c r="I13" s="49"/>
      <c r="J13" s="49"/>
      <c r="K13" s="49"/>
      <c r="L13" s="49"/>
      <c r="M13" s="49"/>
      <c r="N13" s="49"/>
      <c r="O13" s="49"/>
      <c r="P13" s="49"/>
      <c r="Q13" s="49"/>
      <c r="R13" s="49"/>
      <c r="S13" s="49"/>
    </row>
    <row r="14" spans="1:19">
      <c r="B14" s="53" t="s">
        <v>408</v>
      </c>
      <c r="C14" s="544"/>
      <c r="D14" s="544"/>
      <c r="E14" s="544"/>
      <c r="F14" s="50"/>
      <c r="G14" s="49"/>
      <c r="H14" s="49"/>
      <c r="I14" s="49"/>
      <c r="J14" s="49"/>
      <c r="K14" s="49"/>
      <c r="L14" s="49"/>
      <c r="M14" s="49"/>
      <c r="N14" s="49"/>
      <c r="O14" s="49"/>
      <c r="P14" s="49"/>
      <c r="Q14" s="49"/>
      <c r="R14" s="49"/>
      <c r="S14" s="49"/>
    </row>
    <row r="15" spans="1:19">
      <c r="B15" s="545"/>
      <c r="C15" s="544"/>
      <c r="D15" s="544"/>
      <c r="E15" s="544"/>
      <c r="F15" s="50"/>
      <c r="G15" s="49"/>
      <c r="H15" s="49"/>
      <c r="I15" s="49"/>
      <c r="J15" s="49"/>
      <c r="K15" s="49"/>
      <c r="L15" s="49"/>
      <c r="M15" s="49"/>
      <c r="N15" s="49"/>
      <c r="O15" s="49"/>
      <c r="P15" s="49"/>
      <c r="Q15" s="49"/>
      <c r="R15" s="49"/>
      <c r="S15" s="49"/>
    </row>
    <row r="16" spans="1:19">
      <c r="B16" s="50"/>
      <c r="C16" s="544"/>
      <c r="D16" s="544"/>
      <c r="E16" s="544"/>
      <c r="F16" s="50"/>
      <c r="G16" s="49"/>
      <c r="H16" s="49"/>
      <c r="I16" s="49"/>
      <c r="J16" s="49"/>
      <c r="K16" s="49"/>
      <c r="L16" s="49"/>
      <c r="M16" s="49"/>
      <c r="N16" s="49"/>
      <c r="O16" s="49"/>
      <c r="P16" s="49"/>
      <c r="Q16" s="49"/>
      <c r="R16" s="49"/>
      <c r="S16" s="49"/>
    </row>
    <row r="17" spans="2:19">
      <c r="B17" s="50"/>
      <c r="C17" s="544"/>
      <c r="D17" s="544"/>
      <c r="E17" s="544"/>
      <c r="F17" s="50"/>
      <c r="G17" s="49"/>
      <c r="H17" s="49"/>
      <c r="I17" s="49"/>
      <c r="J17" s="49"/>
      <c r="K17" s="49"/>
      <c r="L17" s="49"/>
      <c r="M17" s="49"/>
      <c r="N17" s="49"/>
      <c r="O17" s="49"/>
      <c r="P17" s="49"/>
      <c r="Q17" s="49"/>
      <c r="R17" s="49"/>
      <c r="S17" s="49"/>
    </row>
    <row r="18" spans="2:19">
      <c r="B18" s="50"/>
      <c r="C18" s="544"/>
      <c r="D18" s="544"/>
      <c r="E18" s="544"/>
      <c r="F18" s="50"/>
      <c r="G18" s="49"/>
      <c r="H18" s="49"/>
      <c r="I18" s="49"/>
      <c r="J18" s="49"/>
      <c r="K18" s="49"/>
      <c r="L18" s="49"/>
      <c r="M18" s="49"/>
      <c r="N18" s="49"/>
      <c r="O18" s="49"/>
      <c r="P18" s="49"/>
      <c r="Q18" s="49"/>
      <c r="R18" s="49"/>
      <c r="S18" s="49"/>
    </row>
    <row r="19" spans="2:19">
      <c r="B19" s="50"/>
      <c r="C19" s="50"/>
      <c r="D19" s="50"/>
      <c r="E19" s="50"/>
      <c r="F19" s="50"/>
      <c r="G19" s="49"/>
      <c r="H19" s="49"/>
      <c r="I19" s="49"/>
      <c r="J19" s="49"/>
      <c r="K19" s="49"/>
      <c r="L19" s="49"/>
      <c r="M19" s="49"/>
      <c r="N19" s="49"/>
      <c r="O19" s="49"/>
      <c r="P19" s="49"/>
      <c r="Q19" s="49"/>
      <c r="R19" s="49"/>
      <c r="S19" s="49"/>
    </row>
    <row r="20" spans="2:19">
      <c r="B20" s="49"/>
      <c r="C20" s="49"/>
      <c r="D20" s="49"/>
      <c r="E20" s="49"/>
      <c r="F20" s="49"/>
      <c r="G20" s="138"/>
      <c r="H20" s="49"/>
      <c r="I20" s="49"/>
      <c r="J20" s="49"/>
      <c r="K20" s="49"/>
      <c r="L20" s="49"/>
      <c r="M20" s="49"/>
      <c r="N20" s="49"/>
      <c r="O20" s="49"/>
      <c r="P20" s="49"/>
      <c r="Q20" s="49"/>
      <c r="R20" s="49"/>
      <c r="S20" s="49"/>
    </row>
    <row r="21" spans="2:19">
      <c r="B21" s="49"/>
      <c r="C21" s="49"/>
      <c r="D21" s="49"/>
      <c r="E21" s="49"/>
      <c r="F21" s="49"/>
      <c r="G21" s="49"/>
      <c r="H21" s="49"/>
      <c r="I21" s="49"/>
      <c r="J21" s="49"/>
      <c r="K21" s="49"/>
      <c r="L21" s="49"/>
      <c r="M21" s="49"/>
      <c r="N21" s="49"/>
      <c r="O21" s="49"/>
      <c r="P21" s="49"/>
      <c r="Q21" s="49"/>
      <c r="R21" s="49"/>
      <c r="S21" s="49"/>
    </row>
    <row r="22" spans="2:19">
      <c r="B22" s="49"/>
      <c r="C22" s="49"/>
      <c r="D22" s="49"/>
      <c r="E22" s="49"/>
      <c r="F22" s="49"/>
      <c r="G22" s="49"/>
      <c r="H22" s="49"/>
      <c r="I22" s="49"/>
      <c r="J22" s="49"/>
      <c r="K22" s="49"/>
      <c r="L22" s="49"/>
      <c r="M22" s="49"/>
      <c r="N22" s="49"/>
      <c r="O22" s="49"/>
      <c r="P22" s="49"/>
      <c r="Q22" s="49"/>
      <c r="R22" s="49"/>
      <c r="S22" s="49"/>
    </row>
    <row r="23" spans="2:19">
      <c r="B23" s="49"/>
      <c r="C23" s="49"/>
      <c r="D23" s="49"/>
      <c r="E23" s="49"/>
      <c r="F23" s="49"/>
      <c r="G23" s="49"/>
      <c r="H23" s="49"/>
      <c r="I23" s="49"/>
      <c r="J23" s="49"/>
      <c r="K23" s="49"/>
      <c r="L23" s="49"/>
      <c r="M23" s="49"/>
      <c r="N23" s="49"/>
      <c r="O23" s="49"/>
      <c r="P23" s="49"/>
      <c r="Q23" s="49"/>
      <c r="R23" s="49"/>
      <c r="S23" s="49"/>
    </row>
    <row r="24" spans="2:19">
      <c r="B24" s="49"/>
      <c r="C24" s="49"/>
      <c r="D24" s="49"/>
      <c r="E24" s="49"/>
      <c r="F24" s="49"/>
      <c r="G24" s="49"/>
      <c r="H24" s="49"/>
      <c r="I24" s="49"/>
      <c r="J24" s="49"/>
      <c r="K24" s="49"/>
      <c r="L24" s="49"/>
      <c r="M24" s="49"/>
      <c r="N24" s="49"/>
      <c r="O24" s="49"/>
      <c r="P24" s="49"/>
      <c r="Q24" s="49"/>
      <c r="R24" s="49"/>
      <c r="S24" s="49"/>
    </row>
    <row r="25" spans="2:19">
      <c r="B25" s="49"/>
      <c r="C25" s="49"/>
      <c r="D25" s="49"/>
      <c r="E25" s="49"/>
      <c r="F25" s="49"/>
      <c r="G25" s="49"/>
      <c r="H25" s="49"/>
      <c r="I25" s="49"/>
      <c r="J25" s="49"/>
      <c r="K25" s="49"/>
      <c r="L25" s="49"/>
      <c r="M25" s="49"/>
      <c r="N25" s="49"/>
      <c r="O25" s="49"/>
      <c r="P25" s="49"/>
      <c r="Q25" s="49"/>
      <c r="R25" s="49"/>
      <c r="S25" s="49"/>
    </row>
    <row r="26" spans="2:19">
      <c r="C26" s="49"/>
      <c r="D26" s="49"/>
      <c r="E26" s="49"/>
      <c r="F26" s="49"/>
      <c r="G26" s="49"/>
      <c r="H26" s="49"/>
      <c r="I26" s="49"/>
      <c r="J26" s="49"/>
      <c r="K26" s="49"/>
      <c r="L26" s="49"/>
      <c r="M26" s="49"/>
      <c r="N26" s="49"/>
      <c r="O26" s="49"/>
      <c r="P26" s="49"/>
      <c r="Q26" s="49"/>
      <c r="R26" s="49"/>
      <c r="S26" s="49"/>
    </row>
    <row r="27" spans="2:19">
      <c r="C27" s="49"/>
      <c r="D27" s="49"/>
      <c r="E27" s="49"/>
      <c r="F27" s="49"/>
      <c r="G27" s="49"/>
      <c r="H27" s="49"/>
      <c r="I27" s="49"/>
      <c r="J27" s="49"/>
      <c r="K27" s="49"/>
      <c r="L27" s="49"/>
      <c r="M27" s="49"/>
      <c r="N27" s="49"/>
      <c r="O27" s="49"/>
      <c r="P27" s="49"/>
      <c r="Q27" s="49"/>
      <c r="R27" s="49"/>
      <c r="S27" s="49"/>
    </row>
    <row r="28" spans="2:19">
      <c r="C28" s="49"/>
      <c r="D28" s="49"/>
      <c r="E28" s="49"/>
      <c r="F28" s="49"/>
      <c r="G28" s="49"/>
      <c r="H28" s="49"/>
      <c r="I28" s="49"/>
      <c r="J28" s="49"/>
      <c r="K28" s="49"/>
      <c r="L28" s="49"/>
      <c r="M28" s="49"/>
      <c r="N28" s="49"/>
      <c r="O28" s="49"/>
      <c r="P28" s="49"/>
      <c r="Q28" s="49"/>
      <c r="R28" s="49"/>
      <c r="S28" s="49"/>
    </row>
    <row r="32" spans="2:19">
      <c r="B32" s="540"/>
      <c r="C32" s="542"/>
      <c r="D32" s="542"/>
      <c r="E32" s="542"/>
      <c r="F32" s="542"/>
      <c r="G32" s="542"/>
      <c r="H32" s="542"/>
      <c r="I32" s="542"/>
      <c r="J32" s="542"/>
      <c r="K32" s="542"/>
      <c r="L32" s="542"/>
      <c r="M32" s="542"/>
      <c r="N32" s="542"/>
      <c r="O32" s="542"/>
      <c r="P32" s="540"/>
      <c r="Q32" s="540"/>
    </row>
    <row r="33" spans="2:17">
      <c r="B33" s="540"/>
      <c r="C33" s="540"/>
      <c r="D33" s="540"/>
      <c r="E33" s="540"/>
      <c r="F33" s="543"/>
      <c r="G33" s="540"/>
      <c r="H33" s="540"/>
      <c r="I33" s="540"/>
      <c r="J33" s="540"/>
      <c r="K33" s="540"/>
      <c r="L33" s="540"/>
      <c r="M33" s="540"/>
      <c r="N33" s="540"/>
      <c r="O33" s="540"/>
      <c r="P33" s="540"/>
      <c r="Q33" s="540"/>
    </row>
    <row r="34" spans="2:17">
      <c r="B34" s="540"/>
      <c r="C34" s="540"/>
      <c r="D34" s="540"/>
      <c r="E34" s="540"/>
      <c r="F34" s="543"/>
      <c r="G34" s="540"/>
      <c r="H34" s="540"/>
      <c r="I34" s="540"/>
      <c r="J34" s="540"/>
      <c r="K34" s="540"/>
      <c r="L34" s="540"/>
      <c r="M34" s="540"/>
      <c r="N34" s="540"/>
      <c r="O34" s="540"/>
      <c r="P34" s="540"/>
      <c r="Q34" s="540"/>
    </row>
    <row r="35" spans="2:17">
      <c r="B35" s="540"/>
      <c r="C35" s="540"/>
      <c r="D35" s="540"/>
      <c r="E35" s="540"/>
      <c r="F35" s="543"/>
      <c r="G35" s="540"/>
      <c r="H35" s="540"/>
      <c r="I35" s="540"/>
      <c r="J35" s="540"/>
      <c r="K35" s="540"/>
      <c r="L35" s="540"/>
      <c r="M35" s="540"/>
      <c r="N35" s="540"/>
      <c r="O35" s="540"/>
      <c r="P35" s="540"/>
      <c r="Q35" s="540"/>
    </row>
    <row r="36" spans="2:17">
      <c r="B36" s="540"/>
      <c r="C36" s="542"/>
      <c r="D36" s="542"/>
      <c r="E36" s="542"/>
      <c r="F36" s="542"/>
      <c r="G36" s="542"/>
      <c r="H36" s="542"/>
      <c r="I36" s="542"/>
      <c r="J36" s="542"/>
      <c r="K36" s="542"/>
      <c r="L36" s="542"/>
      <c r="M36" s="542"/>
      <c r="N36" s="542"/>
      <c r="O36" s="542"/>
      <c r="P36" s="540"/>
      <c r="Q36" s="540"/>
    </row>
    <row r="37" spans="2:17">
      <c r="C37" s="540"/>
      <c r="D37" s="540"/>
      <c r="E37" s="540"/>
      <c r="F37" s="540"/>
      <c r="G37" s="540"/>
      <c r="H37" s="540"/>
      <c r="I37" s="540"/>
      <c r="J37" s="540"/>
      <c r="K37" s="540"/>
      <c r="L37" s="540"/>
      <c r="M37" s="540"/>
      <c r="N37" s="540"/>
      <c r="O37" s="540"/>
      <c r="P37" s="540"/>
      <c r="Q37" s="540"/>
    </row>
    <row r="38" spans="2:17">
      <c r="C38" s="540"/>
      <c r="D38" s="540"/>
      <c r="E38" s="540"/>
      <c r="F38" s="540"/>
      <c r="G38" s="540"/>
      <c r="H38" s="540"/>
      <c r="I38" s="540"/>
      <c r="J38" s="540"/>
      <c r="K38" s="540"/>
      <c r="L38" s="540"/>
      <c r="M38" s="540"/>
      <c r="N38" s="540"/>
      <c r="O38" s="540"/>
      <c r="P38" s="540"/>
      <c r="Q38" s="540"/>
    </row>
    <row r="39" spans="2:17">
      <c r="B39" s="138" t="s">
        <v>1414</v>
      </c>
      <c r="C39" s="540"/>
      <c r="D39" s="540"/>
      <c r="E39" s="540"/>
      <c r="F39" s="540"/>
      <c r="G39" s="540"/>
      <c r="H39" s="540"/>
      <c r="I39" s="540"/>
      <c r="J39" s="540"/>
      <c r="K39" s="540"/>
      <c r="L39" s="540"/>
      <c r="M39" s="540"/>
      <c r="N39" s="540"/>
      <c r="O39" s="540"/>
      <c r="P39" s="540"/>
      <c r="Q39" s="540"/>
    </row>
    <row r="40" spans="2:17">
      <c r="B40" s="49"/>
      <c r="C40" s="540"/>
      <c r="D40" s="540"/>
      <c r="E40" s="540"/>
      <c r="F40" s="540"/>
      <c r="G40" s="540"/>
      <c r="H40" s="540"/>
      <c r="I40" s="540"/>
      <c r="J40" s="540"/>
      <c r="K40" s="540"/>
      <c r="L40" s="540"/>
      <c r="M40" s="540"/>
      <c r="N40" s="540"/>
      <c r="O40" s="540"/>
      <c r="P40" s="540"/>
      <c r="Q40" s="540"/>
    </row>
    <row r="41" spans="2:17">
      <c r="B41" s="12" t="s">
        <v>293</v>
      </c>
      <c r="C41" s="540"/>
      <c r="D41" s="540"/>
      <c r="E41" s="540"/>
      <c r="F41" s="540"/>
      <c r="G41" s="540"/>
      <c r="H41" s="540"/>
      <c r="I41" s="540"/>
      <c r="J41" s="540"/>
      <c r="K41" s="540"/>
      <c r="L41" s="540"/>
      <c r="M41" s="540"/>
      <c r="N41" s="540"/>
      <c r="O41" s="540"/>
      <c r="P41" s="540"/>
      <c r="Q41" s="540"/>
    </row>
    <row r="42" spans="2:17">
      <c r="C42" s="540"/>
      <c r="D42" s="540"/>
      <c r="E42" s="540"/>
      <c r="F42" s="540"/>
      <c r="G42" s="540"/>
      <c r="H42" s="540"/>
      <c r="I42" s="540"/>
      <c r="J42" s="540"/>
      <c r="K42" s="540"/>
      <c r="L42" s="540"/>
      <c r="M42" s="540"/>
      <c r="N42" s="540"/>
      <c r="O42" s="540"/>
      <c r="P42" s="540"/>
      <c r="Q42" s="540"/>
    </row>
    <row r="43" spans="2:17">
      <c r="C43" s="540"/>
      <c r="D43" s="540"/>
      <c r="E43" s="540"/>
      <c r="F43" s="540"/>
      <c r="G43" s="540"/>
      <c r="H43" s="540"/>
      <c r="I43" s="540"/>
      <c r="J43" s="540"/>
      <c r="K43" s="540"/>
      <c r="L43" s="540"/>
      <c r="M43" s="540"/>
      <c r="N43" s="540"/>
      <c r="O43" s="540"/>
      <c r="P43" s="540"/>
      <c r="Q43" s="540"/>
    </row>
    <row r="44" spans="2:17">
      <c r="C44" s="540"/>
      <c r="D44" s="540"/>
      <c r="E44" s="540"/>
      <c r="F44" s="540"/>
      <c r="G44" s="540"/>
      <c r="H44" s="540"/>
      <c r="I44" s="540"/>
      <c r="J44" s="540"/>
      <c r="K44" s="540"/>
      <c r="L44" s="540"/>
      <c r="M44" s="540"/>
      <c r="N44" s="540"/>
      <c r="O44" s="540"/>
      <c r="P44" s="540"/>
      <c r="Q44" s="540"/>
    </row>
    <row r="45" spans="2:17">
      <c r="B45" s="540"/>
      <c r="C45" s="540"/>
      <c r="D45" s="540"/>
      <c r="E45" s="540"/>
      <c r="F45" s="540"/>
      <c r="G45" s="540"/>
      <c r="H45" s="540"/>
      <c r="I45" s="540"/>
      <c r="J45" s="540"/>
      <c r="K45" s="540"/>
      <c r="L45" s="540"/>
      <c r="M45" s="540"/>
      <c r="N45" s="540"/>
      <c r="O45" s="540"/>
      <c r="P45" s="540"/>
      <c r="Q45" s="540"/>
    </row>
    <row r="46" spans="2:17">
      <c r="B46" s="540"/>
      <c r="C46" s="540"/>
      <c r="D46" s="540"/>
      <c r="E46" s="540"/>
      <c r="F46" s="540"/>
      <c r="G46" s="540"/>
      <c r="H46" s="540"/>
      <c r="I46" s="540"/>
      <c r="J46" s="540"/>
      <c r="K46" s="540"/>
      <c r="L46" s="540"/>
      <c r="M46" s="540"/>
      <c r="N46" s="540"/>
      <c r="O46" s="540"/>
      <c r="P46" s="540"/>
      <c r="Q46" s="540"/>
    </row>
    <row r="47" spans="2:17">
      <c r="B47" s="540"/>
      <c r="C47" s="540"/>
      <c r="D47" s="540"/>
      <c r="E47" s="540"/>
      <c r="F47" s="540"/>
      <c r="G47" s="540"/>
      <c r="H47" s="540"/>
      <c r="I47" s="540"/>
      <c r="J47" s="540"/>
      <c r="K47" s="540"/>
      <c r="L47" s="540"/>
      <c r="M47" s="540"/>
      <c r="N47" s="540"/>
      <c r="O47" s="540"/>
      <c r="P47" s="540"/>
      <c r="Q47" s="540"/>
    </row>
    <row r="48" spans="2:17">
      <c r="B48" s="540"/>
      <c r="C48" s="541"/>
      <c r="D48" s="541"/>
      <c r="E48" s="541"/>
      <c r="F48" s="541"/>
      <c r="G48" s="541"/>
      <c r="H48" s="541"/>
      <c r="I48" s="541"/>
      <c r="J48" s="541"/>
      <c r="K48" s="541"/>
      <c r="L48" s="541"/>
      <c r="M48" s="541"/>
      <c r="N48" s="541"/>
      <c r="O48" s="541"/>
      <c r="P48" s="540"/>
      <c r="Q48" s="540"/>
    </row>
    <row r="49" spans="2:17">
      <c r="B49" s="540"/>
      <c r="C49" s="541"/>
      <c r="D49" s="541"/>
      <c r="E49" s="541"/>
      <c r="F49" s="541"/>
      <c r="G49" s="541"/>
      <c r="H49" s="541"/>
      <c r="I49" s="541"/>
      <c r="J49" s="541"/>
      <c r="K49" s="541"/>
      <c r="L49" s="541"/>
      <c r="M49" s="541"/>
      <c r="N49" s="541"/>
      <c r="O49" s="541"/>
      <c r="P49" s="540"/>
      <c r="Q49" s="540"/>
    </row>
    <row r="50" spans="2:17">
      <c r="B50" s="540"/>
      <c r="C50" s="541"/>
      <c r="D50" s="541"/>
      <c r="E50" s="541"/>
      <c r="F50" s="541"/>
      <c r="G50" s="541"/>
      <c r="H50" s="541"/>
      <c r="I50" s="541"/>
      <c r="J50" s="541"/>
      <c r="K50" s="541"/>
      <c r="L50" s="541"/>
      <c r="M50" s="541"/>
      <c r="N50" s="541"/>
      <c r="O50" s="541"/>
      <c r="P50" s="540"/>
      <c r="Q50" s="540"/>
    </row>
    <row r="51" spans="2:17">
      <c r="B51" s="540"/>
      <c r="C51" s="541"/>
      <c r="D51" s="541"/>
      <c r="E51" s="541"/>
      <c r="F51" s="541"/>
      <c r="G51" s="541"/>
      <c r="H51" s="541"/>
      <c r="I51" s="541"/>
      <c r="J51" s="541"/>
      <c r="K51" s="541"/>
      <c r="L51" s="541"/>
      <c r="M51" s="541"/>
      <c r="N51" s="541"/>
      <c r="O51" s="541"/>
      <c r="P51" s="540"/>
      <c r="Q51" s="540"/>
    </row>
    <row r="52" spans="2:17">
      <c r="B52" s="540"/>
      <c r="C52" s="540"/>
      <c r="D52" s="540"/>
      <c r="E52" s="540"/>
      <c r="F52" s="540"/>
      <c r="G52" s="540"/>
      <c r="H52" s="540"/>
      <c r="I52" s="540"/>
      <c r="J52" s="540"/>
      <c r="K52" s="540"/>
      <c r="L52" s="540"/>
      <c r="M52" s="540"/>
      <c r="N52" s="540"/>
      <c r="O52" s="540"/>
      <c r="P52" s="540"/>
      <c r="Q52" s="540"/>
    </row>
    <row r="53" spans="2:17">
      <c r="B53" s="540"/>
      <c r="C53" s="540"/>
      <c r="D53" s="540"/>
      <c r="E53" s="540"/>
      <c r="F53" s="540"/>
      <c r="G53" s="540"/>
      <c r="H53" s="540"/>
      <c r="I53" s="540"/>
      <c r="J53" s="540"/>
      <c r="K53" s="540"/>
      <c r="L53" s="540"/>
      <c r="M53" s="540"/>
      <c r="N53" s="540"/>
      <c r="O53" s="540"/>
      <c r="P53" s="540"/>
      <c r="Q53" s="540"/>
    </row>
    <row r="54" spans="2:17">
      <c r="B54" s="540"/>
      <c r="C54" s="540"/>
      <c r="D54" s="540"/>
      <c r="E54" s="540"/>
      <c r="F54" s="540"/>
      <c r="G54" s="540"/>
      <c r="H54" s="540"/>
      <c r="I54" s="540"/>
      <c r="J54" s="540"/>
      <c r="K54" s="540"/>
      <c r="L54" s="540"/>
      <c r="M54" s="540"/>
      <c r="N54" s="540"/>
      <c r="O54" s="540"/>
      <c r="P54" s="540"/>
      <c r="Q54" s="540"/>
    </row>
    <row r="55" spans="2:17">
      <c r="B55" s="540"/>
      <c r="C55" s="540"/>
      <c r="D55" s="540"/>
      <c r="E55" s="540"/>
      <c r="F55" s="540"/>
      <c r="G55" s="540"/>
      <c r="H55" s="540"/>
      <c r="I55" s="540"/>
      <c r="J55" s="540"/>
      <c r="K55" s="540"/>
      <c r="L55" s="540"/>
      <c r="M55" s="540"/>
      <c r="N55" s="540"/>
      <c r="O55" s="540"/>
      <c r="P55" s="540"/>
      <c r="Q55" s="540"/>
    </row>
    <row r="56" spans="2:17">
      <c r="B56" s="540"/>
      <c r="C56" s="540"/>
      <c r="D56" s="540"/>
      <c r="E56" s="540"/>
      <c r="F56" s="540"/>
      <c r="G56" s="540"/>
      <c r="H56" s="540"/>
      <c r="I56" s="540"/>
      <c r="J56" s="540"/>
      <c r="K56" s="540"/>
      <c r="L56" s="540"/>
      <c r="M56" s="540"/>
      <c r="N56" s="540"/>
      <c r="O56" s="540"/>
      <c r="P56" s="540"/>
      <c r="Q56" s="540"/>
    </row>
    <row r="57" spans="2:17">
      <c r="B57" s="540"/>
      <c r="C57" s="540"/>
      <c r="D57" s="540"/>
      <c r="E57" s="540"/>
      <c r="F57" s="540"/>
      <c r="G57" s="540"/>
      <c r="H57" s="540"/>
      <c r="I57" s="540"/>
      <c r="J57" s="540"/>
      <c r="K57" s="540"/>
      <c r="L57" s="540"/>
      <c r="M57" s="540"/>
      <c r="N57" s="540"/>
      <c r="O57" s="540"/>
      <c r="P57" s="540"/>
      <c r="Q57" s="540"/>
    </row>
    <row r="58" spans="2:17">
      <c r="B58" s="540"/>
      <c r="C58" s="540"/>
      <c r="D58" s="540"/>
      <c r="E58" s="540"/>
      <c r="F58" s="540"/>
      <c r="G58" s="540"/>
      <c r="H58" s="540"/>
      <c r="I58" s="540"/>
      <c r="J58" s="540"/>
      <c r="K58" s="540"/>
      <c r="L58" s="540"/>
      <c r="M58" s="540"/>
      <c r="N58" s="540"/>
      <c r="O58" s="540"/>
      <c r="P58" s="540"/>
      <c r="Q58" s="540"/>
    </row>
    <row r="59" spans="2:17">
      <c r="B59" s="540"/>
      <c r="C59" s="540"/>
      <c r="D59" s="540"/>
      <c r="E59" s="540"/>
      <c r="F59" s="540"/>
      <c r="G59" s="540"/>
      <c r="H59" s="540"/>
      <c r="I59" s="540"/>
      <c r="J59" s="540"/>
      <c r="K59" s="540"/>
      <c r="L59" s="540"/>
      <c r="M59" s="540"/>
      <c r="N59" s="540"/>
      <c r="O59" s="540"/>
      <c r="P59" s="540"/>
      <c r="Q59" s="540"/>
    </row>
    <row r="60" spans="2:17">
      <c r="B60" s="540"/>
      <c r="C60" s="540"/>
      <c r="D60" s="540"/>
      <c r="E60" s="540"/>
      <c r="F60" s="540"/>
      <c r="G60" s="540"/>
      <c r="H60" s="540"/>
      <c r="I60" s="540"/>
      <c r="J60" s="540"/>
      <c r="K60" s="540"/>
      <c r="L60" s="540"/>
      <c r="M60" s="540"/>
      <c r="N60" s="540"/>
      <c r="O60" s="540"/>
      <c r="P60" s="540"/>
      <c r="Q60" s="540"/>
    </row>
    <row r="61" spans="2:17">
      <c r="B61" s="540"/>
      <c r="C61" s="540"/>
      <c r="D61" s="540"/>
      <c r="E61" s="540"/>
      <c r="F61" s="540"/>
      <c r="G61" s="540"/>
      <c r="H61" s="540"/>
      <c r="I61" s="540"/>
      <c r="J61" s="540"/>
      <c r="K61" s="540"/>
      <c r="L61" s="540"/>
      <c r="M61" s="540"/>
      <c r="N61" s="540"/>
      <c r="O61" s="540"/>
      <c r="P61" s="540"/>
      <c r="Q61" s="540"/>
    </row>
    <row r="62" spans="2:17">
      <c r="B62" s="540"/>
      <c r="C62" s="540"/>
      <c r="D62" s="540"/>
      <c r="E62" s="540"/>
      <c r="F62" s="540"/>
      <c r="G62" s="540"/>
      <c r="H62" s="540"/>
      <c r="I62" s="540"/>
      <c r="J62" s="540"/>
      <c r="K62" s="540"/>
      <c r="L62" s="540"/>
      <c r="M62" s="540"/>
      <c r="N62" s="540"/>
      <c r="O62" s="540"/>
      <c r="P62" s="540"/>
      <c r="Q62" s="540"/>
    </row>
    <row r="63" spans="2:17">
      <c r="B63" s="540"/>
      <c r="C63" s="540"/>
      <c r="D63" s="540"/>
      <c r="E63" s="540"/>
      <c r="F63" s="540"/>
      <c r="G63" s="540"/>
      <c r="H63" s="540"/>
      <c r="I63" s="540"/>
      <c r="J63" s="540"/>
      <c r="K63" s="540"/>
      <c r="L63" s="540"/>
      <c r="M63" s="540"/>
      <c r="N63" s="540"/>
      <c r="O63" s="540"/>
      <c r="P63" s="540"/>
      <c r="Q63" s="540"/>
    </row>
    <row r="64" spans="2:17">
      <c r="B64" s="540"/>
      <c r="C64" s="540"/>
      <c r="D64" s="540"/>
      <c r="E64" s="540"/>
      <c r="F64" s="540"/>
      <c r="G64" s="540"/>
      <c r="H64" s="540"/>
      <c r="I64" s="540"/>
      <c r="J64" s="540"/>
      <c r="K64" s="540"/>
      <c r="L64" s="540"/>
      <c r="M64" s="540"/>
      <c r="N64" s="540"/>
      <c r="O64" s="540"/>
      <c r="P64" s="540"/>
      <c r="Q64" s="540"/>
    </row>
    <row r="65" spans="2:17">
      <c r="B65" s="540"/>
      <c r="C65" s="540"/>
      <c r="D65" s="540"/>
      <c r="E65" s="540"/>
      <c r="F65" s="540"/>
      <c r="G65" s="540"/>
      <c r="H65" s="540"/>
      <c r="I65" s="540"/>
      <c r="J65" s="540"/>
      <c r="K65" s="540"/>
      <c r="L65" s="540"/>
      <c r="M65" s="540"/>
      <c r="N65" s="540"/>
      <c r="O65" s="540"/>
      <c r="P65" s="540"/>
      <c r="Q65" s="540"/>
    </row>
    <row r="66" spans="2:17">
      <c r="B66" s="540"/>
      <c r="C66" s="540"/>
      <c r="D66" s="540"/>
      <c r="E66" s="540"/>
      <c r="F66" s="540"/>
      <c r="G66" s="540"/>
      <c r="H66" s="540"/>
      <c r="I66" s="540"/>
      <c r="J66" s="540"/>
      <c r="K66" s="540"/>
      <c r="L66" s="540"/>
      <c r="M66" s="540"/>
      <c r="N66" s="540"/>
      <c r="O66" s="540"/>
      <c r="P66" s="540"/>
      <c r="Q66" s="540"/>
    </row>
    <row r="67" spans="2:17">
      <c r="B67" s="540"/>
      <c r="C67" s="540"/>
      <c r="D67" s="540"/>
      <c r="E67" s="540"/>
      <c r="F67" s="540"/>
      <c r="G67" s="540"/>
      <c r="H67" s="540"/>
      <c r="I67" s="540"/>
      <c r="J67" s="540"/>
      <c r="K67" s="540"/>
      <c r="L67" s="540"/>
      <c r="M67" s="540"/>
      <c r="N67" s="540"/>
      <c r="O67" s="540"/>
      <c r="P67" s="540"/>
      <c r="Q67" s="540"/>
    </row>
    <row r="68" spans="2:17">
      <c r="B68" s="540"/>
      <c r="C68" s="540"/>
      <c r="D68" s="540"/>
      <c r="E68" s="540"/>
      <c r="F68" s="540"/>
      <c r="G68" s="540"/>
      <c r="H68" s="540"/>
      <c r="I68" s="540"/>
      <c r="J68" s="540"/>
      <c r="K68" s="540"/>
      <c r="L68" s="540"/>
      <c r="M68" s="540"/>
      <c r="N68" s="540"/>
      <c r="O68" s="540"/>
      <c r="P68" s="540"/>
      <c r="Q68" s="540"/>
    </row>
    <row r="69" spans="2:17">
      <c r="B69" s="540"/>
      <c r="C69" s="540"/>
      <c r="D69" s="540"/>
      <c r="E69" s="540"/>
      <c r="F69" s="540"/>
      <c r="G69" s="540"/>
      <c r="H69" s="540"/>
      <c r="I69" s="540"/>
      <c r="J69" s="540"/>
      <c r="K69" s="540"/>
      <c r="L69" s="540"/>
      <c r="M69" s="540"/>
      <c r="N69" s="540"/>
      <c r="O69" s="540"/>
      <c r="P69" s="540"/>
      <c r="Q69" s="540"/>
    </row>
    <row r="70" spans="2:17">
      <c r="B70" s="540"/>
      <c r="C70" s="540"/>
      <c r="D70" s="540"/>
      <c r="E70" s="540"/>
      <c r="F70" s="540"/>
      <c r="G70" s="540"/>
      <c r="H70" s="540"/>
      <c r="I70" s="540"/>
      <c r="J70" s="540"/>
      <c r="K70" s="540"/>
      <c r="L70" s="540"/>
      <c r="M70" s="540"/>
      <c r="N70" s="540"/>
      <c r="O70" s="540"/>
      <c r="P70" s="540"/>
      <c r="Q70" s="540"/>
    </row>
    <row r="71" spans="2:17">
      <c r="B71" s="540"/>
      <c r="C71" s="540"/>
      <c r="D71" s="540"/>
      <c r="E71" s="540"/>
      <c r="F71" s="540"/>
      <c r="G71" s="540"/>
      <c r="H71" s="540"/>
      <c r="I71" s="540"/>
      <c r="J71" s="540"/>
      <c r="K71" s="540"/>
      <c r="L71" s="540"/>
      <c r="M71" s="540"/>
      <c r="N71" s="540"/>
      <c r="O71" s="540"/>
      <c r="P71" s="540"/>
      <c r="Q71" s="540"/>
    </row>
    <row r="72" spans="2:17">
      <c r="B72" s="540"/>
      <c r="C72" s="540"/>
      <c r="D72" s="540"/>
      <c r="E72" s="540"/>
      <c r="F72" s="540"/>
      <c r="G72" s="540"/>
      <c r="H72" s="540"/>
      <c r="I72" s="540"/>
      <c r="J72" s="540"/>
      <c r="K72" s="540"/>
      <c r="L72" s="540"/>
      <c r="M72" s="540"/>
      <c r="N72" s="540"/>
      <c r="O72" s="540"/>
      <c r="P72" s="540"/>
      <c r="Q72" s="540"/>
    </row>
    <row r="73" spans="2:17">
      <c r="B73" s="540"/>
      <c r="C73" s="540"/>
      <c r="D73" s="540"/>
      <c r="E73" s="540"/>
      <c r="F73" s="540"/>
      <c r="G73" s="540"/>
      <c r="H73" s="540"/>
      <c r="I73" s="540"/>
      <c r="J73" s="540"/>
      <c r="K73" s="540"/>
      <c r="L73" s="540"/>
      <c r="M73" s="540"/>
      <c r="N73" s="540"/>
      <c r="O73" s="540"/>
      <c r="P73" s="540"/>
      <c r="Q73" s="540"/>
    </row>
    <row r="74" spans="2:17">
      <c r="B74" s="540"/>
      <c r="C74" s="540"/>
      <c r="D74" s="540"/>
      <c r="E74" s="540"/>
      <c r="F74" s="540"/>
      <c r="G74" s="540"/>
      <c r="H74" s="540"/>
      <c r="I74" s="540"/>
      <c r="J74" s="540"/>
      <c r="K74" s="540"/>
      <c r="L74" s="540"/>
      <c r="M74" s="540"/>
      <c r="N74" s="540"/>
      <c r="O74" s="540"/>
      <c r="P74" s="540"/>
      <c r="Q74" s="540"/>
    </row>
    <row r="75" spans="2:17">
      <c r="B75" s="540"/>
      <c r="C75" s="540"/>
      <c r="D75" s="540"/>
      <c r="E75" s="540"/>
      <c r="F75" s="540"/>
      <c r="G75" s="540"/>
      <c r="H75" s="540"/>
      <c r="I75" s="540"/>
      <c r="J75" s="540"/>
      <c r="K75" s="540"/>
      <c r="L75" s="540"/>
      <c r="M75" s="540"/>
      <c r="N75" s="540"/>
      <c r="O75" s="540"/>
      <c r="P75" s="540"/>
      <c r="Q75" s="540"/>
    </row>
    <row r="76" spans="2:17">
      <c r="B76" s="540"/>
      <c r="C76" s="540"/>
      <c r="D76" s="540"/>
      <c r="E76" s="540"/>
      <c r="F76" s="540"/>
      <c r="G76" s="540"/>
      <c r="H76" s="540"/>
      <c r="I76" s="540"/>
      <c r="J76" s="540"/>
      <c r="K76" s="540"/>
      <c r="L76" s="540"/>
      <c r="M76" s="540"/>
      <c r="N76" s="540"/>
      <c r="O76" s="540"/>
      <c r="P76" s="540"/>
      <c r="Q76" s="540"/>
    </row>
    <row r="77" spans="2:17">
      <c r="B77" s="540"/>
      <c r="C77" s="540"/>
      <c r="D77" s="540"/>
      <c r="E77" s="540"/>
      <c r="F77" s="540"/>
      <c r="G77" s="540"/>
      <c r="H77" s="540"/>
      <c r="I77" s="540"/>
      <c r="J77" s="540"/>
      <c r="K77" s="540"/>
      <c r="L77" s="540"/>
      <c r="M77" s="540"/>
      <c r="N77" s="540"/>
      <c r="O77" s="540"/>
      <c r="P77" s="540"/>
      <c r="Q77" s="540"/>
    </row>
    <row r="78" spans="2:17">
      <c r="B78" s="540"/>
      <c r="C78" s="540"/>
      <c r="D78" s="540"/>
      <c r="E78" s="540"/>
      <c r="F78" s="540"/>
      <c r="G78" s="540"/>
      <c r="H78" s="540"/>
      <c r="I78" s="540"/>
      <c r="J78" s="540"/>
      <c r="K78" s="540"/>
      <c r="L78" s="540"/>
      <c r="M78" s="540"/>
      <c r="N78" s="540"/>
      <c r="O78" s="540"/>
      <c r="P78" s="540"/>
      <c r="Q78" s="540"/>
    </row>
    <row r="79" spans="2:17">
      <c r="B79" s="540"/>
      <c r="C79" s="540"/>
      <c r="D79" s="540"/>
      <c r="E79" s="540"/>
      <c r="F79" s="540"/>
      <c r="G79" s="540"/>
      <c r="H79" s="540"/>
      <c r="I79" s="540"/>
      <c r="J79" s="540"/>
      <c r="K79" s="540"/>
      <c r="L79" s="540"/>
      <c r="M79" s="540"/>
      <c r="N79" s="540"/>
      <c r="O79" s="540"/>
      <c r="P79" s="540"/>
      <c r="Q79" s="540"/>
    </row>
    <row r="80" spans="2:17">
      <c r="B80" s="540"/>
      <c r="C80" s="540"/>
      <c r="D80" s="540"/>
      <c r="E80" s="540"/>
      <c r="F80" s="540"/>
      <c r="G80" s="540"/>
      <c r="H80" s="540"/>
      <c r="I80" s="540"/>
      <c r="J80" s="540"/>
      <c r="K80" s="540"/>
      <c r="L80" s="540"/>
      <c r="M80" s="540"/>
      <c r="N80" s="540"/>
      <c r="O80" s="540"/>
      <c r="P80" s="540"/>
      <c r="Q80" s="540"/>
    </row>
    <row r="81" spans="2:17">
      <c r="B81" s="540"/>
      <c r="C81" s="540"/>
      <c r="D81" s="540"/>
      <c r="E81" s="540"/>
      <c r="F81" s="540"/>
      <c r="G81" s="540"/>
      <c r="H81" s="540"/>
      <c r="I81" s="540"/>
      <c r="J81" s="540"/>
      <c r="K81" s="540"/>
      <c r="L81" s="540"/>
      <c r="M81" s="540"/>
      <c r="N81" s="540"/>
      <c r="O81" s="540"/>
      <c r="P81" s="540"/>
      <c r="Q81" s="540"/>
    </row>
    <row r="82" spans="2:17">
      <c r="B82" s="540"/>
      <c r="C82" s="540"/>
      <c r="D82" s="540"/>
      <c r="E82" s="540"/>
      <c r="F82" s="540"/>
      <c r="G82" s="540"/>
      <c r="H82" s="540"/>
      <c r="I82" s="540"/>
      <c r="J82" s="540"/>
      <c r="K82" s="540"/>
      <c r="L82" s="540"/>
      <c r="M82" s="540"/>
      <c r="N82" s="540"/>
      <c r="O82" s="540"/>
      <c r="P82" s="540"/>
      <c r="Q82" s="540"/>
    </row>
    <row r="83" spans="2:17">
      <c r="B83" s="540"/>
      <c r="C83" s="540"/>
      <c r="D83" s="540"/>
      <c r="E83" s="540"/>
      <c r="F83" s="540"/>
      <c r="G83" s="540"/>
      <c r="H83" s="540"/>
      <c r="I83" s="540"/>
      <c r="J83" s="540"/>
      <c r="K83" s="540"/>
      <c r="L83" s="540"/>
      <c r="M83" s="540"/>
      <c r="N83" s="540"/>
      <c r="O83" s="540"/>
      <c r="P83" s="540"/>
      <c r="Q83" s="540"/>
    </row>
    <row r="84" spans="2:17">
      <c r="B84" s="540"/>
      <c r="C84" s="540"/>
      <c r="D84" s="540"/>
      <c r="E84" s="540"/>
      <c r="F84" s="540"/>
      <c r="G84" s="540"/>
      <c r="H84" s="540"/>
      <c r="I84" s="540"/>
      <c r="J84" s="540"/>
      <c r="K84" s="540"/>
      <c r="L84" s="540"/>
      <c r="M84" s="540"/>
      <c r="N84" s="540"/>
      <c r="O84" s="540"/>
      <c r="P84" s="540"/>
      <c r="Q84" s="540"/>
    </row>
    <row r="85" spans="2:17">
      <c r="B85" s="540"/>
      <c r="C85" s="540"/>
      <c r="D85" s="540"/>
      <c r="E85" s="540"/>
      <c r="F85" s="540"/>
      <c r="G85" s="540"/>
      <c r="H85" s="540"/>
      <c r="I85" s="540"/>
      <c r="J85" s="540"/>
      <c r="K85" s="540"/>
      <c r="L85" s="540"/>
      <c r="M85" s="540"/>
      <c r="N85" s="540"/>
      <c r="O85" s="540"/>
      <c r="P85" s="540"/>
      <c r="Q85" s="540"/>
    </row>
    <row r="86" spans="2:17">
      <c r="B86" s="540"/>
      <c r="C86" s="540"/>
      <c r="D86" s="540"/>
      <c r="E86" s="540"/>
      <c r="F86" s="540"/>
      <c r="G86" s="540"/>
      <c r="H86" s="540"/>
      <c r="I86" s="540"/>
      <c r="J86" s="540"/>
      <c r="K86" s="540"/>
      <c r="L86" s="540"/>
      <c r="M86" s="540"/>
      <c r="N86" s="540"/>
      <c r="O86" s="540"/>
      <c r="P86" s="540"/>
      <c r="Q86" s="540"/>
    </row>
    <row r="87" spans="2:17">
      <c r="B87" s="540"/>
      <c r="C87" s="540"/>
      <c r="D87" s="540"/>
      <c r="E87" s="540"/>
      <c r="F87" s="540"/>
      <c r="G87" s="540"/>
      <c r="H87" s="540"/>
      <c r="I87" s="540"/>
      <c r="J87" s="540"/>
      <c r="K87" s="540"/>
      <c r="L87" s="540"/>
      <c r="M87" s="540"/>
      <c r="N87" s="540"/>
      <c r="O87" s="540"/>
      <c r="P87" s="540"/>
      <c r="Q87" s="540"/>
    </row>
    <row r="88" spans="2:17">
      <c r="B88" s="540"/>
      <c r="C88" s="540"/>
      <c r="D88" s="540"/>
      <c r="E88" s="540"/>
      <c r="F88" s="540"/>
      <c r="G88" s="540"/>
      <c r="H88" s="540"/>
      <c r="I88" s="540"/>
      <c r="J88" s="540"/>
      <c r="K88" s="540"/>
      <c r="L88" s="540"/>
      <c r="M88" s="540"/>
      <c r="N88" s="540"/>
      <c r="O88" s="540"/>
      <c r="P88" s="540"/>
      <c r="Q88" s="540"/>
    </row>
    <row r="89" spans="2:17">
      <c r="B89" s="540"/>
      <c r="C89" s="540"/>
      <c r="D89" s="540"/>
      <c r="E89" s="540"/>
      <c r="F89" s="540"/>
      <c r="G89" s="540"/>
      <c r="H89" s="540"/>
      <c r="I89" s="540"/>
      <c r="J89" s="540"/>
      <c r="K89" s="540"/>
      <c r="L89" s="540"/>
      <c r="M89" s="540"/>
      <c r="N89" s="540"/>
      <c r="O89" s="540"/>
      <c r="P89" s="540"/>
      <c r="Q89" s="540"/>
    </row>
    <row r="90" spans="2:17">
      <c r="B90" s="540"/>
      <c r="C90" s="540"/>
      <c r="D90" s="540"/>
      <c r="E90" s="540"/>
      <c r="F90" s="540"/>
      <c r="G90" s="540"/>
      <c r="H90" s="540"/>
      <c r="I90" s="540"/>
      <c r="J90" s="540"/>
      <c r="K90" s="540"/>
      <c r="L90" s="540"/>
      <c r="M90" s="540"/>
      <c r="N90" s="540"/>
      <c r="O90" s="540"/>
      <c r="P90" s="540"/>
      <c r="Q90" s="540"/>
    </row>
    <row r="91" spans="2:17">
      <c r="B91" s="540"/>
      <c r="C91" s="540"/>
      <c r="D91" s="540"/>
      <c r="E91" s="540"/>
      <c r="F91" s="540"/>
      <c r="G91" s="540"/>
      <c r="H91" s="540"/>
      <c r="I91" s="540"/>
      <c r="J91" s="540"/>
      <c r="K91" s="540"/>
      <c r="L91" s="540"/>
      <c r="M91" s="540"/>
      <c r="N91" s="540"/>
      <c r="O91" s="540"/>
      <c r="P91" s="540"/>
      <c r="Q91" s="540"/>
    </row>
    <row r="92" spans="2:17">
      <c r="B92" s="540"/>
      <c r="C92" s="540"/>
      <c r="D92" s="540"/>
      <c r="E92" s="540"/>
      <c r="F92" s="540"/>
      <c r="G92" s="540"/>
      <c r="H92" s="540"/>
      <c r="I92" s="540"/>
      <c r="J92" s="540"/>
      <c r="K92" s="540"/>
      <c r="L92" s="540"/>
      <c r="M92" s="540"/>
      <c r="N92" s="540"/>
      <c r="O92" s="540"/>
      <c r="P92" s="540"/>
      <c r="Q92" s="540"/>
    </row>
    <row r="93" spans="2:17">
      <c r="B93" s="540"/>
      <c r="C93" s="540"/>
      <c r="D93" s="540"/>
      <c r="E93" s="540"/>
      <c r="F93" s="540"/>
      <c r="G93" s="540"/>
      <c r="H93" s="540"/>
      <c r="I93" s="540"/>
      <c r="J93" s="540"/>
      <c r="K93" s="540"/>
      <c r="L93" s="540"/>
      <c r="M93" s="540"/>
      <c r="N93" s="540"/>
      <c r="O93" s="540"/>
      <c r="P93" s="540"/>
      <c r="Q93" s="540"/>
    </row>
    <row r="94" spans="2:17">
      <c r="B94" s="540"/>
      <c r="C94" s="540"/>
      <c r="D94" s="540"/>
      <c r="E94" s="540"/>
      <c r="F94" s="540"/>
      <c r="G94" s="540"/>
      <c r="H94" s="540"/>
      <c r="I94" s="540"/>
      <c r="J94" s="540"/>
      <c r="K94" s="540"/>
      <c r="L94" s="540"/>
      <c r="M94" s="540"/>
      <c r="N94" s="540"/>
      <c r="O94" s="540"/>
      <c r="P94" s="540"/>
      <c r="Q94" s="540"/>
    </row>
    <row r="95" spans="2:17">
      <c r="B95" s="540"/>
      <c r="C95" s="540"/>
      <c r="D95" s="540"/>
      <c r="E95" s="540"/>
      <c r="F95" s="540"/>
      <c r="G95" s="540"/>
      <c r="H95" s="540"/>
      <c r="I95" s="540"/>
      <c r="J95" s="540"/>
      <c r="K95" s="540"/>
      <c r="L95" s="540"/>
      <c r="M95" s="540"/>
      <c r="N95" s="540"/>
      <c r="O95" s="540"/>
      <c r="P95" s="540"/>
      <c r="Q95" s="540"/>
    </row>
    <row r="96" spans="2:17">
      <c r="B96" s="540"/>
      <c r="C96" s="540"/>
      <c r="D96" s="540"/>
      <c r="E96" s="540"/>
      <c r="F96" s="540"/>
      <c r="G96" s="540"/>
      <c r="H96" s="540"/>
      <c r="I96" s="540"/>
      <c r="J96" s="540"/>
      <c r="K96" s="540"/>
      <c r="L96" s="540"/>
      <c r="M96" s="540"/>
      <c r="N96" s="540"/>
      <c r="O96" s="540"/>
      <c r="P96" s="540"/>
      <c r="Q96" s="540"/>
    </row>
    <row r="97" spans="2:17">
      <c r="B97" s="540"/>
      <c r="C97" s="540"/>
      <c r="D97" s="540"/>
      <c r="E97" s="540"/>
      <c r="F97" s="540"/>
      <c r="G97" s="540"/>
      <c r="H97" s="540"/>
      <c r="I97" s="540"/>
      <c r="J97" s="540"/>
      <c r="K97" s="540"/>
      <c r="L97" s="540"/>
      <c r="M97" s="540"/>
      <c r="N97" s="540"/>
      <c r="O97" s="540"/>
      <c r="P97" s="540"/>
      <c r="Q97" s="540"/>
    </row>
    <row r="98" spans="2:17">
      <c r="B98" s="540"/>
      <c r="C98" s="540"/>
      <c r="D98" s="540"/>
      <c r="E98" s="540"/>
      <c r="F98" s="540"/>
      <c r="G98" s="540"/>
      <c r="H98" s="540"/>
      <c r="I98" s="540"/>
      <c r="J98" s="540"/>
      <c r="K98" s="540"/>
      <c r="L98" s="540"/>
      <c r="M98" s="540"/>
      <c r="N98" s="540"/>
      <c r="O98" s="540"/>
      <c r="P98" s="540"/>
      <c r="Q98" s="540"/>
    </row>
    <row r="99" spans="2:17">
      <c r="B99" s="540"/>
      <c r="C99" s="540"/>
      <c r="D99" s="540"/>
      <c r="E99" s="540"/>
      <c r="F99" s="540"/>
      <c r="G99" s="540"/>
      <c r="H99" s="540"/>
      <c r="I99" s="540"/>
      <c r="J99" s="540"/>
      <c r="K99" s="540"/>
      <c r="L99" s="540"/>
      <c r="M99" s="540"/>
      <c r="N99" s="540"/>
      <c r="O99" s="540"/>
      <c r="P99" s="540"/>
      <c r="Q99" s="540"/>
    </row>
    <row r="100" spans="2:17">
      <c r="B100" s="540"/>
      <c r="C100" s="540"/>
      <c r="D100" s="540"/>
      <c r="E100" s="540"/>
      <c r="F100" s="540"/>
      <c r="G100" s="540"/>
      <c r="H100" s="540"/>
      <c r="I100" s="540"/>
      <c r="J100" s="540"/>
      <c r="K100" s="540"/>
      <c r="L100" s="540"/>
      <c r="M100" s="540"/>
      <c r="N100" s="540"/>
      <c r="O100" s="540"/>
      <c r="P100" s="540"/>
      <c r="Q100" s="540"/>
    </row>
    <row r="101" spans="2:17">
      <c r="B101" s="540"/>
      <c r="C101" s="540"/>
      <c r="D101" s="540"/>
      <c r="E101" s="540"/>
      <c r="F101" s="540"/>
      <c r="G101" s="540"/>
      <c r="H101" s="540"/>
      <c r="I101" s="540"/>
      <c r="J101" s="540"/>
      <c r="K101" s="540"/>
      <c r="L101" s="540"/>
      <c r="M101" s="540"/>
      <c r="N101" s="540"/>
      <c r="O101" s="540"/>
      <c r="P101" s="540"/>
      <c r="Q101" s="540"/>
    </row>
    <row r="102" spans="2:17">
      <c r="B102" s="540"/>
      <c r="C102" s="540"/>
      <c r="D102" s="540"/>
      <c r="E102" s="540"/>
      <c r="F102" s="540"/>
      <c r="G102" s="540"/>
      <c r="H102" s="540"/>
      <c r="I102" s="540"/>
      <c r="J102" s="540"/>
      <c r="K102" s="540"/>
      <c r="L102" s="540"/>
      <c r="M102" s="540"/>
      <c r="N102" s="540"/>
      <c r="O102" s="540"/>
      <c r="P102" s="540"/>
      <c r="Q102" s="540"/>
    </row>
    <row r="103" spans="2:17">
      <c r="B103" s="540"/>
      <c r="C103" s="540"/>
      <c r="D103" s="540"/>
      <c r="E103" s="540"/>
      <c r="F103" s="540"/>
      <c r="G103" s="540"/>
      <c r="H103" s="540"/>
      <c r="I103" s="540"/>
      <c r="J103" s="540"/>
      <c r="K103" s="540"/>
      <c r="L103" s="540"/>
      <c r="M103" s="540"/>
      <c r="N103" s="540"/>
      <c r="O103" s="540"/>
      <c r="P103" s="540"/>
      <c r="Q103" s="540"/>
    </row>
    <row r="104" spans="2:17">
      <c r="B104" s="540"/>
      <c r="C104" s="540"/>
      <c r="D104" s="540"/>
      <c r="E104" s="540"/>
      <c r="F104" s="540"/>
      <c r="G104" s="540"/>
      <c r="H104" s="540"/>
      <c r="I104" s="540"/>
      <c r="J104" s="540"/>
      <c r="K104" s="540"/>
      <c r="L104" s="540"/>
      <c r="M104" s="540"/>
      <c r="N104" s="540"/>
      <c r="O104" s="540"/>
      <c r="P104" s="540"/>
      <c r="Q104" s="540"/>
    </row>
    <row r="105" spans="2:17">
      <c r="B105" s="540"/>
      <c r="C105" s="540"/>
      <c r="D105" s="540"/>
      <c r="E105" s="540"/>
      <c r="F105" s="540"/>
      <c r="G105" s="540"/>
      <c r="H105" s="540"/>
      <c r="I105" s="540"/>
      <c r="J105" s="540"/>
      <c r="K105" s="540"/>
      <c r="L105" s="540"/>
      <c r="M105" s="540"/>
      <c r="N105" s="540"/>
      <c r="O105" s="540"/>
      <c r="P105" s="540"/>
      <c r="Q105" s="540"/>
    </row>
    <row r="106" spans="2:17">
      <c r="B106" s="540"/>
      <c r="C106" s="540"/>
      <c r="D106" s="540"/>
      <c r="E106" s="540"/>
      <c r="F106" s="540"/>
      <c r="G106" s="540"/>
      <c r="H106" s="540"/>
      <c r="I106" s="540"/>
      <c r="J106" s="540"/>
      <c r="K106" s="540"/>
      <c r="L106" s="540"/>
      <c r="M106" s="540"/>
      <c r="N106" s="540"/>
      <c r="O106" s="540"/>
      <c r="P106" s="540"/>
      <c r="Q106" s="540"/>
    </row>
    <row r="107" spans="2:17">
      <c r="B107" s="540"/>
      <c r="C107" s="540"/>
      <c r="D107" s="540"/>
      <c r="E107" s="540"/>
      <c r="F107" s="540"/>
      <c r="G107" s="540"/>
      <c r="H107" s="540"/>
      <c r="I107" s="540"/>
      <c r="J107" s="540"/>
      <c r="K107" s="540"/>
      <c r="L107" s="540"/>
      <c r="M107" s="540"/>
      <c r="N107" s="540"/>
      <c r="O107" s="540"/>
      <c r="P107" s="540"/>
      <c r="Q107" s="540"/>
    </row>
    <row r="108" spans="2:17">
      <c r="B108" s="540"/>
      <c r="C108" s="540"/>
      <c r="D108" s="540"/>
      <c r="E108" s="540"/>
      <c r="F108" s="540"/>
      <c r="G108" s="540"/>
      <c r="H108" s="540"/>
      <c r="I108" s="540"/>
      <c r="J108" s="540"/>
      <c r="K108" s="540"/>
      <c r="L108" s="540"/>
      <c r="M108" s="540"/>
      <c r="N108" s="540"/>
      <c r="O108" s="540"/>
      <c r="P108" s="540"/>
      <c r="Q108" s="540"/>
    </row>
    <row r="109" spans="2:17">
      <c r="B109" s="540"/>
      <c r="C109" s="540"/>
      <c r="D109" s="540"/>
      <c r="E109" s="540"/>
      <c r="F109" s="540"/>
      <c r="G109" s="540"/>
      <c r="H109" s="540"/>
      <c r="I109" s="540"/>
      <c r="J109" s="540"/>
      <c r="K109" s="540"/>
      <c r="L109" s="540"/>
      <c r="M109" s="540"/>
      <c r="N109" s="540"/>
      <c r="O109" s="540"/>
      <c r="P109" s="540"/>
      <c r="Q109" s="540"/>
    </row>
    <row r="110" spans="2:17">
      <c r="B110" s="540"/>
      <c r="C110" s="540"/>
      <c r="D110" s="540"/>
      <c r="E110" s="540"/>
      <c r="F110" s="540"/>
      <c r="G110" s="540"/>
      <c r="H110" s="540"/>
      <c r="I110" s="540"/>
      <c r="J110" s="540"/>
      <c r="K110" s="540"/>
      <c r="L110" s="540"/>
      <c r="M110" s="540"/>
      <c r="N110" s="540"/>
      <c r="O110" s="540"/>
      <c r="P110" s="540"/>
      <c r="Q110" s="540"/>
    </row>
    <row r="111" spans="2:17">
      <c r="B111" s="540"/>
      <c r="C111" s="540"/>
      <c r="D111" s="540"/>
      <c r="E111" s="540"/>
      <c r="F111" s="540"/>
      <c r="G111" s="540"/>
      <c r="H111" s="540"/>
      <c r="I111" s="540"/>
      <c r="J111" s="540"/>
      <c r="K111" s="540"/>
      <c r="L111" s="540"/>
      <c r="M111" s="540"/>
      <c r="N111" s="540"/>
      <c r="O111" s="540"/>
      <c r="P111" s="540"/>
      <c r="Q111" s="540"/>
    </row>
    <row r="112" spans="2:17">
      <c r="B112" s="540"/>
      <c r="C112" s="540"/>
      <c r="D112" s="540"/>
      <c r="E112" s="540"/>
      <c r="F112" s="540"/>
      <c r="G112" s="540"/>
      <c r="H112" s="540"/>
      <c r="I112" s="540"/>
      <c r="J112" s="540"/>
      <c r="K112" s="540"/>
      <c r="L112" s="540"/>
      <c r="M112" s="540"/>
      <c r="N112" s="540"/>
      <c r="O112" s="540"/>
      <c r="P112" s="540"/>
      <c r="Q112" s="540"/>
    </row>
    <row r="113" spans="2:17">
      <c r="B113" s="540"/>
      <c r="C113" s="540"/>
      <c r="D113" s="540"/>
      <c r="E113" s="540"/>
      <c r="F113" s="540"/>
      <c r="G113" s="540"/>
      <c r="H113" s="540"/>
      <c r="I113" s="540"/>
      <c r="J113" s="540"/>
      <c r="K113" s="540"/>
      <c r="L113" s="540"/>
      <c r="M113" s="540"/>
      <c r="N113" s="540"/>
      <c r="O113" s="540"/>
      <c r="P113" s="540"/>
      <c r="Q113" s="540"/>
    </row>
    <row r="114" spans="2:17">
      <c r="B114" s="540"/>
      <c r="C114" s="540"/>
      <c r="D114" s="540"/>
      <c r="E114" s="540"/>
      <c r="F114" s="540"/>
      <c r="G114" s="540"/>
      <c r="H114" s="540"/>
      <c r="I114" s="540"/>
      <c r="J114" s="540"/>
      <c r="K114" s="540"/>
      <c r="L114" s="540"/>
      <c r="M114" s="540"/>
      <c r="N114" s="540"/>
      <c r="O114" s="540"/>
      <c r="P114" s="540"/>
      <c r="Q114" s="540"/>
    </row>
    <row r="115" spans="2:17">
      <c r="B115" s="540"/>
      <c r="C115" s="540"/>
      <c r="D115" s="540"/>
      <c r="E115" s="540"/>
      <c r="F115" s="540"/>
      <c r="G115" s="540"/>
      <c r="H115" s="540"/>
      <c r="I115" s="540"/>
      <c r="J115" s="540"/>
      <c r="K115" s="540"/>
      <c r="L115" s="540"/>
      <c r="M115" s="540"/>
      <c r="N115" s="540"/>
      <c r="O115" s="540"/>
      <c r="P115" s="540"/>
      <c r="Q115" s="540"/>
    </row>
    <row r="116" spans="2:17">
      <c r="B116" s="540"/>
      <c r="C116" s="540"/>
      <c r="D116" s="540"/>
      <c r="E116" s="540"/>
      <c r="F116" s="540"/>
      <c r="G116" s="540"/>
      <c r="H116" s="540"/>
      <c r="I116" s="540"/>
      <c r="J116" s="540"/>
      <c r="K116" s="540"/>
      <c r="L116" s="540"/>
      <c r="M116" s="540"/>
      <c r="N116" s="540"/>
      <c r="O116" s="540"/>
      <c r="P116" s="540"/>
      <c r="Q116" s="540"/>
    </row>
    <row r="117" spans="2:17">
      <c r="B117" s="540"/>
      <c r="C117" s="540"/>
      <c r="D117" s="540"/>
      <c r="E117" s="540"/>
      <c r="F117" s="540"/>
      <c r="G117" s="540"/>
      <c r="H117" s="540"/>
      <c r="I117" s="540"/>
      <c r="J117" s="540"/>
      <c r="K117" s="540"/>
      <c r="L117" s="540"/>
      <c r="M117" s="540"/>
      <c r="N117" s="540"/>
      <c r="O117" s="540"/>
      <c r="P117" s="540"/>
      <c r="Q117" s="540"/>
    </row>
    <row r="118" spans="2:17">
      <c r="B118" s="540"/>
      <c r="C118" s="540"/>
      <c r="D118" s="540"/>
      <c r="E118" s="540"/>
      <c r="F118" s="540"/>
      <c r="G118" s="540"/>
      <c r="H118" s="540"/>
      <c r="I118" s="540"/>
      <c r="J118" s="540"/>
      <c r="K118" s="540"/>
      <c r="L118" s="540"/>
      <c r="M118" s="540"/>
      <c r="N118" s="540"/>
      <c r="O118" s="540"/>
      <c r="P118" s="540"/>
      <c r="Q118" s="540"/>
    </row>
    <row r="119" spans="2:17">
      <c r="B119" s="540"/>
      <c r="C119" s="540"/>
      <c r="D119" s="540"/>
      <c r="E119" s="540"/>
      <c r="F119" s="540"/>
      <c r="G119" s="540"/>
      <c r="H119" s="540"/>
      <c r="I119" s="540"/>
      <c r="J119" s="540"/>
      <c r="K119" s="540"/>
      <c r="L119" s="540"/>
      <c r="M119" s="540"/>
      <c r="N119" s="540"/>
      <c r="O119" s="540"/>
      <c r="P119" s="540"/>
      <c r="Q119" s="540"/>
    </row>
    <row r="120" spans="2:17">
      <c r="B120" s="540"/>
      <c r="C120" s="540"/>
      <c r="D120" s="540"/>
      <c r="E120" s="540"/>
      <c r="F120" s="540"/>
      <c r="G120" s="540"/>
      <c r="H120" s="540"/>
      <c r="I120" s="540"/>
      <c r="J120" s="540"/>
      <c r="K120" s="540"/>
      <c r="L120" s="540"/>
      <c r="M120" s="540"/>
      <c r="N120" s="540"/>
      <c r="O120" s="540"/>
      <c r="P120" s="540"/>
      <c r="Q120" s="540"/>
    </row>
    <row r="121" spans="2:17">
      <c r="B121" s="540"/>
      <c r="C121" s="540"/>
      <c r="D121" s="540"/>
      <c r="E121" s="540"/>
      <c r="F121" s="540"/>
      <c r="G121" s="540"/>
      <c r="H121" s="540"/>
      <c r="I121" s="540"/>
      <c r="J121" s="540"/>
      <c r="K121" s="540"/>
      <c r="L121" s="540"/>
      <c r="M121" s="540"/>
      <c r="N121" s="540"/>
      <c r="O121" s="540"/>
      <c r="P121" s="540"/>
      <c r="Q121" s="540"/>
    </row>
    <row r="122" spans="2:17">
      <c r="B122" s="540"/>
      <c r="C122" s="540"/>
      <c r="D122" s="540"/>
      <c r="E122" s="540"/>
      <c r="F122" s="540"/>
      <c r="G122" s="540"/>
      <c r="H122" s="540"/>
      <c r="I122" s="540"/>
      <c r="J122" s="540"/>
      <c r="K122" s="540"/>
      <c r="L122" s="540"/>
      <c r="M122" s="540"/>
      <c r="N122" s="540"/>
      <c r="O122" s="540"/>
      <c r="P122" s="540"/>
      <c r="Q122" s="540"/>
    </row>
    <row r="123" spans="2:17">
      <c r="B123" s="540"/>
      <c r="C123" s="540"/>
      <c r="D123" s="540"/>
      <c r="E123" s="540"/>
      <c r="F123" s="540"/>
      <c r="G123" s="540"/>
      <c r="H123" s="540"/>
      <c r="I123" s="540"/>
      <c r="J123" s="540"/>
      <c r="K123" s="540"/>
      <c r="L123" s="540"/>
      <c r="M123" s="540"/>
      <c r="N123" s="540"/>
      <c r="O123" s="540"/>
      <c r="P123" s="540"/>
      <c r="Q123" s="540"/>
    </row>
    <row r="124" spans="2:17">
      <c r="B124" s="540"/>
      <c r="C124" s="540"/>
      <c r="D124" s="540"/>
      <c r="E124" s="540"/>
      <c r="F124" s="540"/>
      <c r="G124" s="540"/>
      <c r="H124" s="540"/>
      <c r="I124" s="540"/>
      <c r="J124" s="540"/>
      <c r="K124" s="540"/>
      <c r="L124" s="540"/>
      <c r="M124" s="540"/>
      <c r="N124" s="540"/>
      <c r="O124" s="540"/>
      <c r="P124" s="540"/>
      <c r="Q124" s="540"/>
    </row>
    <row r="125" spans="2:17">
      <c r="B125" s="540"/>
      <c r="C125" s="540"/>
      <c r="D125" s="540"/>
      <c r="E125" s="540"/>
      <c r="F125" s="540"/>
      <c r="G125" s="540"/>
      <c r="H125" s="540"/>
      <c r="I125" s="540"/>
      <c r="J125" s="540"/>
      <c r="K125" s="540"/>
      <c r="L125" s="540"/>
      <c r="M125" s="540"/>
      <c r="N125" s="540"/>
      <c r="O125" s="540"/>
      <c r="P125" s="540"/>
      <c r="Q125" s="540"/>
    </row>
    <row r="126" spans="2:17">
      <c r="B126" s="540"/>
      <c r="C126" s="540"/>
      <c r="D126" s="540"/>
      <c r="E126" s="540"/>
      <c r="F126" s="540"/>
      <c r="G126" s="540"/>
      <c r="H126" s="540"/>
      <c r="I126" s="540"/>
      <c r="J126" s="540"/>
      <c r="K126" s="540"/>
      <c r="L126" s="540"/>
      <c r="M126" s="540"/>
      <c r="N126" s="540"/>
      <c r="O126" s="540"/>
      <c r="P126" s="540"/>
      <c r="Q126" s="540"/>
    </row>
    <row r="127" spans="2:17">
      <c r="B127" s="540"/>
      <c r="C127" s="540"/>
      <c r="D127" s="540"/>
      <c r="E127" s="540"/>
      <c r="F127" s="540"/>
      <c r="G127" s="540"/>
      <c r="H127" s="540"/>
      <c r="I127" s="540"/>
      <c r="J127" s="540"/>
      <c r="K127" s="540"/>
      <c r="L127" s="540"/>
      <c r="M127" s="540"/>
      <c r="N127" s="540"/>
      <c r="O127" s="540"/>
      <c r="P127" s="540"/>
      <c r="Q127" s="540"/>
    </row>
    <row r="128" spans="2:17">
      <c r="B128" s="540"/>
      <c r="C128" s="540"/>
      <c r="D128" s="540"/>
      <c r="E128" s="540"/>
      <c r="F128" s="540"/>
      <c r="G128" s="540"/>
      <c r="H128" s="540"/>
      <c r="I128" s="540"/>
      <c r="J128" s="540"/>
      <c r="K128" s="540"/>
      <c r="L128" s="540"/>
      <c r="M128" s="540"/>
      <c r="N128" s="540"/>
      <c r="O128" s="540"/>
      <c r="P128" s="540"/>
      <c r="Q128" s="540"/>
    </row>
    <row r="129" spans="2:17">
      <c r="B129" s="540"/>
      <c r="C129" s="540"/>
      <c r="D129" s="540"/>
      <c r="E129" s="540"/>
      <c r="F129" s="540"/>
      <c r="G129" s="540"/>
      <c r="H129" s="540"/>
      <c r="I129" s="540"/>
      <c r="J129" s="540"/>
      <c r="K129" s="540"/>
      <c r="L129" s="540"/>
      <c r="M129" s="540"/>
      <c r="N129" s="540"/>
      <c r="O129" s="540"/>
      <c r="P129" s="540"/>
      <c r="Q129" s="540"/>
    </row>
    <row r="130" spans="2:17">
      <c r="B130" s="540"/>
      <c r="C130" s="540"/>
      <c r="D130" s="540"/>
      <c r="E130" s="540"/>
      <c r="F130" s="540"/>
      <c r="G130" s="540"/>
      <c r="H130" s="540"/>
      <c r="I130" s="540"/>
      <c r="J130" s="540"/>
      <c r="K130" s="540"/>
      <c r="L130" s="540"/>
      <c r="M130" s="540"/>
      <c r="N130" s="540"/>
      <c r="O130" s="540"/>
      <c r="P130" s="540"/>
      <c r="Q130" s="540"/>
    </row>
    <row r="131" spans="2:17">
      <c r="B131" s="540"/>
      <c r="C131" s="540"/>
      <c r="D131" s="540"/>
      <c r="E131" s="540"/>
      <c r="F131" s="540"/>
      <c r="G131" s="540"/>
      <c r="H131" s="540"/>
      <c r="I131" s="540"/>
      <c r="J131" s="540"/>
      <c r="K131" s="540"/>
      <c r="L131" s="540"/>
      <c r="M131" s="540"/>
      <c r="N131" s="540"/>
      <c r="O131" s="540"/>
      <c r="P131" s="540"/>
      <c r="Q131" s="540"/>
    </row>
    <row r="132" spans="2:17">
      <c r="B132" s="540"/>
      <c r="C132" s="540"/>
      <c r="D132" s="540"/>
      <c r="E132" s="540"/>
      <c r="F132" s="540"/>
      <c r="G132" s="540"/>
      <c r="H132" s="540"/>
      <c r="I132" s="540"/>
      <c r="J132" s="540"/>
      <c r="K132" s="540"/>
      <c r="L132" s="540"/>
      <c r="M132" s="540"/>
      <c r="N132" s="540"/>
      <c r="O132" s="540"/>
      <c r="P132" s="540"/>
      <c r="Q132" s="540"/>
    </row>
    <row r="133" spans="2:17">
      <c r="B133" s="540"/>
      <c r="C133" s="540"/>
      <c r="D133" s="540"/>
      <c r="E133" s="540"/>
      <c r="F133" s="540"/>
      <c r="G133" s="540"/>
      <c r="H133" s="540"/>
      <c r="I133" s="540"/>
      <c r="J133" s="540"/>
      <c r="K133" s="540"/>
      <c r="L133" s="540"/>
      <c r="M133" s="540"/>
      <c r="N133" s="540"/>
      <c r="O133" s="540"/>
      <c r="P133" s="540"/>
      <c r="Q133" s="540"/>
    </row>
    <row r="134" spans="2:17">
      <c r="B134" s="540"/>
      <c r="C134" s="540"/>
      <c r="D134" s="540"/>
      <c r="E134" s="540"/>
      <c r="F134" s="540"/>
      <c r="G134" s="540"/>
      <c r="H134" s="540"/>
      <c r="I134" s="540"/>
      <c r="J134" s="540"/>
      <c r="K134" s="540"/>
      <c r="L134" s="540"/>
      <c r="M134" s="540"/>
      <c r="N134" s="540"/>
      <c r="O134" s="540"/>
      <c r="P134" s="540"/>
      <c r="Q134" s="540"/>
    </row>
    <row r="135" spans="2:17">
      <c r="B135" s="540"/>
      <c r="C135" s="540"/>
      <c r="D135" s="540"/>
      <c r="E135" s="540"/>
      <c r="F135" s="540"/>
      <c r="G135" s="540"/>
      <c r="H135" s="540"/>
      <c r="I135" s="540"/>
      <c r="J135" s="540"/>
      <c r="K135" s="540"/>
      <c r="L135" s="540"/>
      <c r="M135" s="540"/>
      <c r="N135" s="540"/>
      <c r="O135" s="540"/>
      <c r="P135" s="540"/>
      <c r="Q135" s="540"/>
    </row>
    <row r="136" spans="2:17">
      <c r="B136" s="540"/>
      <c r="C136" s="540"/>
      <c r="D136" s="540"/>
      <c r="E136" s="540"/>
      <c r="F136" s="540"/>
      <c r="G136" s="540"/>
      <c r="H136" s="540"/>
      <c r="I136" s="540"/>
      <c r="J136" s="540"/>
      <c r="K136" s="540"/>
      <c r="L136" s="540"/>
      <c r="M136" s="540"/>
      <c r="N136" s="540"/>
      <c r="O136" s="540"/>
      <c r="P136" s="540"/>
      <c r="Q136" s="540"/>
    </row>
    <row r="137" spans="2:17">
      <c r="B137" s="540"/>
      <c r="C137" s="540"/>
      <c r="D137" s="540"/>
      <c r="E137" s="540"/>
      <c r="F137" s="540"/>
      <c r="G137" s="540"/>
      <c r="H137" s="540"/>
      <c r="I137" s="540"/>
      <c r="J137" s="540"/>
      <c r="K137" s="540"/>
      <c r="L137" s="540"/>
      <c r="M137" s="540"/>
      <c r="N137" s="540"/>
      <c r="O137" s="540"/>
      <c r="P137" s="540"/>
      <c r="Q137" s="540"/>
    </row>
    <row r="138" spans="2:17">
      <c r="B138" s="540"/>
      <c r="C138" s="540"/>
      <c r="D138" s="540"/>
      <c r="E138" s="540"/>
      <c r="F138" s="540"/>
      <c r="G138" s="540"/>
      <c r="H138" s="540"/>
      <c r="I138" s="540"/>
      <c r="J138" s="540"/>
      <c r="K138" s="540"/>
      <c r="L138" s="540"/>
      <c r="M138" s="540"/>
      <c r="N138" s="540"/>
      <c r="O138" s="540"/>
      <c r="P138" s="540"/>
      <c r="Q138" s="540"/>
    </row>
    <row r="139" spans="2:17">
      <c r="B139" s="540"/>
      <c r="C139" s="540"/>
      <c r="D139" s="540"/>
      <c r="E139" s="540"/>
      <c r="F139" s="540"/>
      <c r="G139" s="540"/>
      <c r="H139" s="540"/>
      <c r="I139" s="540"/>
      <c r="J139" s="540"/>
      <c r="K139" s="540"/>
      <c r="L139" s="540"/>
      <c r="M139" s="540"/>
      <c r="N139" s="540"/>
      <c r="O139" s="540"/>
      <c r="P139" s="540"/>
      <c r="Q139" s="540"/>
    </row>
    <row r="140" spans="2:17">
      <c r="B140" s="540"/>
      <c r="C140" s="540"/>
      <c r="D140" s="540"/>
      <c r="E140" s="540"/>
      <c r="F140" s="540"/>
      <c r="G140" s="540"/>
      <c r="H140" s="540"/>
      <c r="I140" s="540"/>
      <c r="J140" s="540"/>
      <c r="K140" s="540"/>
      <c r="L140" s="540"/>
      <c r="M140" s="540"/>
      <c r="N140" s="540"/>
      <c r="O140" s="540"/>
      <c r="P140" s="540"/>
      <c r="Q140" s="540"/>
    </row>
    <row r="141" spans="2:17">
      <c r="B141" s="540"/>
      <c r="C141" s="540"/>
      <c r="D141" s="540"/>
      <c r="E141" s="540"/>
      <c r="F141" s="540"/>
      <c r="G141" s="540"/>
      <c r="H141" s="540"/>
      <c r="I141" s="540"/>
      <c r="J141" s="540"/>
      <c r="K141" s="540"/>
      <c r="L141" s="540"/>
      <c r="M141" s="540"/>
      <c r="N141" s="540"/>
      <c r="O141" s="540"/>
      <c r="P141" s="540"/>
      <c r="Q141" s="540"/>
    </row>
    <row r="142" spans="2:17">
      <c r="B142" s="540"/>
      <c r="C142" s="540"/>
      <c r="D142" s="540"/>
      <c r="E142" s="540"/>
      <c r="F142" s="540"/>
      <c r="G142" s="540"/>
      <c r="H142" s="540"/>
      <c r="I142" s="540"/>
      <c r="J142" s="540"/>
      <c r="K142" s="540"/>
      <c r="L142" s="540"/>
      <c r="M142" s="540"/>
      <c r="N142" s="540"/>
      <c r="O142" s="540"/>
      <c r="P142" s="540"/>
      <c r="Q142" s="540"/>
    </row>
    <row r="143" spans="2:17">
      <c r="B143" s="540"/>
      <c r="C143" s="540"/>
      <c r="D143" s="540"/>
      <c r="E143" s="540"/>
      <c r="F143" s="540"/>
      <c r="G143" s="540"/>
      <c r="H143" s="540"/>
      <c r="I143" s="540"/>
      <c r="J143" s="540"/>
      <c r="K143" s="540"/>
      <c r="L143" s="540"/>
      <c r="M143" s="540"/>
      <c r="N143" s="540"/>
      <c r="O143" s="540"/>
      <c r="P143" s="540"/>
      <c r="Q143" s="540"/>
    </row>
    <row r="144" spans="2:17">
      <c r="B144" s="540"/>
      <c r="C144" s="540"/>
      <c r="D144" s="540"/>
      <c r="E144" s="540"/>
      <c r="F144" s="540"/>
      <c r="G144" s="540"/>
      <c r="H144" s="540"/>
      <c r="I144" s="540"/>
      <c r="J144" s="540"/>
      <c r="K144" s="540"/>
      <c r="L144" s="540"/>
      <c r="M144" s="540"/>
      <c r="N144" s="540"/>
      <c r="O144" s="540"/>
      <c r="P144" s="540"/>
      <c r="Q144" s="540"/>
    </row>
    <row r="145" spans="2:17">
      <c r="B145" s="540"/>
      <c r="C145" s="540"/>
      <c r="D145" s="540"/>
      <c r="E145" s="540"/>
      <c r="F145" s="540"/>
      <c r="G145" s="540"/>
      <c r="H145" s="540"/>
      <c r="I145" s="540"/>
      <c r="J145" s="540"/>
      <c r="K145" s="540"/>
      <c r="L145" s="540"/>
      <c r="M145" s="540"/>
      <c r="N145" s="540"/>
      <c r="O145" s="540"/>
      <c r="P145" s="540"/>
      <c r="Q145" s="540"/>
    </row>
    <row r="146" spans="2:17">
      <c r="B146" s="540"/>
      <c r="C146" s="540"/>
      <c r="D146" s="540"/>
      <c r="E146" s="540"/>
      <c r="F146" s="540"/>
      <c r="G146" s="540"/>
      <c r="H146" s="540"/>
      <c r="I146" s="540"/>
      <c r="J146" s="540"/>
      <c r="K146" s="540"/>
      <c r="L146" s="540"/>
      <c r="M146" s="540"/>
      <c r="N146" s="540"/>
      <c r="O146" s="540"/>
      <c r="P146" s="540"/>
      <c r="Q146" s="540"/>
    </row>
    <row r="147" spans="2:17">
      <c r="B147" s="540"/>
      <c r="C147" s="540"/>
      <c r="D147" s="540"/>
      <c r="E147" s="540"/>
      <c r="F147" s="540"/>
      <c r="G147" s="540"/>
      <c r="H147" s="540"/>
      <c r="I147" s="540"/>
      <c r="J147" s="540"/>
      <c r="K147" s="540"/>
      <c r="L147" s="540"/>
      <c r="M147" s="540"/>
      <c r="N147" s="540"/>
      <c r="O147" s="540"/>
      <c r="P147" s="540"/>
      <c r="Q147" s="540"/>
    </row>
    <row r="148" spans="2:17">
      <c r="B148" s="540"/>
      <c r="C148" s="540"/>
      <c r="D148" s="540"/>
      <c r="E148" s="540"/>
      <c r="F148" s="540"/>
      <c r="G148" s="540"/>
      <c r="H148" s="540"/>
      <c r="I148" s="540"/>
      <c r="J148" s="540"/>
      <c r="K148" s="540"/>
      <c r="L148" s="540"/>
      <c r="M148" s="540"/>
      <c r="N148" s="540"/>
      <c r="O148" s="540"/>
      <c r="P148" s="540"/>
      <c r="Q148" s="540"/>
    </row>
    <row r="149" spans="2:17">
      <c r="B149" s="540"/>
      <c r="C149" s="540"/>
      <c r="D149" s="540"/>
      <c r="E149" s="540"/>
      <c r="F149" s="540"/>
      <c r="G149" s="540"/>
      <c r="H149" s="540"/>
      <c r="I149" s="540"/>
      <c r="J149" s="540"/>
      <c r="K149" s="540"/>
      <c r="L149" s="540"/>
      <c r="M149" s="540"/>
      <c r="N149" s="540"/>
      <c r="O149" s="540"/>
      <c r="P149" s="540"/>
      <c r="Q149" s="540"/>
    </row>
    <row r="150" spans="2:17">
      <c r="B150" s="540"/>
      <c r="C150" s="540"/>
      <c r="D150" s="540"/>
      <c r="E150" s="540"/>
      <c r="F150" s="540"/>
      <c r="G150" s="540"/>
      <c r="H150" s="540"/>
      <c r="I150" s="540"/>
      <c r="J150" s="540"/>
      <c r="K150" s="540"/>
      <c r="L150" s="540"/>
      <c r="M150" s="540"/>
      <c r="N150" s="540"/>
      <c r="O150" s="540"/>
      <c r="P150" s="540"/>
      <c r="Q150" s="540"/>
    </row>
    <row r="151" spans="2:17">
      <c r="B151" s="540"/>
      <c r="C151" s="540"/>
      <c r="D151" s="540"/>
      <c r="E151" s="540"/>
      <c r="F151" s="540"/>
      <c r="G151" s="540"/>
      <c r="H151" s="540"/>
      <c r="I151" s="540"/>
      <c r="J151" s="540"/>
      <c r="K151" s="540"/>
      <c r="L151" s="540"/>
      <c r="M151" s="540"/>
      <c r="N151" s="540"/>
      <c r="O151" s="540"/>
      <c r="P151" s="540"/>
      <c r="Q151" s="540"/>
    </row>
    <row r="152" spans="2:17">
      <c r="B152" s="540"/>
      <c r="C152" s="540"/>
      <c r="D152" s="540"/>
      <c r="E152" s="540"/>
      <c r="F152" s="540"/>
      <c r="G152" s="540"/>
      <c r="H152" s="540"/>
      <c r="I152" s="540"/>
      <c r="J152" s="540"/>
      <c r="K152" s="540"/>
      <c r="L152" s="540"/>
      <c r="M152" s="540"/>
      <c r="N152" s="540"/>
      <c r="O152" s="540"/>
      <c r="P152" s="540"/>
      <c r="Q152" s="540"/>
    </row>
    <row r="153" spans="2:17">
      <c r="B153" s="540"/>
      <c r="C153" s="540"/>
      <c r="D153" s="540"/>
      <c r="E153" s="540"/>
      <c r="F153" s="540"/>
      <c r="G153" s="540"/>
      <c r="H153" s="540"/>
      <c r="I153" s="540"/>
      <c r="J153" s="540"/>
      <c r="K153" s="540"/>
      <c r="L153" s="540"/>
      <c r="M153" s="540"/>
      <c r="N153" s="540"/>
      <c r="O153" s="540"/>
      <c r="P153" s="540"/>
      <c r="Q153" s="540"/>
    </row>
    <row r="154" spans="2:17">
      <c r="B154" s="540"/>
      <c r="C154" s="540"/>
      <c r="D154" s="540"/>
      <c r="E154" s="540"/>
      <c r="F154" s="540"/>
      <c r="G154" s="540"/>
      <c r="H154" s="540"/>
      <c r="I154" s="540"/>
      <c r="J154" s="540"/>
      <c r="K154" s="540"/>
      <c r="L154" s="540"/>
      <c r="M154" s="540"/>
      <c r="N154" s="540"/>
      <c r="O154" s="540"/>
      <c r="P154" s="540"/>
      <c r="Q154" s="540"/>
    </row>
    <row r="155" spans="2:17">
      <c r="B155" s="540"/>
      <c r="C155" s="540"/>
      <c r="D155" s="540"/>
      <c r="E155" s="540"/>
      <c r="F155" s="540"/>
      <c r="G155" s="540"/>
      <c r="H155" s="540"/>
      <c r="I155" s="540"/>
      <c r="J155" s="540"/>
      <c r="K155" s="540"/>
      <c r="L155" s="540"/>
      <c r="M155" s="540"/>
      <c r="N155" s="540"/>
      <c r="O155" s="540"/>
      <c r="P155" s="540"/>
      <c r="Q155" s="540"/>
    </row>
    <row r="156" spans="2:17">
      <c r="B156" s="540"/>
      <c r="C156" s="540"/>
      <c r="D156" s="540"/>
      <c r="E156" s="540"/>
      <c r="F156" s="540"/>
      <c r="G156" s="540"/>
      <c r="H156" s="540"/>
      <c r="I156" s="540"/>
      <c r="J156" s="540"/>
      <c r="K156" s="540"/>
      <c r="L156" s="540"/>
      <c r="M156" s="540"/>
      <c r="N156" s="540"/>
      <c r="O156" s="540"/>
      <c r="P156" s="540"/>
      <c r="Q156" s="540"/>
    </row>
    <row r="157" spans="2:17">
      <c r="B157" s="540"/>
      <c r="C157" s="540"/>
      <c r="D157" s="540"/>
      <c r="E157" s="540"/>
      <c r="F157" s="540"/>
      <c r="G157" s="540"/>
      <c r="H157" s="540"/>
      <c r="I157" s="540"/>
      <c r="J157" s="540"/>
      <c r="K157" s="540"/>
      <c r="L157" s="540"/>
      <c r="M157" s="540"/>
      <c r="N157" s="540"/>
      <c r="O157" s="540"/>
      <c r="P157" s="540"/>
      <c r="Q157" s="540"/>
    </row>
    <row r="158" spans="2:17">
      <c r="B158" s="540"/>
      <c r="C158" s="540"/>
      <c r="D158" s="540"/>
      <c r="E158" s="540"/>
      <c r="F158" s="540"/>
      <c r="G158" s="540"/>
      <c r="H158" s="540"/>
      <c r="I158" s="540"/>
      <c r="J158" s="540"/>
      <c r="K158" s="540"/>
      <c r="L158" s="540"/>
      <c r="M158" s="540"/>
      <c r="N158" s="540"/>
      <c r="O158" s="540"/>
      <c r="P158" s="540"/>
      <c r="Q158" s="540"/>
    </row>
    <row r="159" spans="2:17">
      <c r="B159" s="540"/>
      <c r="C159" s="540"/>
      <c r="D159" s="540"/>
      <c r="E159" s="540"/>
      <c r="F159" s="540"/>
      <c r="G159" s="540"/>
      <c r="H159" s="540"/>
      <c r="I159" s="540"/>
      <c r="J159" s="540"/>
      <c r="K159" s="540"/>
      <c r="L159" s="540"/>
      <c r="M159" s="540"/>
      <c r="N159" s="540"/>
      <c r="O159" s="540"/>
      <c r="P159" s="540"/>
      <c r="Q159" s="540"/>
    </row>
    <row r="160" spans="2:17">
      <c r="B160" s="540"/>
      <c r="C160" s="540"/>
      <c r="D160" s="540"/>
      <c r="E160" s="540"/>
      <c r="F160" s="540"/>
      <c r="G160" s="540"/>
      <c r="H160" s="540"/>
      <c r="I160" s="540"/>
      <c r="J160" s="540"/>
      <c r="K160" s="540"/>
      <c r="L160" s="540"/>
      <c r="M160" s="540"/>
      <c r="N160" s="540"/>
      <c r="O160" s="540"/>
      <c r="P160" s="540"/>
      <c r="Q160" s="540"/>
    </row>
    <row r="161" spans="2:17">
      <c r="B161" s="540"/>
      <c r="C161" s="540"/>
      <c r="D161" s="540"/>
      <c r="E161" s="540"/>
      <c r="F161" s="540"/>
      <c r="G161" s="540"/>
      <c r="H161" s="540"/>
      <c r="I161" s="540"/>
      <c r="J161" s="540"/>
      <c r="K161" s="540"/>
      <c r="L161" s="540"/>
      <c r="M161" s="540"/>
      <c r="N161" s="540"/>
      <c r="O161" s="540"/>
      <c r="P161" s="540"/>
      <c r="Q161" s="540"/>
    </row>
    <row r="162" spans="2:17">
      <c r="B162" s="540"/>
      <c r="C162" s="540"/>
      <c r="D162" s="540"/>
      <c r="E162" s="540"/>
      <c r="F162" s="540"/>
      <c r="G162" s="540"/>
      <c r="H162" s="540"/>
      <c r="I162" s="540"/>
      <c r="J162" s="540"/>
      <c r="K162" s="540"/>
      <c r="L162" s="540"/>
      <c r="M162" s="540"/>
      <c r="N162" s="540"/>
      <c r="O162" s="540"/>
      <c r="P162" s="540"/>
      <c r="Q162" s="540"/>
    </row>
    <row r="163" spans="2:17">
      <c r="B163" s="540"/>
      <c r="C163" s="540"/>
      <c r="D163" s="540"/>
      <c r="E163" s="540"/>
      <c r="F163" s="540"/>
      <c r="G163" s="540"/>
      <c r="H163" s="540"/>
      <c r="I163" s="540"/>
      <c r="J163" s="540"/>
      <c r="K163" s="540"/>
      <c r="L163" s="540"/>
      <c r="M163" s="540"/>
      <c r="N163" s="540"/>
      <c r="O163" s="540"/>
      <c r="P163" s="540"/>
      <c r="Q163" s="540"/>
    </row>
    <row r="164" spans="2:17">
      <c r="B164" s="540"/>
      <c r="C164" s="540"/>
      <c r="D164" s="540"/>
      <c r="E164" s="540"/>
      <c r="F164" s="540"/>
      <c r="G164" s="540"/>
      <c r="H164" s="540"/>
      <c r="I164" s="540"/>
      <c r="J164" s="540"/>
      <c r="K164" s="540"/>
      <c r="L164" s="540"/>
      <c r="M164" s="540"/>
      <c r="N164" s="540"/>
      <c r="O164" s="540"/>
      <c r="P164" s="540"/>
      <c r="Q164" s="540"/>
    </row>
    <row r="165" spans="2:17">
      <c r="B165" s="540"/>
      <c r="C165" s="540"/>
      <c r="D165" s="540"/>
      <c r="E165" s="540"/>
      <c r="F165" s="540"/>
      <c r="G165" s="540"/>
      <c r="H165" s="540"/>
      <c r="I165" s="540"/>
      <c r="J165" s="540"/>
      <c r="K165" s="540"/>
      <c r="L165" s="540"/>
      <c r="M165" s="540"/>
      <c r="N165" s="540"/>
      <c r="O165" s="540"/>
      <c r="P165" s="540"/>
      <c r="Q165" s="540"/>
    </row>
    <row r="166" spans="2:17">
      <c r="B166" s="540"/>
      <c r="C166" s="540"/>
      <c r="D166" s="540"/>
      <c r="E166" s="540"/>
      <c r="F166" s="540"/>
      <c r="G166" s="540"/>
      <c r="H166" s="540"/>
      <c r="I166" s="540"/>
      <c r="J166" s="540"/>
      <c r="K166" s="540"/>
      <c r="L166" s="540"/>
      <c r="M166" s="540"/>
      <c r="N166" s="540"/>
      <c r="O166" s="540"/>
      <c r="P166" s="540"/>
      <c r="Q166" s="540"/>
    </row>
    <row r="167" spans="2:17">
      <c r="B167" s="540"/>
      <c r="C167" s="540"/>
      <c r="D167" s="540"/>
      <c r="E167" s="540"/>
      <c r="F167" s="540"/>
      <c r="G167" s="540"/>
      <c r="H167" s="540"/>
      <c r="I167" s="540"/>
      <c r="J167" s="540"/>
      <c r="K167" s="540"/>
      <c r="L167" s="540"/>
      <c r="M167" s="540"/>
      <c r="N167" s="540"/>
      <c r="O167" s="540"/>
      <c r="P167" s="540"/>
      <c r="Q167" s="540"/>
    </row>
    <row r="168" spans="2:17">
      <c r="B168" s="540"/>
      <c r="C168" s="540"/>
      <c r="D168" s="540"/>
      <c r="E168" s="540"/>
      <c r="F168" s="540"/>
      <c r="G168" s="540"/>
      <c r="H168" s="540"/>
      <c r="I168" s="540"/>
      <c r="J168" s="540"/>
      <c r="K168" s="540"/>
      <c r="L168" s="540"/>
      <c r="M168" s="540"/>
      <c r="N168" s="540"/>
      <c r="O168" s="540"/>
      <c r="P168" s="540"/>
      <c r="Q168" s="540"/>
    </row>
    <row r="169" spans="2:17">
      <c r="B169" s="540"/>
      <c r="C169" s="540"/>
      <c r="D169" s="540"/>
      <c r="E169" s="540"/>
      <c r="F169" s="540"/>
      <c r="G169" s="540"/>
      <c r="H169" s="540"/>
      <c r="I169" s="540"/>
      <c r="J169" s="540"/>
      <c r="K169" s="540"/>
      <c r="L169" s="540"/>
      <c r="M169" s="540"/>
      <c r="N169" s="540"/>
      <c r="O169" s="540"/>
      <c r="P169" s="540"/>
      <c r="Q169" s="540"/>
    </row>
    <row r="170" spans="2:17">
      <c r="B170" s="540"/>
      <c r="C170" s="540"/>
      <c r="D170" s="540"/>
      <c r="E170" s="540"/>
      <c r="F170" s="540"/>
      <c r="G170" s="540"/>
      <c r="H170" s="540"/>
      <c r="I170" s="540"/>
      <c r="J170" s="540"/>
      <c r="K170" s="540"/>
      <c r="L170" s="540"/>
      <c r="M170" s="540"/>
      <c r="N170" s="540"/>
      <c r="O170" s="540"/>
      <c r="P170" s="540"/>
      <c r="Q170" s="540"/>
    </row>
    <row r="171" spans="2:17">
      <c r="B171" s="540"/>
      <c r="C171" s="540"/>
      <c r="D171" s="540"/>
      <c r="E171" s="540"/>
      <c r="F171" s="540"/>
      <c r="G171" s="540"/>
      <c r="H171" s="540"/>
      <c r="I171" s="540"/>
      <c r="J171" s="540"/>
      <c r="K171" s="540"/>
      <c r="L171" s="540"/>
      <c r="M171" s="540"/>
      <c r="N171" s="540"/>
      <c r="O171" s="540"/>
      <c r="P171" s="540"/>
      <c r="Q171" s="540"/>
    </row>
    <row r="172" spans="2:17">
      <c r="B172" s="540"/>
      <c r="C172" s="540"/>
      <c r="D172" s="540"/>
      <c r="E172" s="540"/>
      <c r="F172" s="540"/>
      <c r="G172" s="540"/>
      <c r="H172" s="540"/>
      <c r="I172" s="540"/>
      <c r="J172" s="540"/>
      <c r="K172" s="540"/>
      <c r="L172" s="540"/>
      <c r="M172" s="540"/>
      <c r="N172" s="540"/>
      <c r="O172" s="540"/>
      <c r="P172" s="540"/>
      <c r="Q172" s="540"/>
    </row>
    <row r="173" spans="2:17">
      <c r="B173" s="540"/>
      <c r="C173" s="540"/>
      <c r="D173" s="540"/>
      <c r="E173" s="540"/>
      <c r="F173" s="540"/>
      <c r="G173" s="540"/>
      <c r="H173" s="540"/>
      <c r="I173" s="540"/>
      <c r="J173" s="540"/>
      <c r="K173" s="540"/>
      <c r="L173" s="540"/>
      <c r="M173" s="540"/>
      <c r="N173" s="540"/>
      <c r="O173" s="540"/>
      <c r="P173" s="540"/>
      <c r="Q173" s="540"/>
    </row>
    <row r="174" spans="2:17">
      <c r="B174" s="540"/>
      <c r="C174" s="540"/>
      <c r="D174" s="540"/>
      <c r="E174" s="540"/>
      <c r="F174" s="540"/>
      <c r="G174" s="540"/>
      <c r="H174" s="540"/>
      <c r="I174" s="540"/>
      <c r="J174" s="540"/>
      <c r="K174" s="540"/>
      <c r="L174" s="540"/>
      <c r="M174" s="540"/>
      <c r="N174" s="540"/>
      <c r="O174" s="540"/>
      <c r="P174" s="540"/>
      <c r="Q174" s="540"/>
    </row>
    <row r="175" spans="2:17">
      <c r="B175" s="540"/>
      <c r="C175" s="540"/>
      <c r="D175" s="540"/>
      <c r="E175" s="540"/>
      <c r="F175" s="540"/>
      <c r="G175" s="540"/>
      <c r="H175" s="540"/>
      <c r="I175" s="540"/>
      <c r="J175" s="540"/>
      <c r="K175" s="540"/>
      <c r="L175" s="540"/>
      <c r="M175" s="540"/>
      <c r="N175" s="540"/>
      <c r="O175" s="540"/>
      <c r="P175" s="540"/>
      <c r="Q175" s="540"/>
    </row>
    <row r="176" spans="2:17">
      <c r="B176" s="540"/>
      <c r="C176" s="540"/>
      <c r="D176" s="540"/>
      <c r="E176" s="540"/>
      <c r="F176" s="540"/>
      <c r="G176" s="540"/>
      <c r="H176" s="540"/>
      <c r="I176" s="540"/>
      <c r="J176" s="540"/>
      <c r="K176" s="540"/>
      <c r="L176" s="540"/>
      <c r="M176" s="540"/>
      <c r="N176" s="540"/>
      <c r="O176" s="540"/>
      <c r="P176" s="540"/>
      <c r="Q176" s="540"/>
    </row>
    <row r="177" spans="2:17">
      <c r="B177" s="540"/>
      <c r="C177" s="540"/>
      <c r="D177" s="540"/>
      <c r="E177" s="540"/>
      <c r="F177" s="540"/>
      <c r="G177" s="540"/>
      <c r="H177" s="540"/>
      <c r="I177" s="540"/>
      <c r="J177" s="540"/>
      <c r="K177" s="540"/>
      <c r="L177" s="540"/>
      <c r="M177" s="540"/>
      <c r="N177" s="540"/>
      <c r="O177" s="540"/>
      <c r="P177" s="540"/>
      <c r="Q177" s="540"/>
    </row>
    <row r="178" spans="2:17">
      <c r="B178" s="540"/>
      <c r="C178" s="540"/>
      <c r="D178" s="540"/>
      <c r="E178" s="540"/>
      <c r="F178" s="540"/>
      <c r="G178" s="540"/>
      <c r="H178" s="540"/>
      <c r="I178" s="540"/>
      <c r="J178" s="540"/>
      <c r="K178" s="540"/>
      <c r="L178" s="540"/>
      <c r="M178" s="540"/>
      <c r="N178" s="540"/>
      <c r="O178" s="540"/>
      <c r="P178" s="540"/>
      <c r="Q178" s="540"/>
    </row>
    <row r="179" spans="2:17">
      <c r="B179" s="540"/>
      <c r="C179" s="540"/>
      <c r="D179" s="540"/>
      <c r="E179" s="540"/>
      <c r="F179" s="540"/>
      <c r="G179" s="540"/>
      <c r="H179" s="540"/>
      <c r="I179" s="540"/>
      <c r="J179" s="540"/>
      <c r="K179" s="540"/>
      <c r="L179" s="540"/>
      <c r="M179" s="540"/>
      <c r="N179" s="540"/>
      <c r="O179" s="540"/>
      <c r="P179" s="540"/>
      <c r="Q179" s="540"/>
    </row>
    <row r="180" spans="2:17">
      <c r="B180" s="540"/>
      <c r="C180" s="540"/>
      <c r="D180" s="540"/>
      <c r="E180" s="540"/>
      <c r="F180" s="540"/>
      <c r="G180" s="540"/>
      <c r="H180" s="540"/>
      <c r="I180" s="540"/>
      <c r="J180" s="540"/>
      <c r="K180" s="540"/>
      <c r="L180" s="540"/>
      <c r="M180" s="540"/>
      <c r="N180" s="540"/>
      <c r="O180" s="540"/>
      <c r="P180" s="540"/>
      <c r="Q180" s="540"/>
    </row>
    <row r="181" spans="2:17">
      <c r="B181" s="540"/>
      <c r="C181" s="540"/>
      <c r="D181" s="540"/>
      <c r="E181" s="540"/>
      <c r="F181" s="540"/>
      <c r="G181" s="540"/>
      <c r="H181" s="540"/>
      <c r="I181" s="540"/>
      <c r="J181" s="540"/>
      <c r="K181" s="540"/>
      <c r="L181" s="540"/>
      <c r="M181" s="540"/>
      <c r="N181" s="540"/>
      <c r="O181" s="540"/>
      <c r="P181" s="540"/>
      <c r="Q181" s="540"/>
    </row>
    <row r="182" spans="2:17">
      <c r="B182" s="540"/>
      <c r="C182" s="540"/>
      <c r="D182" s="540"/>
      <c r="E182" s="540"/>
      <c r="F182" s="540"/>
      <c r="G182" s="540"/>
      <c r="H182" s="540"/>
      <c r="I182" s="540"/>
      <c r="J182" s="540"/>
      <c r="K182" s="540"/>
      <c r="L182" s="540"/>
      <c r="M182" s="540"/>
      <c r="N182" s="540"/>
      <c r="O182" s="540"/>
      <c r="P182" s="540"/>
      <c r="Q182" s="540"/>
    </row>
    <row r="183" spans="2:17">
      <c r="B183" s="540"/>
      <c r="C183" s="540"/>
      <c r="D183" s="540"/>
      <c r="E183" s="540"/>
      <c r="F183" s="540"/>
      <c r="G183" s="540"/>
      <c r="H183" s="540"/>
      <c r="I183" s="540"/>
      <c r="J183" s="540"/>
      <c r="K183" s="540"/>
      <c r="L183" s="540"/>
      <c r="M183" s="540"/>
      <c r="N183" s="540"/>
      <c r="O183" s="540"/>
      <c r="P183" s="540"/>
      <c r="Q183" s="540"/>
    </row>
    <row r="184" spans="2:17">
      <c r="B184" s="540"/>
      <c r="C184" s="540"/>
      <c r="D184" s="540"/>
      <c r="E184" s="540"/>
      <c r="F184" s="540"/>
      <c r="G184" s="540"/>
      <c r="H184" s="540"/>
      <c r="I184" s="540"/>
      <c r="J184" s="540"/>
      <c r="K184" s="540"/>
      <c r="L184" s="540"/>
      <c r="M184" s="540"/>
      <c r="N184" s="540"/>
      <c r="O184" s="540"/>
      <c r="P184" s="540"/>
      <c r="Q184" s="540"/>
    </row>
    <row r="185" spans="2:17">
      <c r="B185" s="540"/>
      <c r="C185" s="540"/>
      <c r="D185" s="540"/>
      <c r="E185" s="540"/>
      <c r="F185" s="540"/>
      <c r="G185" s="540"/>
      <c r="H185" s="540"/>
      <c r="I185" s="540"/>
      <c r="J185" s="540"/>
      <c r="K185" s="540"/>
      <c r="L185" s="540"/>
      <c r="M185" s="540"/>
      <c r="N185" s="540"/>
      <c r="O185" s="540"/>
      <c r="P185" s="540"/>
      <c r="Q185" s="540"/>
    </row>
    <row r="186" spans="2:17">
      <c r="B186" s="540"/>
      <c r="C186" s="540"/>
      <c r="D186" s="540"/>
      <c r="E186" s="540"/>
      <c r="F186" s="540"/>
      <c r="G186" s="540"/>
      <c r="H186" s="540"/>
      <c r="I186" s="540"/>
      <c r="J186" s="540"/>
      <c r="K186" s="540"/>
      <c r="L186" s="540"/>
      <c r="M186" s="540"/>
      <c r="N186" s="540"/>
      <c r="O186" s="540"/>
      <c r="P186" s="540"/>
      <c r="Q186" s="540"/>
    </row>
    <row r="187" spans="2:17">
      <c r="B187" s="540"/>
      <c r="C187" s="540"/>
      <c r="D187" s="540"/>
      <c r="E187" s="540"/>
      <c r="F187" s="540"/>
      <c r="G187" s="540"/>
      <c r="H187" s="540"/>
      <c r="I187" s="540"/>
      <c r="J187" s="540"/>
      <c r="K187" s="540"/>
      <c r="L187" s="540"/>
      <c r="M187" s="540"/>
      <c r="N187" s="540"/>
      <c r="O187" s="540"/>
      <c r="P187" s="540"/>
      <c r="Q187" s="540"/>
    </row>
    <row r="188" spans="2:17">
      <c r="B188" s="540"/>
      <c r="C188" s="540"/>
      <c r="D188" s="540"/>
      <c r="E188" s="540"/>
      <c r="F188" s="540"/>
      <c r="G188" s="540"/>
      <c r="H188" s="540"/>
      <c r="I188" s="540"/>
      <c r="J188" s="540"/>
      <c r="K188" s="540"/>
      <c r="L188" s="540"/>
      <c r="M188" s="540"/>
      <c r="N188" s="540"/>
      <c r="O188" s="540"/>
      <c r="P188" s="540"/>
      <c r="Q188" s="540"/>
    </row>
    <row r="189" spans="2:17">
      <c r="B189" s="540"/>
      <c r="C189" s="540"/>
      <c r="D189" s="540"/>
      <c r="E189" s="540"/>
      <c r="F189" s="540"/>
      <c r="G189" s="540"/>
      <c r="H189" s="540"/>
      <c r="I189" s="540"/>
      <c r="J189" s="540"/>
      <c r="K189" s="540"/>
      <c r="L189" s="540"/>
      <c r="M189" s="540"/>
      <c r="N189" s="540"/>
      <c r="O189" s="540"/>
      <c r="P189" s="540"/>
      <c r="Q189" s="540"/>
    </row>
    <row r="190" spans="2:17">
      <c r="B190" s="540"/>
      <c r="C190" s="540"/>
      <c r="D190" s="540"/>
      <c r="E190" s="540"/>
      <c r="F190" s="540"/>
      <c r="G190" s="540"/>
      <c r="H190" s="540"/>
      <c r="I190" s="540"/>
      <c r="J190" s="540"/>
      <c r="K190" s="540"/>
      <c r="L190" s="540"/>
      <c r="M190" s="540"/>
      <c r="N190" s="540"/>
      <c r="O190" s="540"/>
      <c r="P190" s="540"/>
      <c r="Q190" s="540"/>
    </row>
    <row r="191" spans="2:17">
      <c r="B191" s="540"/>
      <c r="C191" s="540"/>
      <c r="D191" s="540"/>
      <c r="E191" s="540"/>
      <c r="F191" s="540"/>
      <c r="G191" s="540"/>
      <c r="H191" s="540"/>
      <c r="I191" s="540"/>
      <c r="J191" s="540"/>
      <c r="K191" s="540"/>
      <c r="L191" s="540"/>
      <c r="M191" s="540"/>
      <c r="N191" s="540"/>
      <c r="O191" s="540"/>
      <c r="P191" s="540"/>
      <c r="Q191" s="540"/>
    </row>
    <row r="192" spans="2:17">
      <c r="B192" s="540"/>
      <c r="C192" s="540"/>
      <c r="D192" s="540"/>
      <c r="E192" s="540"/>
      <c r="F192" s="540"/>
      <c r="G192" s="540"/>
      <c r="H192" s="540"/>
      <c r="I192" s="540"/>
      <c r="J192" s="540"/>
      <c r="K192" s="540"/>
      <c r="L192" s="540"/>
      <c r="M192" s="540"/>
      <c r="N192" s="540"/>
      <c r="O192" s="540"/>
      <c r="P192" s="540"/>
      <c r="Q192" s="540"/>
    </row>
    <row r="193" spans="2:17">
      <c r="B193" s="540"/>
      <c r="C193" s="540"/>
      <c r="D193" s="540"/>
      <c r="E193" s="540"/>
      <c r="F193" s="540"/>
      <c r="G193" s="540"/>
      <c r="H193" s="540"/>
      <c r="I193" s="540"/>
      <c r="J193" s="540"/>
      <c r="K193" s="540"/>
      <c r="L193" s="540"/>
      <c r="M193" s="540"/>
      <c r="N193" s="540"/>
      <c r="O193" s="540"/>
      <c r="P193" s="540"/>
      <c r="Q193" s="540"/>
    </row>
    <row r="194" spans="2:17">
      <c r="B194" s="540"/>
      <c r="C194" s="540"/>
      <c r="D194" s="540"/>
      <c r="E194" s="540"/>
      <c r="F194" s="540"/>
      <c r="G194" s="540"/>
      <c r="H194" s="540"/>
      <c r="I194" s="540"/>
      <c r="J194" s="540"/>
      <c r="K194" s="540"/>
      <c r="L194" s="540"/>
      <c r="M194" s="540"/>
      <c r="N194" s="540"/>
      <c r="O194" s="540"/>
      <c r="P194" s="540"/>
      <c r="Q194" s="540"/>
    </row>
    <row r="195" spans="2:17">
      <c r="B195" s="540"/>
      <c r="C195" s="540"/>
      <c r="D195" s="540"/>
      <c r="E195" s="540"/>
      <c r="F195" s="540"/>
      <c r="G195" s="540"/>
      <c r="H195" s="540"/>
      <c r="I195" s="540"/>
      <c r="J195" s="540"/>
      <c r="K195" s="540"/>
      <c r="L195" s="540"/>
      <c r="M195" s="540"/>
      <c r="N195" s="540"/>
      <c r="O195" s="540"/>
      <c r="P195" s="540"/>
      <c r="Q195" s="540"/>
    </row>
    <row r="196" spans="2:17">
      <c r="B196" s="540"/>
      <c r="C196" s="540"/>
      <c r="D196" s="540"/>
      <c r="E196" s="540"/>
      <c r="F196" s="540"/>
      <c r="G196" s="540"/>
      <c r="H196" s="540"/>
      <c r="I196" s="540"/>
      <c r="J196" s="540"/>
      <c r="K196" s="540"/>
      <c r="L196" s="540"/>
      <c r="M196" s="540"/>
      <c r="N196" s="540"/>
      <c r="O196" s="540"/>
      <c r="P196" s="540"/>
      <c r="Q196" s="540"/>
    </row>
    <row r="197" spans="2:17">
      <c r="B197" s="540"/>
      <c r="C197" s="540"/>
      <c r="D197" s="540"/>
      <c r="E197" s="540"/>
      <c r="F197" s="540"/>
      <c r="G197" s="540"/>
      <c r="H197" s="540"/>
      <c r="I197" s="540"/>
      <c r="J197" s="540"/>
      <c r="K197" s="540"/>
      <c r="L197" s="540"/>
      <c r="M197" s="540"/>
      <c r="N197" s="540"/>
      <c r="O197" s="540"/>
      <c r="P197" s="540"/>
      <c r="Q197" s="540"/>
    </row>
    <row r="198" spans="2:17">
      <c r="B198" s="540"/>
      <c r="C198" s="540"/>
      <c r="D198" s="540"/>
      <c r="E198" s="540"/>
      <c r="F198" s="540"/>
      <c r="G198" s="540"/>
      <c r="H198" s="540"/>
      <c r="I198" s="540"/>
      <c r="J198" s="540"/>
      <c r="K198" s="540"/>
      <c r="L198" s="540"/>
      <c r="M198" s="540"/>
      <c r="N198" s="540"/>
      <c r="O198" s="540"/>
      <c r="P198" s="540"/>
      <c r="Q198" s="540"/>
    </row>
    <row r="199" spans="2:17">
      <c r="B199" s="540"/>
      <c r="C199" s="540"/>
      <c r="D199" s="540"/>
      <c r="E199" s="540"/>
      <c r="F199" s="540"/>
      <c r="G199" s="540"/>
      <c r="H199" s="540"/>
      <c r="I199" s="540"/>
      <c r="J199" s="540"/>
      <c r="K199" s="540"/>
      <c r="L199" s="540"/>
      <c r="M199" s="540"/>
      <c r="N199" s="540"/>
      <c r="O199" s="540"/>
      <c r="P199" s="540"/>
      <c r="Q199" s="540"/>
    </row>
    <row r="200" spans="2:17">
      <c r="B200" s="540"/>
      <c r="C200" s="540"/>
      <c r="D200" s="540"/>
      <c r="E200" s="540"/>
      <c r="F200" s="540"/>
      <c r="G200" s="540"/>
      <c r="H200" s="540"/>
      <c r="I200" s="540"/>
      <c r="J200" s="540"/>
      <c r="K200" s="540"/>
      <c r="L200" s="540"/>
      <c r="M200" s="540"/>
      <c r="N200" s="540"/>
      <c r="O200" s="540"/>
      <c r="P200" s="540"/>
      <c r="Q200" s="540"/>
    </row>
    <row r="201" spans="2:17">
      <c r="B201" s="540"/>
      <c r="C201" s="540"/>
      <c r="D201" s="540"/>
      <c r="E201" s="540"/>
      <c r="F201" s="540"/>
      <c r="G201" s="540"/>
      <c r="H201" s="540"/>
      <c r="I201" s="540"/>
      <c r="J201" s="540"/>
      <c r="K201" s="540"/>
      <c r="L201" s="540"/>
      <c r="M201" s="540"/>
      <c r="N201" s="540"/>
      <c r="O201" s="540"/>
      <c r="P201" s="540"/>
      <c r="Q201" s="540"/>
    </row>
    <row r="202" spans="2:17">
      <c r="B202" s="540"/>
      <c r="C202" s="540"/>
      <c r="D202" s="540"/>
      <c r="E202" s="540"/>
      <c r="F202" s="540"/>
      <c r="G202" s="540"/>
      <c r="H202" s="540"/>
      <c r="I202" s="540"/>
      <c r="J202" s="540"/>
      <c r="K202" s="540"/>
      <c r="L202" s="540"/>
      <c r="M202" s="540"/>
      <c r="N202" s="540"/>
      <c r="O202" s="540"/>
      <c r="P202" s="540"/>
      <c r="Q202" s="540"/>
    </row>
    <row r="203" spans="2:17">
      <c r="B203" s="540"/>
      <c r="C203" s="540"/>
      <c r="D203" s="540"/>
      <c r="E203" s="540"/>
      <c r="F203" s="540"/>
      <c r="G203" s="540"/>
      <c r="H203" s="540"/>
      <c r="I203" s="540"/>
      <c r="J203" s="540"/>
      <c r="K203" s="540"/>
      <c r="L203" s="540"/>
      <c r="M203" s="540"/>
      <c r="N203" s="540"/>
      <c r="O203" s="540"/>
      <c r="P203" s="540"/>
      <c r="Q203" s="540"/>
    </row>
    <row r="204" spans="2:17">
      <c r="B204" s="540"/>
      <c r="C204" s="540"/>
      <c r="D204" s="540"/>
      <c r="E204" s="540"/>
      <c r="F204" s="540"/>
      <c r="G204" s="540"/>
      <c r="H204" s="540"/>
      <c r="I204" s="540"/>
      <c r="J204" s="540"/>
      <c r="K204" s="540"/>
      <c r="L204" s="540"/>
      <c r="M204" s="540"/>
      <c r="N204" s="540"/>
      <c r="O204" s="540"/>
      <c r="P204" s="540"/>
      <c r="Q204" s="540"/>
    </row>
    <row r="205" spans="2:17">
      <c r="B205" s="540"/>
      <c r="C205" s="540"/>
      <c r="D205" s="540"/>
      <c r="E205" s="540"/>
      <c r="F205" s="540"/>
      <c r="G205" s="540"/>
      <c r="H205" s="540"/>
      <c r="I205" s="540"/>
      <c r="J205" s="540"/>
      <c r="K205" s="540"/>
      <c r="L205" s="540"/>
      <c r="M205" s="540"/>
      <c r="N205" s="540"/>
      <c r="O205" s="540"/>
      <c r="P205" s="540"/>
      <c r="Q205" s="540"/>
    </row>
    <row r="206" spans="2:17">
      <c r="B206" s="540"/>
      <c r="C206" s="540"/>
      <c r="D206" s="540"/>
      <c r="E206" s="540"/>
      <c r="F206" s="540"/>
      <c r="G206" s="540"/>
      <c r="H206" s="540"/>
      <c r="I206" s="540"/>
      <c r="J206" s="540"/>
      <c r="K206" s="540"/>
      <c r="L206" s="540"/>
      <c r="M206" s="540"/>
      <c r="N206" s="540"/>
      <c r="O206" s="540"/>
      <c r="P206" s="540"/>
      <c r="Q206" s="540"/>
    </row>
    <row r="207" spans="2:17">
      <c r="B207" s="540"/>
      <c r="C207" s="540"/>
      <c r="D207" s="540"/>
      <c r="E207" s="540"/>
      <c r="F207" s="540"/>
      <c r="G207" s="540"/>
      <c r="H207" s="540"/>
      <c r="I207" s="540"/>
      <c r="J207" s="540"/>
      <c r="K207" s="540"/>
      <c r="L207" s="540"/>
      <c r="M207" s="540"/>
      <c r="N207" s="540"/>
      <c r="O207" s="540"/>
      <c r="P207" s="540"/>
      <c r="Q207" s="540"/>
    </row>
    <row r="208" spans="2:17">
      <c r="B208" s="540"/>
      <c r="C208" s="540"/>
      <c r="D208" s="540"/>
      <c r="E208" s="540"/>
      <c r="F208" s="540"/>
      <c r="G208" s="540"/>
      <c r="H208" s="540"/>
      <c r="I208" s="540"/>
      <c r="J208" s="540"/>
      <c r="K208" s="540"/>
      <c r="L208" s="540"/>
      <c r="M208" s="540"/>
      <c r="N208" s="540"/>
      <c r="O208" s="540"/>
      <c r="P208" s="540"/>
      <c r="Q208" s="540"/>
    </row>
    <row r="209" spans="2:17">
      <c r="B209" s="540"/>
      <c r="C209" s="540"/>
      <c r="D209" s="540"/>
      <c r="E209" s="540"/>
      <c r="F209" s="540"/>
      <c r="G209" s="540"/>
      <c r="H209" s="540"/>
      <c r="I209" s="540"/>
      <c r="J209" s="540"/>
      <c r="K209" s="540"/>
      <c r="L209" s="540"/>
      <c r="M209" s="540"/>
      <c r="N209" s="540"/>
      <c r="O209" s="540"/>
      <c r="P209" s="540"/>
      <c r="Q209" s="540"/>
    </row>
    <row r="210" spans="2:17">
      <c r="B210" s="540"/>
      <c r="C210" s="540"/>
      <c r="D210" s="540"/>
      <c r="E210" s="540"/>
      <c r="F210" s="540"/>
      <c r="G210" s="540"/>
      <c r="H210" s="540"/>
      <c r="I210" s="540"/>
      <c r="J210" s="540"/>
      <c r="K210" s="540"/>
      <c r="L210" s="540"/>
      <c r="M210" s="540"/>
      <c r="N210" s="540"/>
      <c r="O210" s="540"/>
      <c r="P210" s="540"/>
      <c r="Q210" s="540"/>
    </row>
    <row r="211" spans="2:17">
      <c r="B211" s="540"/>
      <c r="C211" s="540"/>
      <c r="D211" s="540"/>
      <c r="E211" s="540"/>
      <c r="F211" s="540"/>
      <c r="G211" s="540"/>
      <c r="H211" s="540"/>
      <c r="I211" s="540"/>
      <c r="J211" s="540"/>
      <c r="K211" s="540"/>
      <c r="L211" s="540"/>
      <c r="M211" s="540"/>
      <c r="N211" s="540"/>
      <c r="O211" s="540"/>
      <c r="P211" s="540"/>
      <c r="Q211" s="540"/>
    </row>
  </sheetData>
  <phoneticPr fontId="86" type="noConversion"/>
  <hyperlinks>
    <hyperlink ref="B41" location="Contents!B73" display="to contents"/>
  </hyperlinks>
  <pageMargins left="0.75" right="0.75" top="1" bottom="1" header="0.5" footer="0.5"/>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tabColor indexed="9"/>
  </sheetPr>
  <dimension ref="A1:BL35"/>
  <sheetViews>
    <sheetView zoomScaleNormal="100" workbookViewId="0">
      <selection activeCell="B30" sqref="B30"/>
    </sheetView>
  </sheetViews>
  <sheetFormatPr defaultRowHeight="12.75"/>
  <cols>
    <col min="1" max="1" width="12" style="549" customWidth="1"/>
    <col min="2" max="2" width="46.5703125" style="549" customWidth="1"/>
    <col min="3" max="8" width="12.7109375" style="549" customWidth="1"/>
    <col min="9" max="10" width="17.7109375" style="549" bestFit="1" customWidth="1"/>
    <col min="11" max="12" width="19.5703125" style="549" bestFit="1" customWidth="1"/>
    <col min="13" max="15" width="21.140625" style="549" customWidth="1"/>
    <col min="16" max="16" width="17.7109375" style="549" bestFit="1" customWidth="1"/>
    <col min="17" max="17" width="17.140625" style="549" customWidth="1"/>
    <col min="18" max="19" width="17.7109375" style="549" bestFit="1" customWidth="1"/>
    <col min="20" max="21" width="19.5703125" style="549" bestFit="1" customWidth="1"/>
    <col min="22" max="24" width="21.140625" style="549" customWidth="1"/>
    <col min="25" max="25" width="18.42578125" style="549" bestFit="1" customWidth="1"/>
    <col min="26" max="26" width="17.140625" style="549" customWidth="1"/>
    <col min="27" max="28" width="17.7109375" style="549" bestFit="1" customWidth="1"/>
    <col min="29" max="30" width="19.5703125" style="549" bestFit="1" customWidth="1"/>
    <col min="31" max="33" width="21.140625" style="549" customWidth="1"/>
    <col min="34" max="34" width="18.42578125" style="549" bestFit="1" customWidth="1"/>
    <col min="35" max="35" width="17.140625" style="549" customWidth="1"/>
    <col min="36" max="37" width="16.7109375" style="549" bestFit="1" customWidth="1"/>
    <col min="38" max="39" width="18.42578125" style="549" bestFit="1" customWidth="1"/>
    <col min="40" max="40" width="19.7109375" style="549" bestFit="1" customWidth="1"/>
    <col min="41" max="42" width="19.7109375" style="549" hidden="1" customWidth="1"/>
    <col min="43" max="43" width="18.42578125" style="549" hidden="1" customWidth="1"/>
    <col min="44" max="46" width="16.7109375" style="549" hidden="1" customWidth="1"/>
    <col min="47" max="48" width="18.42578125" style="549" hidden="1" customWidth="1"/>
    <col min="49" max="49" width="19.7109375" style="549" bestFit="1" customWidth="1"/>
    <col min="50" max="51" width="19.7109375" style="549" customWidth="1"/>
    <col min="52" max="52" width="18.42578125" style="549" bestFit="1" customWidth="1"/>
    <col min="53" max="55" width="17.7109375" style="549" bestFit="1" customWidth="1"/>
    <col min="56" max="57" width="18.85546875" style="549" bestFit="1" customWidth="1"/>
    <col min="58" max="58" width="19.7109375" style="549" bestFit="1" customWidth="1"/>
    <col min="59" max="60" width="19.7109375" style="549" customWidth="1"/>
    <col min="61" max="61" width="18.42578125" style="549" bestFit="1" customWidth="1"/>
    <col min="62" max="64" width="17.7109375" style="549" bestFit="1" customWidth="1"/>
    <col min="65" max="16384" width="9.140625" style="549"/>
  </cols>
  <sheetData>
    <row r="1" spans="1:64">
      <c r="BL1" s="556" t="s">
        <v>426</v>
      </c>
    </row>
    <row r="2" spans="1:64">
      <c r="A2" s="549" t="s">
        <v>54</v>
      </c>
      <c r="B2" s="53" t="s">
        <v>981</v>
      </c>
    </row>
    <row r="3" spans="1:64">
      <c r="B3" s="53"/>
    </row>
    <row r="4" spans="1:64">
      <c r="B4" s="553"/>
      <c r="C4" s="555">
        <v>39814</v>
      </c>
      <c r="D4" s="555">
        <v>40179</v>
      </c>
      <c r="E4" s="555">
        <v>40544</v>
      </c>
      <c r="F4" s="555">
        <v>40634</v>
      </c>
      <c r="G4" s="555">
        <v>40725</v>
      </c>
      <c r="H4" s="555">
        <v>40817</v>
      </c>
    </row>
    <row r="5" spans="1:64">
      <c r="B5" s="553" t="s">
        <v>425</v>
      </c>
      <c r="C5" s="552">
        <v>1291.226146</v>
      </c>
      <c r="D5" s="552">
        <v>2193.2229029999999</v>
      </c>
      <c r="E5" s="552">
        <v>2399.2148400000001</v>
      </c>
      <c r="F5" s="552">
        <v>2812.0100859999998</v>
      </c>
      <c r="G5" s="552">
        <v>2715.917496</v>
      </c>
      <c r="H5" s="552">
        <v>2804.5380500000001</v>
      </c>
    </row>
    <row r="6" spans="1:64">
      <c r="B6" s="553" t="s">
        <v>424</v>
      </c>
      <c r="C6" s="552">
        <v>2511.4693339999999</v>
      </c>
      <c r="D6" s="552">
        <v>3488.3336060000001</v>
      </c>
      <c r="E6" s="552">
        <v>3896.69398</v>
      </c>
      <c r="F6" s="552">
        <v>4115.7517779999998</v>
      </c>
      <c r="G6" s="552">
        <v>4241.2633429999996</v>
      </c>
      <c r="H6" s="552">
        <v>4192.821277</v>
      </c>
    </row>
    <row r="7" spans="1:64">
      <c r="B7" s="553" t="s">
        <v>423</v>
      </c>
      <c r="C7" s="552">
        <v>3157.7033670000001</v>
      </c>
      <c r="D7" s="552">
        <v>3931.2557579999998</v>
      </c>
      <c r="E7" s="552">
        <v>4336.4331769999999</v>
      </c>
      <c r="F7" s="552">
        <v>4606.5054170000003</v>
      </c>
      <c r="G7" s="552">
        <v>4783.6725379999998</v>
      </c>
      <c r="H7" s="552">
        <v>4712.8977219999997</v>
      </c>
    </row>
    <row r="8" spans="1:64">
      <c r="B8" s="553" t="s">
        <v>422</v>
      </c>
      <c r="C8" s="552">
        <v>10.860154933175579</v>
      </c>
      <c r="D8" s="552">
        <v>18.4466064316894</v>
      </c>
      <c r="E8" s="554">
        <v>20.179149067799358</v>
      </c>
      <c r="F8" s="554">
        <v>23.651058571123748</v>
      </c>
      <c r="G8" s="554">
        <v>22.842849708127169</v>
      </c>
      <c r="H8" s="554">
        <v>23.588213291172096</v>
      </c>
    </row>
    <row r="9" spans="1:64">
      <c r="B9" s="553" t="s">
        <v>421</v>
      </c>
      <c r="C9" s="552">
        <v>21.123291347261247</v>
      </c>
      <c r="D9" s="552">
        <v>29.339433326316072</v>
      </c>
      <c r="E9" s="552">
        <v>32.774042317117534</v>
      </c>
      <c r="F9" s="552">
        <v>34.616478386871869</v>
      </c>
      <c r="G9" s="552">
        <v>35.672122315728103</v>
      </c>
      <c r="H9" s="552">
        <v>35.264689161068993</v>
      </c>
    </row>
    <row r="10" spans="1:64">
      <c r="B10" s="553" t="s">
        <v>420</v>
      </c>
      <c r="C10" s="552">
        <v>26.558591540966358</v>
      </c>
      <c r="D10" s="552">
        <v>33.064732112246588</v>
      </c>
      <c r="E10" s="552">
        <v>36.472570126831059</v>
      </c>
      <c r="F10" s="552">
        <v>38.744074912135943</v>
      </c>
      <c r="G10" s="552">
        <v>40.234179793519488</v>
      </c>
      <c r="H10" s="552">
        <v>39.638911900665811</v>
      </c>
    </row>
    <row r="13" spans="1:64">
      <c r="B13" s="53" t="s">
        <v>981</v>
      </c>
    </row>
    <row r="30" spans="2:2">
      <c r="B30" s="551" t="s">
        <v>680</v>
      </c>
    </row>
    <row r="31" spans="2:2">
      <c r="B31" s="224" t="s">
        <v>1411</v>
      </c>
    </row>
    <row r="33" spans="2:2">
      <c r="B33" s="12" t="s">
        <v>293</v>
      </c>
    </row>
    <row r="35" spans="2:2">
      <c r="B35" s="550"/>
    </row>
  </sheetData>
  <phoneticPr fontId="86" type="noConversion"/>
  <hyperlinks>
    <hyperlink ref="B33" location="Contents!B76" display="to contents"/>
  </hyperlinks>
  <pageMargins left="0.75" right="0.75" top="1" bottom="1" header="0.5" footer="0.5"/>
  <pageSetup paperSize="9" orientation="portrait" verticalDpi="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tabColor indexed="9"/>
  </sheetPr>
  <dimension ref="A2:Y38"/>
  <sheetViews>
    <sheetView topLeftCell="A10" zoomScaleNormal="100" workbookViewId="0">
      <selection activeCell="B35" sqref="B35"/>
    </sheetView>
  </sheetViews>
  <sheetFormatPr defaultRowHeight="12.75"/>
  <cols>
    <col min="1" max="1" width="9.140625" style="19"/>
    <col min="2" max="2" width="25.140625" style="19" customWidth="1"/>
    <col min="3" max="9" width="9.85546875" style="19" customWidth="1"/>
    <col min="10" max="10" width="3.7109375" style="19" customWidth="1"/>
    <col min="11" max="17" width="9.85546875" style="19" customWidth="1"/>
    <col min="18" max="18" width="3.7109375" style="19" customWidth="1"/>
    <col min="19" max="25" width="9.85546875" style="19" customWidth="1"/>
    <col min="26" max="16384" width="9.140625" style="19"/>
  </cols>
  <sheetData>
    <row r="2" spans="1:25">
      <c r="A2" s="217" t="s">
        <v>54</v>
      </c>
      <c r="B2" s="229" t="s">
        <v>427</v>
      </c>
      <c r="C2" s="217"/>
      <c r="D2" s="217"/>
      <c r="E2" s="217"/>
      <c r="F2" s="217"/>
      <c r="G2" s="217"/>
      <c r="H2" s="217"/>
      <c r="I2" s="217"/>
      <c r="J2" s="217"/>
      <c r="K2" s="217"/>
      <c r="L2" s="217"/>
      <c r="M2" s="217"/>
      <c r="N2" s="217"/>
      <c r="O2" s="217"/>
      <c r="P2" s="217"/>
      <c r="Q2" s="217"/>
      <c r="R2" s="217"/>
      <c r="S2" s="217"/>
      <c r="T2" s="217"/>
      <c r="U2" s="217"/>
      <c r="V2" s="217"/>
      <c r="W2" s="217"/>
      <c r="X2" s="217"/>
      <c r="Y2" s="217"/>
    </row>
    <row r="3" spans="1:25">
      <c r="A3" s="217"/>
      <c r="B3" s="229"/>
      <c r="C3" s="217"/>
      <c r="D3" s="217"/>
      <c r="E3" s="217"/>
      <c r="F3" s="217"/>
      <c r="G3" s="217"/>
      <c r="H3" s="217"/>
      <c r="I3" s="217"/>
      <c r="J3" s="217"/>
      <c r="K3" s="217"/>
      <c r="L3" s="217"/>
      <c r="M3" s="217"/>
      <c r="N3" s="217"/>
      <c r="O3" s="217"/>
      <c r="P3" s="217"/>
      <c r="Q3" s="217"/>
      <c r="R3" s="217"/>
      <c r="S3" s="217"/>
      <c r="T3" s="217"/>
      <c r="U3" s="217"/>
      <c r="V3" s="217"/>
      <c r="W3" s="217"/>
      <c r="X3" s="217"/>
      <c r="Y3" s="228" t="s">
        <v>1569</v>
      </c>
    </row>
    <row r="4" spans="1:25">
      <c r="A4" s="217"/>
      <c r="B4" s="207"/>
      <c r="C4" s="1163" t="s">
        <v>292</v>
      </c>
      <c r="D4" s="1164"/>
      <c r="E4" s="1164"/>
      <c r="F4" s="1164"/>
      <c r="G4" s="1164"/>
      <c r="H4" s="1164"/>
      <c r="I4" s="1165"/>
      <c r="J4" s="1166"/>
      <c r="K4" s="1163" t="s">
        <v>291</v>
      </c>
      <c r="L4" s="1164"/>
      <c r="M4" s="1164"/>
      <c r="N4" s="1164"/>
      <c r="O4" s="1164"/>
      <c r="P4" s="1164"/>
      <c r="Q4" s="1165"/>
      <c r="R4" s="1167"/>
      <c r="S4" s="1163" t="s">
        <v>290</v>
      </c>
      <c r="T4" s="1164"/>
      <c r="U4" s="1164"/>
      <c r="V4" s="1164"/>
      <c r="W4" s="1164"/>
      <c r="X4" s="1164"/>
      <c r="Y4" s="1165"/>
    </row>
    <row r="5" spans="1:25">
      <c r="A5" s="217"/>
      <c r="B5" s="207" t="s">
        <v>280</v>
      </c>
      <c r="C5" s="559" t="s">
        <v>63</v>
      </c>
      <c r="D5" s="559" t="s">
        <v>1500</v>
      </c>
      <c r="E5" s="559" t="s">
        <v>1496</v>
      </c>
      <c r="F5" s="559" t="s">
        <v>1492</v>
      </c>
      <c r="G5" s="559" t="s">
        <v>1491</v>
      </c>
      <c r="H5" s="559" t="s">
        <v>1490</v>
      </c>
      <c r="I5" s="559" t="s">
        <v>1489</v>
      </c>
      <c r="J5" s="1166"/>
      <c r="K5" s="559" t="s">
        <v>63</v>
      </c>
      <c r="L5" s="559" t="s">
        <v>1500</v>
      </c>
      <c r="M5" s="559" t="s">
        <v>1496</v>
      </c>
      <c r="N5" s="559" t="s">
        <v>1492</v>
      </c>
      <c r="O5" s="559" t="s">
        <v>1491</v>
      </c>
      <c r="P5" s="559" t="s">
        <v>1490</v>
      </c>
      <c r="Q5" s="559" t="s">
        <v>1489</v>
      </c>
      <c r="R5" s="1167"/>
      <c r="S5" s="559" t="s">
        <v>63</v>
      </c>
      <c r="T5" s="559" t="s">
        <v>1500</v>
      </c>
      <c r="U5" s="559" t="s">
        <v>1496</v>
      </c>
      <c r="V5" s="559" t="s">
        <v>1492</v>
      </c>
      <c r="W5" s="559" t="s">
        <v>1491</v>
      </c>
      <c r="X5" s="559" t="s">
        <v>1490</v>
      </c>
      <c r="Y5" s="559" t="s">
        <v>1489</v>
      </c>
    </row>
    <row r="6" spans="1:25" ht="25.5">
      <c r="A6" s="217"/>
      <c r="B6" s="480" t="s">
        <v>431</v>
      </c>
      <c r="C6" s="476">
        <v>10.988973603541444</v>
      </c>
      <c r="D6" s="476">
        <v>7.049662511006809</v>
      </c>
      <c r="E6" s="476">
        <v>15.728613824094657</v>
      </c>
      <c r="F6" s="476">
        <v>15.464856544456584</v>
      </c>
      <c r="G6" s="476">
        <v>13.865259742721816</v>
      </c>
      <c r="H6" s="476">
        <v>13.685215660008538</v>
      </c>
      <c r="I6" s="476">
        <v>15.342844209840969</v>
      </c>
      <c r="J6" s="1166"/>
      <c r="K6" s="476">
        <v>14.213020458295276</v>
      </c>
      <c r="L6" s="476">
        <v>15.614488605456833</v>
      </c>
      <c r="M6" s="476">
        <v>18.768202932199305</v>
      </c>
      <c r="N6" s="476">
        <v>21.467379063214796</v>
      </c>
      <c r="O6" s="476">
        <v>24.207724088148701</v>
      </c>
      <c r="P6" s="476">
        <v>22.519225571436696</v>
      </c>
      <c r="Q6" s="476">
        <v>21.102667202672158</v>
      </c>
      <c r="R6" s="1167"/>
      <c r="S6" s="476">
        <v>38.732597859196929</v>
      </c>
      <c r="T6" s="476">
        <v>36.794019970238743</v>
      </c>
      <c r="U6" s="476">
        <v>36.376273667545483</v>
      </c>
      <c r="V6" s="476">
        <v>34.495159327750471</v>
      </c>
      <c r="W6" s="476">
        <v>32.051686887532263</v>
      </c>
      <c r="X6" s="476">
        <v>29.56657224743789</v>
      </c>
      <c r="Y6" s="476">
        <v>36.0648836641532</v>
      </c>
    </row>
    <row r="7" spans="1:25" ht="38.25">
      <c r="A7" s="217"/>
      <c r="B7" s="480" t="s">
        <v>430</v>
      </c>
      <c r="C7" s="476">
        <v>36.152006717451286</v>
      </c>
      <c r="D7" s="476">
        <v>21.181006932293986</v>
      </c>
      <c r="E7" s="476">
        <v>21.957835754539531</v>
      </c>
      <c r="F7" s="476">
        <v>46.985777799761912</v>
      </c>
      <c r="G7" s="476">
        <v>40.947653475020992</v>
      </c>
      <c r="H7" s="476">
        <v>40.198044411955522</v>
      </c>
      <c r="I7" s="476">
        <v>38.190756227831372</v>
      </c>
      <c r="J7" s="1166"/>
      <c r="K7" s="476">
        <v>29.88895524108408</v>
      </c>
      <c r="L7" s="476">
        <v>32.303147177319651</v>
      </c>
      <c r="M7" s="476">
        <v>38.971554606131811</v>
      </c>
      <c r="N7" s="476">
        <v>39.76340441586958</v>
      </c>
      <c r="O7" s="476">
        <v>42.402343604240215</v>
      </c>
      <c r="P7" s="476">
        <v>39.16652550109562</v>
      </c>
      <c r="Q7" s="476">
        <v>36.630842384704678</v>
      </c>
      <c r="R7" s="1167"/>
      <c r="S7" s="476">
        <v>57.366232422584083</v>
      </c>
      <c r="T7" s="476">
        <v>57.159829660168526</v>
      </c>
      <c r="U7" s="476">
        <v>52.787105147774696</v>
      </c>
      <c r="V7" s="476">
        <v>50.458484185561147</v>
      </c>
      <c r="W7" s="476">
        <v>47.226273994185952</v>
      </c>
      <c r="X7" s="476">
        <v>46.907488977672088</v>
      </c>
      <c r="Y7" s="476">
        <v>57.391719037321934</v>
      </c>
    </row>
    <row r="8" spans="1:25" ht="25.5">
      <c r="A8" s="217"/>
      <c r="B8" s="480" t="s">
        <v>429</v>
      </c>
      <c r="C8" s="476">
        <v>6.3366787977015244</v>
      </c>
      <c r="D8" s="476">
        <v>5.7061547014309255</v>
      </c>
      <c r="E8" s="476">
        <v>11.24062375002306</v>
      </c>
      <c r="F8" s="476">
        <v>7.7963092676900176</v>
      </c>
      <c r="G8" s="476">
        <v>6.864041832087957</v>
      </c>
      <c r="H8" s="476">
        <v>7.8471735063534691</v>
      </c>
      <c r="I8" s="476">
        <v>8.9061224493047657</v>
      </c>
      <c r="J8" s="1166"/>
      <c r="K8" s="476">
        <v>11.366633119653487</v>
      </c>
      <c r="L8" s="476">
        <v>13.33046353077602</v>
      </c>
      <c r="M8" s="476">
        <v>19.401709695834441</v>
      </c>
      <c r="N8" s="476">
        <v>23.893211806278856</v>
      </c>
      <c r="O8" s="476">
        <v>27.311116851140067</v>
      </c>
      <c r="P8" s="476">
        <v>27.291550205118437</v>
      </c>
      <c r="Q8" s="476">
        <v>28.682126359923956</v>
      </c>
      <c r="R8" s="1167"/>
      <c r="S8" s="476">
        <v>38.31301878248145</v>
      </c>
      <c r="T8" s="476">
        <v>40.400026458623678</v>
      </c>
      <c r="U8" s="476">
        <v>50.905386441113265</v>
      </c>
      <c r="V8" s="476">
        <v>44.006232008412262</v>
      </c>
      <c r="W8" s="476">
        <v>47.960604698501363</v>
      </c>
      <c r="X8" s="476">
        <v>44.816793679082458</v>
      </c>
      <c r="Y8" s="476">
        <v>44.74008750543824</v>
      </c>
    </row>
    <row r="9" spans="1:25" ht="25.5">
      <c r="A9" s="217"/>
      <c r="B9" s="480" t="s">
        <v>428</v>
      </c>
      <c r="C9" s="476">
        <v>52.962452632993518</v>
      </c>
      <c r="D9" s="476">
        <v>27.825531276443161</v>
      </c>
      <c r="E9" s="476">
        <v>46.99506900482546</v>
      </c>
      <c r="F9" s="476">
        <v>41.31142719632733</v>
      </c>
      <c r="G9" s="476">
        <v>35.529265020040441</v>
      </c>
      <c r="H9" s="476">
        <v>33.918172118336052</v>
      </c>
      <c r="I9" s="476">
        <v>31.946663258197034</v>
      </c>
      <c r="J9" s="1166"/>
      <c r="K9" s="476">
        <v>36.29848147466646</v>
      </c>
      <c r="L9" s="476">
        <v>35.067554482494373</v>
      </c>
      <c r="M9" s="476">
        <v>32.877590528795572</v>
      </c>
      <c r="N9" s="476">
        <v>33.915833028319042</v>
      </c>
      <c r="O9" s="476">
        <v>37.236929993758416</v>
      </c>
      <c r="P9" s="476">
        <v>34.889709271466643</v>
      </c>
      <c r="Q9" s="476">
        <v>32.976388482134965</v>
      </c>
      <c r="R9" s="1167"/>
      <c r="S9" s="476">
        <v>61.84288667723272</v>
      </c>
      <c r="T9" s="476">
        <v>57.255471578391294</v>
      </c>
      <c r="U9" s="476">
        <v>55.798476839107011</v>
      </c>
      <c r="V9" s="476">
        <v>61.490890636655173</v>
      </c>
      <c r="W9" s="476">
        <v>54.873109782857391</v>
      </c>
      <c r="X9" s="476">
        <v>53.700182961032972</v>
      </c>
      <c r="Y9" s="476">
        <v>60.222653602464916</v>
      </c>
    </row>
    <row r="10" spans="1:25">
      <c r="B10" s="558"/>
    </row>
    <row r="12" spans="1:25">
      <c r="B12" s="229" t="s">
        <v>427</v>
      </c>
    </row>
    <row r="31" spans="2:7">
      <c r="B31" s="1162" t="s">
        <v>1396</v>
      </c>
      <c r="C31" s="1162"/>
      <c r="D31" s="1162"/>
      <c r="E31" s="1162"/>
      <c r="F31" s="1162"/>
      <c r="G31" s="1162"/>
    </row>
    <row r="32" spans="2:7">
      <c r="B32" s="1162"/>
      <c r="C32" s="1162"/>
      <c r="D32" s="1162"/>
      <c r="E32" s="1162"/>
      <c r="F32" s="1162"/>
      <c r="G32" s="1162"/>
    </row>
    <row r="33" spans="2:2">
      <c r="B33" s="224" t="s">
        <v>1411</v>
      </c>
    </row>
    <row r="35" spans="2:2">
      <c r="B35" s="12" t="s">
        <v>293</v>
      </c>
    </row>
    <row r="36" spans="2:2">
      <c r="B36" s="217"/>
    </row>
    <row r="38" spans="2:2">
      <c r="B38" s="557"/>
    </row>
  </sheetData>
  <mergeCells count="6">
    <mergeCell ref="B31:G32"/>
    <mergeCell ref="S4:Y4"/>
    <mergeCell ref="C4:I4"/>
    <mergeCell ref="J4:J9"/>
    <mergeCell ref="K4:Q4"/>
    <mergeCell ref="R4:R9"/>
  </mergeCells>
  <phoneticPr fontId="86" type="noConversion"/>
  <hyperlinks>
    <hyperlink ref="B35" location="Contents!B77" display="to contents"/>
  </hyperlinks>
  <pageMargins left="0.75" right="0.75" top="1" bottom="1" header="0.5" footer="0.5"/>
  <pageSetup paperSize="9" orientation="portrait" verticalDpi="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tabColor indexed="9"/>
  </sheetPr>
  <dimension ref="A2:V37"/>
  <sheetViews>
    <sheetView topLeftCell="A4" zoomScaleNormal="100" workbookViewId="0">
      <selection activeCell="B2" sqref="B2"/>
    </sheetView>
  </sheetViews>
  <sheetFormatPr defaultRowHeight="12.75"/>
  <cols>
    <col min="1" max="1" width="8.7109375" style="560" customWidth="1"/>
    <col min="2" max="2" width="31.28515625" style="560" customWidth="1"/>
    <col min="3" max="8" width="9.85546875" style="560" customWidth="1"/>
    <col min="9" max="9" width="3.7109375" style="560" customWidth="1"/>
    <col min="10" max="15" width="9.85546875" style="560" customWidth="1"/>
    <col min="16" max="16" width="3.7109375" style="560" customWidth="1"/>
    <col min="17" max="22" width="9.85546875" style="560" customWidth="1"/>
    <col min="23" max="23" width="25.5703125" style="560" customWidth="1"/>
    <col min="24" max="24" width="15.42578125" style="560" customWidth="1"/>
    <col min="25" max="25" width="13.5703125" style="560" customWidth="1"/>
    <col min="26" max="27" width="14.7109375" style="560" customWidth="1"/>
    <col min="28" max="16384" width="9.140625" style="560"/>
  </cols>
  <sheetData>
    <row r="2" spans="1:22">
      <c r="A2" s="560" t="s">
        <v>54</v>
      </c>
      <c r="B2" s="229" t="s">
        <v>985</v>
      </c>
    </row>
    <row r="3" spans="1:22">
      <c r="B3" s="229"/>
    </row>
    <row r="4" spans="1:22">
      <c r="B4" s="1170"/>
      <c r="C4" s="1169" t="s">
        <v>292</v>
      </c>
      <c r="D4" s="1169"/>
      <c r="E4" s="1169"/>
      <c r="F4" s="1169"/>
      <c r="G4" s="1169"/>
      <c r="H4" s="1169"/>
      <c r="I4" s="1168"/>
      <c r="J4" s="1169" t="s">
        <v>291</v>
      </c>
      <c r="K4" s="1169"/>
      <c r="L4" s="1169"/>
      <c r="M4" s="1169"/>
      <c r="N4" s="1169"/>
      <c r="O4" s="1169"/>
      <c r="P4" s="1168"/>
      <c r="Q4" s="1169" t="s">
        <v>290</v>
      </c>
      <c r="R4" s="1169"/>
      <c r="S4" s="1169"/>
      <c r="T4" s="1169"/>
      <c r="U4" s="1169"/>
      <c r="V4" s="1169"/>
    </row>
    <row r="5" spans="1:22">
      <c r="B5" s="1171"/>
      <c r="C5" s="564">
        <v>39814</v>
      </c>
      <c r="D5" s="564">
        <v>40179</v>
      </c>
      <c r="E5" s="564">
        <v>40544</v>
      </c>
      <c r="F5" s="564">
        <v>40634</v>
      </c>
      <c r="G5" s="565">
        <v>40725</v>
      </c>
      <c r="H5" s="564">
        <v>40817</v>
      </c>
      <c r="I5" s="1168"/>
      <c r="J5" s="564">
        <v>39814</v>
      </c>
      <c r="K5" s="564">
        <v>40179</v>
      </c>
      <c r="L5" s="564">
        <v>40544</v>
      </c>
      <c r="M5" s="564">
        <v>40634</v>
      </c>
      <c r="N5" s="564">
        <v>40725</v>
      </c>
      <c r="O5" s="564">
        <v>40817</v>
      </c>
      <c r="P5" s="1168"/>
      <c r="Q5" s="564">
        <v>39814</v>
      </c>
      <c r="R5" s="564">
        <v>40179</v>
      </c>
      <c r="S5" s="564">
        <v>40544</v>
      </c>
      <c r="T5" s="564">
        <v>40634</v>
      </c>
      <c r="U5" s="564">
        <v>40725</v>
      </c>
      <c r="V5" s="564">
        <v>40817</v>
      </c>
    </row>
    <row r="6" spans="1:22">
      <c r="B6" s="563" t="s">
        <v>435</v>
      </c>
      <c r="C6" s="562">
        <v>3.0856960000405365</v>
      </c>
      <c r="D6" s="562">
        <v>-7.3494271677499379</v>
      </c>
      <c r="E6" s="562">
        <v>4.207265521106895</v>
      </c>
      <c r="F6" s="562">
        <v>4.4903538555866875</v>
      </c>
      <c r="G6" s="562">
        <v>5.9059405189105609</v>
      </c>
      <c r="H6" s="562">
        <v>0.40613866086614658</v>
      </c>
      <c r="I6" s="1168"/>
      <c r="J6" s="562">
        <v>-4.1659283131330476</v>
      </c>
      <c r="K6" s="562">
        <v>4.9749575264300834</v>
      </c>
      <c r="L6" s="562">
        <v>6.0691392106804658</v>
      </c>
      <c r="M6" s="562">
        <v>5.4022038827982444</v>
      </c>
      <c r="N6" s="562">
        <v>7.2427816805172558</v>
      </c>
      <c r="O6" s="562">
        <v>7.6999689066958501</v>
      </c>
      <c r="P6" s="1168"/>
      <c r="Q6" s="562">
        <v>3.4643884835099206</v>
      </c>
      <c r="R6" s="562">
        <v>6.1084158484268087</v>
      </c>
      <c r="S6" s="562">
        <v>2.5314071227443962</v>
      </c>
      <c r="T6" s="562">
        <v>5.0555931186203615</v>
      </c>
      <c r="U6" s="562">
        <v>10.439591456354949</v>
      </c>
      <c r="V6" s="562">
        <v>8.0928658733971925</v>
      </c>
    </row>
    <row r="7" spans="1:22">
      <c r="B7" s="563" t="s">
        <v>434</v>
      </c>
      <c r="C7" s="562">
        <v>0.66774607028323429</v>
      </c>
      <c r="D7" s="562">
        <v>-9.5066881135593118</v>
      </c>
      <c r="E7" s="562">
        <v>4.7725391757832369</v>
      </c>
      <c r="F7" s="562">
        <v>4.7676834977116211</v>
      </c>
      <c r="G7" s="562">
        <v>9.1480096611330826</v>
      </c>
      <c r="H7" s="562">
        <v>-1.1252177073613889</v>
      </c>
      <c r="I7" s="1168"/>
      <c r="J7" s="562">
        <v>-3.8985553652726268</v>
      </c>
      <c r="K7" s="562">
        <v>5.5334860283027707</v>
      </c>
      <c r="L7" s="562">
        <v>4.7056670983969155</v>
      </c>
      <c r="M7" s="562">
        <v>5.0310182801048988</v>
      </c>
      <c r="N7" s="562">
        <v>7.2971237341200128</v>
      </c>
      <c r="O7" s="562">
        <v>3.8956859960567809</v>
      </c>
      <c r="P7" s="1168"/>
      <c r="Q7" s="562">
        <v>9.8022482097741612</v>
      </c>
      <c r="R7" s="562">
        <v>9.9031177720719015</v>
      </c>
      <c r="S7" s="562">
        <v>4.860855330360657</v>
      </c>
      <c r="T7" s="562">
        <v>7.5877958866351207</v>
      </c>
      <c r="U7" s="562">
        <v>13.074811638033202</v>
      </c>
      <c r="V7" s="562">
        <v>10.33456145192719</v>
      </c>
    </row>
    <row r="8" spans="1:22">
      <c r="B8" s="563" t="s">
        <v>433</v>
      </c>
      <c r="C8" s="562">
        <v>1.5739383910155718</v>
      </c>
      <c r="D8" s="562">
        <v>-22.125248650695298</v>
      </c>
      <c r="E8" s="562">
        <v>4.9183947731117978</v>
      </c>
      <c r="F8" s="562">
        <v>9.6830041198355055</v>
      </c>
      <c r="G8" s="562">
        <v>9.1680485636947218</v>
      </c>
      <c r="H8" s="562">
        <v>-1.6850364527336692</v>
      </c>
      <c r="I8" s="1168"/>
      <c r="J8" s="562">
        <v>-5.2393048861755895</v>
      </c>
      <c r="K8" s="562">
        <v>6.7910078566059102</v>
      </c>
      <c r="L8" s="562">
        <v>3.5809606879244291</v>
      </c>
      <c r="M8" s="562">
        <v>3.4277651077896558</v>
      </c>
      <c r="N8" s="562">
        <v>2.3057395637381619</v>
      </c>
      <c r="O8" s="562">
        <v>-0.24640526052393313</v>
      </c>
      <c r="P8" s="1168"/>
      <c r="Q8" s="562">
        <v>13.755341504276366</v>
      </c>
      <c r="R8" s="562">
        <v>10.123805136812926</v>
      </c>
      <c r="S8" s="562">
        <v>7.8733587245727303</v>
      </c>
      <c r="T8" s="562">
        <v>10.516586147240547</v>
      </c>
      <c r="U8" s="562">
        <v>14.130232623792892</v>
      </c>
      <c r="V8" s="562">
        <v>8.2691286652014035</v>
      </c>
    </row>
    <row r="9" spans="1:22">
      <c r="B9" s="563" t="s">
        <v>432</v>
      </c>
      <c r="C9" s="562">
        <v>3.5279095023412554</v>
      </c>
      <c r="D9" s="562">
        <v>-23.911822376654872</v>
      </c>
      <c r="E9" s="562">
        <v>7.8850821135977789</v>
      </c>
      <c r="F9" s="562">
        <v>8.4652079116590979</v>
      </c>
      <c r="G9" s="562">
        <v>9.5441097980597434</v>
      </c>
      <c r="H9" s="562">
        <v>-1.1220818528480705</v>
      </c>
      <c r="I9" s="1168"/>
      <c r="J9" s="562">
        <v>-7.1905148021050582</v>
      </c>
      <c r="K9" s="562">
        <v>-0.51024479744000151</v>
      </c>
      <c r="L9" s="562">
        <v>-4.5664771620986446</v>
      </c>
      <c r="M9" s="562">
        <v>-6.4269325494866454</v>
      </c>
      <c r="N9" s="562">
        <v>-6.7494555832753278</v>
      </c>
      <c r="O9" s="562">
        <v>-6.4303458597865317</v>
      </c>
      <c r="P9" s="1168"/>
      <c r="Q9" s="562">
        <v>6.8494074178475026</v>
      </c>
      <c r="R9" s="562">
        <v>4.7072711790727215</v>
      </c>
      <c r="S9" s="562">
        <v>6.3667291805024933</v>
      </c>
      <c r="T9" s="562">
        <v>5.9176468249487568</v>
      </c>
      <c r="U9" s="562">
        <v>12.173504852156135</v>
      </c>
      <c r="V9" s="562">
        <v>10.876599441128761</v>
      </c>
    </row>
    <row r="10" spans="1:22">
      <c r="B10" s="563" t="s">
        <v>11</v>
      </c>
      <c r="C10" s="562">
        <v>14.802384602395305</v>
      </c>
      <c r="D10" s="562">
        <v>-74.659045739529546</v>
      </c>
      <c r="E10" s="562">
        <v>8.6306854768550796</v>
      </c>
      <c r="F10" s="562">
        <v>8.5896993000271866</v>
      </c>
      <c r="G10" s="562">
        <v>8.1370296882837945</v>
      </c>
      <c r="H10" s="562">
        <v>-3.017549045030516</v>
      </c>
      <c r="I10" s="1168"/>
      <c r="J10" s="562">
        <v>9.8965400573404576</v>
      </c>
      <c r="K10" s="562">
        <v>10.745531143721349</v>
      </c>
      <c r="L10" s="562">
        <v>10.508064865944421</v>
      </c>
      <c r="M10" s="562">
        <v>9.8187557356117008</v>
      </c>
      <c r="N10" s="562">
        <v>10.20272750878846</v>
      </c>
      <c r="O10" s="562">
        <v>12.336830072438371</v>
      </c>
      <c r="P10" s="1168"/>
      <c r="Q10" s="562">
        <v>19.496343420639946</v>
      </c>
      <c r="R10" s="562">
        <v>17.778325325367273</v>
      </c>
      <c r="S10" s="562">
        <v>18.171040183216725</v>
      </c>
      <c r="T10" s="562">
        <v>17.881093246440727</v>
      </c>
      <c r="U10" s="562">
        <v>23.986587852092008</v>
      </c>
      <c r="V10" s="562">
        <v>24.453486618494782</v>
      </c>
    </row>
    <row r="13" spans="1:22">
      <c r="B13" s="229" t="s">
        <v>985</v>
      </c>
    </row>
    <row r="14" spans="1:22">
      <c r="B14" s="217"/>
    </row>
    <row r="18" spans="2:7">
      <c r="B18" s="561"/>
    </row>
    <row r="30" spans="2:7" ht="12.75" customHeight="1">
      <c r="B30" s="1162" t="s">
        <v>1396</v>
      </c>
      <c r="C30" s="1162"/>
      <c r="D30" s="1162"/>
      <c r="E30" s="1162"/>
      <c r="F30" s="1109"/>
      <c r="G30" s="1109"/>
    </row>
    <row r="31" spans="2:7">
      <c r="B31" s="1162"/>
      <c r="C31" s="1162"/>
      <c r="D31" s="1162"/>
      <c r="E31" s="1162"/>
      <c r="F31" s="1109"/>
      <c r="G31" s="1109"/>
    </row>
    <row r="32" spans="2:7">
      <c r="B32" s="1162"/>
      <c r="C32" s="1162"/>
      <c r="D32" s="1162"/>
      <c r="E32" s="1162"/>
      <c r="F32" s="1110"/>
      <c r="G32" s="1110"/>
    </row>
    <row r="33" spans="2:2">
      <c r="B33" s="224" t="s">
        <v>1411</v>
      </c>
    </row>
    <row r="35" spans="2:2">
      <c r="B35" s="12" t="s">
        <v>293</v>
      </c>
    </row>
    <row r="36" spans="2:2">
      <c r="B36" s="217"/>
    </row>
    <row r="37" spans="2:2">
      <c r="B37" s="557"/>
    </row>
  </sheetData>
  <mergeCells count="7">
    <mergeCell ref="B30:E32"/>
    <mergeCell ref="P4:P10"/>
    <mergeCell ref="Q4:V4"/>
    <mergeCell ref="B4:B5"/>
    <mergeCell ref="C4:H4"/>
    <mergeCell ref="I4:I10"/>
    <mergeCell ref="J4:O4"/>
  </mergeCells>
  <phoneticPr fontId="86" type="noConversion"/>
  <hyperlinks>
    <hyperlink ref="B35" location="Contents!B78" display="to contents"/>
  </hyperlinks>
  <pageMargins left="0.75" right="0.75" top="1" bottom="1" header="0.5" footer="0.5"/>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tabColor indexed="9"/>
  </sheetPr>
  <dimension ref="A2:V39"/>
  <sheetViews>
    <sheetView topLeftCell="A7" zoomScaleNormal="100" workbookViewId="0">
      <selection activeCell="B34" sqref="B34"/>
    </sheetView>
  </sheetViews>
  <sheetFormatPr defaultRowHeight="12.75"/>
  <cols>
    <col min="1" max="1" width="9.140625" style="19"/>
    <col min="2" max="2" width="20.28515625" style="19" customWidth="1"/>
    <col min="3" max="8" width="9.85546875" style="19" customWidth="1"/>
    <col min="9" max="9" width="3.7109375" style="19" customWidth="1"/>
    <col min="10" max="15" width="9.85546875" style="19" customWidth="1"/>
    <col min="16" max="16" width="3.7109375" style="19" customWidth="1"/>
    <col min="17" max="22" width="9.85546875" style="19" customWidth="1"/>
    <col min="23" max="16384" width="9.140625" style="19"/>
  </cols>
  <sheetData>
    <row r="2" spans="1:22">
      <c r="A2" s="573" t="s">
        <v>54</v>
      </c>
      <c r="B2" s="566" t="s">
        <v>987</v>
      </c>
      <c r="C2" s="572"/>
      <c r="D2" s="572"/>
      <c r="E2" s="571"/>
      <c r="F2" s="571"/>
      <c r="G2" s="571"/>
      <c r="H2" s="571"/>
      <c r="I2" s="571"/>
      <c r="J2" s="571"/>
      <c r="K2" s="571"/>
      <c r="L2" s="571"/>
      <c r="M2" s="571"/>
      <c r="N2" s="571"/>
      <c r="O2" s="571"/>
      <c r="P2" s="571"/>
      <c r="Q2" s="571"/>
      <c r="R2" s="571"/>
      <c r="S2" s="571"/>
      <c r="T2" s="571"/>
      <c r="U2" s="571"/>
      <c r="V2" s="571"/>
    </row>
    <row r="3" spans="1:22">
      <c r="B3" s="571"/>
      <c r="C3" s="571"/>
      <c r="D3" s="571"/>
      <c r="E3" s="571"/>
      <c r="F3" s="571"/>
      <c r="G3" s="571"/>
      <c r="H3" s="571"/>
      <c r="I3" s="571"/>
      <c r="J3" s="571"/>
      <c r="K3" s="571"/>
      <c r="L3" s="571"/>
      <c r="M3" s="571"/>
      <c r="N3" s="571"/>
      <c r="O3" s="571"/>
      <c r="P3" s="571"/>
      <c r="Q3" s="571"/>
      <c r="R3" s="571"/>
      <c r="S3" s="571"/>
      <c r="T3" s="571"/>
      <c r="U3" s="571"/>
      <c r="V3" s="1081" t="s">
        <v>317</v>
      </c>
    </row>
    <row r="4" spans="1:22">
      <c r="B4" s="568"/>
      <c r="C4" s="1172" t="s">
        <v>441</v>
      </c>
      <c r="D4" s="1172"/>
      <c r="E4" s="1172"/>
      <c r="F4" s="1172"/>
      <c r="G4" s="1172"/>
      <c r="H4" s="1172"/>
      <c r="I4" s="1173"/>
      <c r="J4" s="1172" t="s">
        <v>440</v>
      </c>
      <c r="K4" s="1172"/>
      <c r="L4" s="1172"/>
      <c r="M4" s="1172"/>
      <c r="N4" s="1172"/>
      <c r="O4" s="1172"/>
      <c r="P4" s="1173"/>
      <c r="Q4" s="1172" t="s">
        <v>439</v>
      </c>
      <c r="R4" s="1172"/>
      <c r="S4" s="1172"/>
      <c r="T4" s="1172"/>
      <c r="U4" s="1172"/>
      <c r="V4" s="1172"/>
    </row>
    <row r="5" spans="1:22">
      <c r="B5" s="570" t="s">
        <v>280</v>
      </c>
      <c r="C5" s="496">
        <v>39814</v>
      </c>
      <c r="D5" s="496">
        <v>40179</v>
      </c>
      <c r="E5" s="496">
        <v>40544</v>
      </c>
      <c r="F5" s="496">
        <v>40634</v>
      </c>
      <c r="G5" s="496">
        <v>40725</v>
      </c>
      <c r="H5" s="496">
        <v>40817</v>
      </c>
      <c r="I5" s="1173"/>
      <c r="J5" s="496">
        <v>39814</v>
      </c>
      <c r="K5" s="496">
        <v>40179</v>
      </c>
      <c r="L5" s="496">
        <v>40544</v>
      </c>
      <c r="M5" s="496">
        <v>40634</v>
      </c>
      <c r="N5" s="496">
        <v>40725</v>
      </c>
      <c r="O5" s="496">
        <v>40817</v>
      </c>
      <c r="P5" s="1173"/>
      <c r="Q5" s="496">
        <v>39814</v>
      </c>
      <c r="R5" s="496">
        <v>40179</v>
      </c>
      <c r="S5" s="496">
        <v>40544</v>
      </c>
      <c r="T5" s="496">
        <v>40634</v>
      </c>
      <c r="U5" s="496">
        <v>40725</v>
      </c>
      <c r="V5" s="496">
        <v>40817</v>
      </c>
    </row>
    <row r="6" spans="1:22">
      <c r="B6" s="569"/>
      <c r="C6" s="569"/>
      <c r="D6" s="569"/>
      <c r="E6" s="569"/>
      <c r="F6" s="569"/>
      <c r="G6" s="569"/>
      <c r="H6" s="569"/>
      <c r="I6" s="1173"/>
      <c r="J6" s="569"/>
      <c r="K6" s="569"/>
      <c r="L6" s="569"/>
      <c r="M6" s="569"/>
      <c r="N6" s="569"/>
      <c r="O6" s="569"/>
      <c r="P6" s="1173"/>
      <c r="Q6" s="569"/>
      <c r="R6" s="569"/>
      <c r="S6" s="569"/>
      <c r="T6" s="569"/>
      <c r="U6" s="569"/>
      <c r="V6" s="569"/>
    </row>
    <row r="7" spans="1:22">
      <c r="B7" s="568" t="s">
        <v>438</v>
      </c>
      <c r="C7" s="567">
        <v>53.543999999999997</v>
      </c>
      <c r="D7" s="567">
        <v>49.901203000000002</v>
      </c>
      <c r="E7" s="567">
        <v>57.985101999999998</v>
      </c>
      <c r="F7" s="567">
        <v>58.515431999999997</v>
      </c>
      <c r="G7" s="567">
        <v>54.195981000000003</v>
      </c>
      <c r="H7" s="567">
        <v>52.931612000000001</v>
      </c>
      <c r="I7" s="1173"/>
      <c r="J7" s="567">
        <v>34.588537000000002</v>
      </c>
      <c r="K7" s="567">
        <v>13.665545</v>
      </c>
      <c r="L7" s="567">
        <v>48.411195999999997</v>
      </c>
      <c r="M7" s="567">
        <v>28.399360999999999</v>
      </c>
      <c r="N7" s="567">
        <v>26.665664</v>
      </c>
      <c r="O7" s="567">
        <v>30.825783000000001</v>
      </c>
      <c r="P7" s="1173"/>
      <c r="Q7" s="567">
        <v>41.164333999999997</v>
      </c>
      <c r="R7" s="567">
        <v>782.59363399999995</v>
      </c>
      <c r="S7" s="567">
        <v>804.19644000000005</v>
      </c>
      <c r="T7" s="567">
        <v>812.993426</v>
      </c>
      <c r="U7" s="567">
        <v>812.85405900000001</v>
      </c>
      <c r="V7" s="567">
        <v>802.14195900000004</v>
      </c>
    </row>
    <row r="8" spans="1:22">
      <c r="B8" s="568" t="s">
        <v>437</v>
      </c>
      <c r="C8" s="567">
        <v>139.77380500000001</v>
      </c>
      <c r="D8" s="567">
        <v>169.77837700000001</v>
      </c>
      <c r="E8" s="567">
        <v>178.249921</v>
      </c>
      <c r="F8" s="567">
        <v>187.525339</v>
      </c>
      <c r="G8" s="567">
        <v>202.79029600000001</v>
      </c>
      <c r="H8" s="567">
        <v>204.853219</v>
      </c>
      <c r="I8" s="1173"/>
      <c r="J8" s="567">
        <v>156.64434700000001</v>
      </c>
      <c r="K8" s="567">
        <v>535.73869300000001</v>
      </c>
      <c r="L8" s="567">
        <v>263.05716699999999</v>
      </c>
      <c r="M8" s="567">
        <v>462.74716599999999</v>
      </c>
      <c r="N8" s="567">
        <v>270.08526000000001</v>
      </c>
      <c r="O8" s="567">
        <v>473.52230400000002</v>
      </c>
      <c r="P8" s="1173"/>
      <c r="Q8" s="567">
        <v>311.15647589150001</v>
      </c>
      <c r="R8" s="567">
        <v>542.741311</v>
      </c>
      <c r="S8" s="567">
        <v>943.97672899999998</v>
      </c>
      <c r="T8" s="567">
        <v>1254.290792</v>
      </c>
      <c r="U8" s="567">
        <v>1123.197977</v>
      </c>
      <c r="V8" s="567">
        <v>847.270982</v>
      </c>
    </row>
    <row r="9" spans="1:22">
      <c r="B9" s="568" t="s">
        <v>436</v>
      </c>
      <c r="C9" s="567">
        <v>8.7218879999999999</v>
      </c>
      <c r="D9" s="567">
        <v>10.53041</v>
      </c>
      <c r="E9" s="567">
        <v>10.302434999999999</v>
      </c>
      <c r="F9" s="567">
        <v>14.113545</v>
      </c>
      <c r="G9" s="567">
        <v>14.661426000000001</v>
      </c>
      <c r="H9" s="567">
        <v>14.305597000000001</v>
      </c>
      <c r="I9" s="1173"/>
      <c r="J9" s="567">
        <v>103.150105</v>
      </c>
      <c r="K9" s="567">
        <v>135.98378500000001</v>
      </c>
      <c r="L9" s="567">
        <v>176.53401500000001</v>
      </c>
      <c r="M9" s="567">
        <v>238.51038399999999</v>
      </c>
      <c r="N9" s="567">
        <v>189.271288</v>
      </c>
      <c r="O9" s="567">
        <v>133.361965</v>
      </c>
      <c r="P9" s="1173"/>
      <c r="Q9" s="567">
        <v>38.428086999999998</v>
      </c>
      <c r="R9" s="567">
        <v>88.075770000000006</v>
      </c>
      <c r="S9" s="567">
        <v>141.394372</v>
      </c>
      <c r="T9" s="567">
        <v>150.17343600000001</v>
      </c>
      <c r="U9" s="567">
        <v>182.16558800000001</v>
      </c>
      <c r="V9" s="567">
        <v>207.84824399999999</v>
      </c>
    </row>
    <row r="12" spans="1:22">
      <c r="B12" s="566" t="s">
        <v>987</v>
      </c>
    </row>
    <row r="30" spans="2:8" ht="12.75" customHeight="1">
      <c r="B30" s="1162" t="s">
        <v>1396</v>
      </c>
      <c r="C30" s="1162"/>
      <c r="D30" s="1162"/>
      <c r="E30" s="1162"/>
      <c r="F30" s="1162"/>
      <c r="G30" s="1162"/>
      <c r="H30" s="1162"/>
    </row>
    <row r="31" spans="2:8">
      <c r="B31" s="1162"/>
      <c r="C31" s="1162"/>
      <c r="D31" s="1162"/>
      <c r="E31" s="1162"/>
      <c r="F31" s="1162"/>
      <c r="G31" s="1162"/>
      <c r="H31" s="1162"/>
    </row>
    <row r="32" spans="2:8">
      <c r="B32" s="224" t="s">
        <v>1408</v>
      </c>
    </row>
    <row r="33" spans="2:2">
      <c r="B33" s="560"/>
    </row>
    <row r="34" spans="2:2">
      <c r="B34" s="12" t="s">
        <v>293</v>
      </c>
    </row>
    <row r="36" spans="2:2">
      <c r="B36" s="550"/>
    </row>
    <row r="39" spans="2:2">
      <c r="B39" s="557"/>
    </row>
  </sheetData>
  <mergeCells count="6">
    <mergeCell ref="B30:H31"/>
    <mergeCell ref="Q4:V4"/>
    <mergeCell ref="C4:H4"/>
    <mergeCell ref="I4:I9"/>
    <mergeCell ref="J4:O4"/>
    <mergeCell ref="P4:P9"/>
  </mergeCells>
  <phoneticPr fontId="86" type="noConversion"/>
  <hyperlinks>
    <hyperlink ref="B34" location="Contents!B79" display="to contents"/>
  </hyperlinks>
  <pageMargins left="0.75" right="0.75" top="1" bottom="1" header="0.5" footer="0.5"/>
  <pageSetup paperSize="9" orientation="portrait" verticalDpi="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tabColor indexed="9"/>
  </sheetPr>
  <dimension ref="A2:Y39"/>
  <sheetViews>
    <sheetView topLeftCell="A16" zoomScaleNormal="100" workbookViewId="0">
      <selection activeCell="B31" sqref="B31:G32"/>
    </sheetView>
  </sheetViews>
  <sheetFormatPr defaultRowHeight="12.75"/>
  <cols>
    <col min="2" max="2" width="24.140625" customWidth="1"/>
    <col min="3" max="9" width="9.85546875" customWidth="1"/>
    <col min="10" max="10" width="3.7109375" customWidth="1"/>
    <col min="11" max="17" width="9.85546875" customWidth="1"/>
    <col min="18" max="18" width="3.7109375" customWidth="1"/>
    <col min="19" max="25" width="9.85546875" customWidth="1"/>
    <col min="26" max="29" width="9.85546875" bestFit="1" customWidth="1"/>
    <col min="31" max="36" width="9.85546875" bestFit="1" customWidth="1"/>
  </cols>
  <sheetData>
    <row r="2" spans="1:25">
      <c r="A2" s="49" t="s">
        <v>54</v>
      </c>
      <c r="B2" s="53" t="s">
        <v>989</v>
      </c>
    </row>
    <row r="3" spans="1:25">
      <c r="Y3" s="1081" t="s">
        <v>317</v>
      </c>
    </row>
    <row r="4" spans="1:25">
      <c r="B4" s="506"/>
      <c r="C4" s="1174" t="s">
        <v>292</v>
      </c>
      <c r="D4" s="1174"/>
      <c r="E4" s="1174"/>
      <c r="F4" s="1174"/>
      <c r="G4" s="1174"/>
      <c r="H4" s="1174"/>
      <c r="I4" s="1174"/>
      <c r="K4" s="1174" t="s">
        <v>291</v>
      </c>
      <c r="L4" s="1174"/>
      <c r="M4" s="1174"/>
      <c r="N4" s="1174"/>
      <c r="O4" s="1174"/>
      <c r="P4" s="1174"/>
      <c r="Q4" s="1174"/>
      <c r="R4" s="1175"/>
      <c r="S4" s="1174" t="s">
        <v>290</v>
      </c>
      <c r="T4" s="1174"/>
      <c r="U4" s="1174"/>
      <c r="V4" s="1174"/>
      <c r="W4" s="1174"/>
      <c r="X4" s="1174"/>
      <c r="Y4" s="1174"/>
    </row>
    <row r="5" spans="1:25">
      <c r="B5" s="506"/>
      <c r="C5" s="317">
        <v>39722</v>
      </c>
      <c r="D5" s="317">
        <v>39814</v>
      </c>
      <c r="E5" s="317">
        <v>40179</v>
      </c>
      <c r="F5" s="317">
        <v>40544</v>
      </c>
      <c r="G5" s="317">
        <v>40634</v>
      </c>
      <c r="H5" s="317">
        <v>40725</v>
      </c>
      <c r="I5" s="317">
        <v>40817</v>
      </c>
      <c r="J5" s="1175"/>
      <c r="K5" s="317">
        <v>39722</v>
      </c>
      <c r="L5" s="317">
        <v>39814</v>
      </c>
      <c r="M5" s="317">
        <v>40179</v>
      </c>
      <c r="N5" s="317">
        <v>40544</v>
      </c>
      <c r="O5" s="317">
        <v>40634</v>
      </c>
      <c r="P5" s="317">
        <v>40725</v>
      </c>
      <c r="Q5" s="317">
        <v>40817</v>
      </c>
      <c r="R5" s="1175"/>
      <c r="S5" s="317">
        <v>39722</v>
      </c>
      <c r="T5" s="317">
        <v>39814</v>
      </c>
      <c r="U5" s="317">
        <v>40179</v>
      </c>
      <c r="V5" s="317">
        <v>40544</v>
      </c>
      <c r="W5" s="317">
        <v>40634</v>
      </c>
      <c r="X5" s="317">
        <v>40725</v>
      </c>
      <c r="Y5" s="317">
        <v>40817</v>
      </c>
    </row>
    <row r="6" spans="1:25" ht="25.5">
      <c r="B6" s="69" t="s">
        <v>446</v>
      </c>
      <c r="C6" s="574">
        <v>75.568470000000005</v>
      </c>
      <c r="D6" s="574">
        <v>41.164329000000002</v>
      </c>
      <c r="E6" s="574">
        <v>24.573169</v>
      </c>
      <c r="F6" s="574">
        <v>47.375332999999998</v>
      </c>
      <c r="G6" s="574">
        <v>56.644289999999998</v>
      </c>
      <c r="H6" s="574">
        <v>60.739624999999997</v>
      </c>
      <c r="I6" s="574">
        <v>60.336298999999997</v>
      </c>
      <c r="J6" s="1175"/>
      <c r="K6" s="574">
        <v>456.63141999999999</v>
      </c>
      <c r="L6" s="574">
        <v>311.156476</v>
      </c>
      <c r="M6" s="574">
        <v>529.96053099999995</v>
      </c>
      <c r="N6" s="574">
        <v>924.49808599999994</v>
      </c>
      <c r="O6" s="574">
        <v>1235.678694</v>
      </c>
      <c r="P6" s="574">
        <v>1121.51722</v>
      </c>
      <c r="Q6" s="574">
        <v>839.51171199999999</v>
      </c>
      <c r="R6" s="1175"/>
      <c r="S6" s="574">
        <v>62.976170000000003</v>
      </c>
      <c r="T6" s="574">
        <v>38.424078999999999</v>
      </c>
      <c r="U6" s="574">
        <v>88.185252000000006</v>
      </c>
      <c r="V6" s="574">
        <v>142.793541</v>
      </c>
      <c r="W6" s="574">
        <v>153.725976</v>
      </c>
      <c r="X6" s="574">
        <v>182.60288399999999</v>
      </c>
      <c r="Y6" s="574">
        <v>209.02008963999998</v>
      </c>
    </row>
    <row r="7" spans="1:25" ht="25.5">
      <c r="B7" s="69" t="s">
        <v>445</v>
      </c>
      <c r="C7" s="574">
        <v>97.057528000000005</v>
      </c>
      <c r="D7" s="574">
        <v>94.986632999999998</v>
      </c>
      <c r="E7" s="574">
        <v>876.29758900000002</v>
      </c>
      <c r="F7" s="574">
        <v>164.21370400000001</v>
      </c>
      <c r="G7" s="574">
        <v>162.87863899999999</v>
      </c>
      <c r="H7" s="574">
        <v>159.55597399999999</v>
      </c>
      <c r="I7" s="574">
        <v>151.482383</v>
      </c>
      <c r="J7" s="1175"/>
      <c r="K7" s="574">
        <v>85.331945000000005</v>
      </c>
      <c r="L7" s="574">
        <v>85.766879000000003</v>
      </c>
      <c r="M7" s="574">
        <v>70.517788999999993</v>
      </c>
      <c r="N7" s="574">
        <v>123.255169</v>
      </c>
      <c r="O7" s="574">
        <v>135.69655900000001</v>
      </c>
      <c r="P7" s="574">
        <v>142.04409200000001</v>
      </c>
      <c r="Q7" s="574">
        <v>148.61470399999999</v>
      </c>
      <c r="R7" s="1175"/>
      <c r="S7" s="574">
        <v>8.9490350000000003</v>
      </c>
      <c r="T7" s="574">
        <v>7.088463</v>
      </c>
      <c r="U7" s="574">
        <v>4.7563639999999996</v>
      </c>
      <c r="V7" s="574">
        <v>8.8786039999999993</v>
      </c>
      <c r="W7" s="574">
        <v>8.8485840000000007</v>
      </c>
      <c r="X7" s="574">
        <v>14.067795</v>
      </c>
      <c r="Y7" s="574">
        <v>16.178570879999999</v>
      </c>
    </row>
    <row r="8" spans="1:25" ht="38.25">
      <c r="B8" s="69" t="s">
        <v>444</v>
      </c>
      <c r="C8" s="574">
        <v>35.290021000000003</v>
      </c>
      <c r="D8" s="574">
        <v>35.482021000000003</v>
      </c>
      <c r="E8" s="574">
        <v>43.156950999999999</v>
      </c>
      <c r="F8" s="574">
        <v>42.815286</v>
      </c>
      <c r="G8" s="574">
        <v>42.292475000000003</v>
      </c>
      <c r="H8" s="574">
        <v>42.234996000000002</v>
      </c>
      <c r="I8" s="574">
        <v>42.860571</v>
      </c>
      <c r="J8" s="1175"/>
      <c r="K8" s="574">
        <v>0.54970200000000002</v>
      </c>
      <c r="L8" s="574">
        <v>0.24102999999999999</v>
      </c>
      <c r="M8" s="574">
        <v>9.9999999999999995E-7</v>
      </c>
      <c r="N8" s="574">
        <v>3.0695169999999998</v>
      </c>
      <c r="O8" s="574">
        <v>8.4227460000000001</v>
      </c>
      <c r="P8" s="574">
        <v>7.1059219999999996</v>
      </c>
      <c r="Q8" s="574">
        <v>0.90786299999999998</v>
      </c>
      <c r="R8" s="1175"/>
      <c r="S8" s="574">
        <v>0</v>
      </c>
      <c r="T8" s="574">
        <v>0</v>
      </c>
      <c r="U8" s="574">
        <v>0</v>
      </c>
      <c r="V8" s="574">
        <v>0</v>
      </c>
      <c r="W8" s="574">
        <v>0</v>
      </c>
      <c r="X8" s="574">
        <v>0</v>
      </c>
      <c r="Y8" s="574">
        <v>0</v>
      </c>
    </row>
    <row r="9" spans="1:25" ht="25.5">
      <c r="B9" s="69" t="s">
        <v>443</v>
      </c>
      <c r="C9" s="574">
        <v>130.718166</v>
      </c>
      <c r="D9" s="574">
        <v>140.765353</v>
      </c>
      <c r="E9" s="574">
        <v>8.6783579999999994</v>
      </c>
      <c r="F9" s="574">
        <v>8.8632360000000006</v>
      </c>
      <c r="G9" s="574">
        <v>8.5553340000000002</v>
      </c>
      <c r="H9" s="574">
        <v>0</v>
      </c>
      <c r="I9" s="574">
        <v>0</v>
      </c>
      <c r="J9" s="1175"/>
      <c r="K9" s="574">
        <v>5.8614059999999997</v>
      </c>
      <c r="L9" s="574">
        <v>5.1926600000000001</v>
      </c>
      <c r="M9" s="574">
        <v>4.2555000000000003E-2</v>
      </c>
      <c r="N9" s="574">
        <v>16.184207000000001</v>
      </c>
      <c r="O9" s="574">
        <v>29.656654</v>
      </c>
      <c r="P9" s="574">
        <v>8.7589849999999991</v>
      </c>
      <c r="Q9" s="574">
        <v>8.3118429999999996</v>
      </c>
      <c r="R9" s="1175"/>
      <c r="S9" s="574">
        <v>0</v>
      </c>
      <c r="T9" s="574">
        <v>0</v>
      </c>
      <c r="U9" s="574">
        <v>0.392538</v>
      </c>
      <c r="V9" s="574">
        <v>0.16020200000000001</v>
      </c>
      <c r="W9" s="574">
        <v>0.185972</v>
      </c>
      <c r="X9" s="574">
        <v>9.7620999999999999E-2</v>
      </c>
      <c r="Y9" s="574">
        <v>0</v>
      </c>
    </row>
    <row r="10" spans="1:25" ht="25.5">
      <c r="B10" s="69" t="s">
        <v>442</v>
      </c>
      <c r="C10" s="574">
        <v>45.510705000000002</v>
      </c>
      <c r="D10" s="574">
        <v>31.133862000000001</v>
      </c>
      <c r="E10" s="574">
        <v>33.149256000000001</v>
      </c>
      <c r="F10" s="574">
        <v>20.199752</v>
      </c>
      <c r="G10" s="574">
        <v>21.542904</v>
      </c>
      <c r="H10" s="574">
        <v>18.826781</v>
      </c>
      <c r="I10" s="574">
        <v>14.785399</v>
      </c>
      <c r="J10" s="1175"/>
      <c r="K10" s="574">
        <v>19.777429999999999</v>
      </c>
      <c r="L10" s="574">
        <v>35.222405000000002</v>
      </c>
      <c r="M10" s="574">
        <v>56.517248000000002</v>
      </c>
      <c r="N10" s="574">
        <v>50.796092999999999</v>
      </c>
      <c r="O10" s="574">
        <v>47.430115000000001</v>
      </c>
      <c r="P10" s="574">
        <v>44.207433000000002</v>
      </c>
      <c r="Q10" s="574">
        <v>80.534011000000007</v>
      </c>
      <c r="R10" s="1175"/>
      <c r="S10" s="574">
        <v>0</v>
      </c>
      <c r="T10" s="574">
        <v>7.8885999999999998E-2</v>
      </c>
      <c r="U10" s="574">
        <v>2.0237449999999999</v>
      </c>
      <c r="V10" s="574">
        <v>0.75587899999999997</v>
      </c>
      <c r="W10" s="574">
        <v>0.75225500000000001</v>
      </c>
      <c r="X10" s="574">
        <v>0</v>
      </c>
      <c r="Y10" s="574">
        <v>1.0883929999999999</v>
      </c>
    </row>
    <row r="13" spans="1:25">
      <c r="B13" s="53" t="s">
        <v>989</v>
      </c>
    </row>
    <row r="31" spans="2:7">
      <c r="B31" s="1162" t="s">
        <v>1396</v>
      </c>
      <c r="C31" s="1162"/>
      <c r="D31" s="1162"/>
      <c r="E31" s="1162"/>
      <c r="F31" s="1162"/>
      <c r="G31" s="1162"/>
    </row>
    <row r="32" spans="2:7">
      <c r="B32" s="1162"/>
      <c r="C32" s="1162"/>
      <c r="D32" s="1162"/>
      <c r="E32" s="1162"/>
      <c r="F32" s="1162"/>
      <c r="G32" s="1162"/>
    </row>
    <row r="33" spans="2:2">
      <c r="B33" s="224" t="s">
        <v>1408</v>
      </c>
    </row>
    <row r="34" spans="2:2">
      <c r="B34" s="560"/>
    </row>
    <row r="35" spans="2:2">
      <c r="B35" s="12" t="s">
        <v>293</v>
      </c>
    </row>
    <row r="36" spans="2:2">
      <c r="B36" s="550"/>
    </row>
    <row r="37" spans="2:2">
      <c r="B37" s="19"/>
    </row>
    <row r="38" spans="2:2">
      <c r="B38" s="19"/>
    </row>
    <row r="39" spans="2:2">
      <c r="B39" s="557"/>
    </row>
  </sheetData>
  <mergeCells count="6">
    <mergeCell ref="S4:Y4"/>
    <mergeCell ref="J5:J10"/>
    <mergeCell ref="B31:G32"/>
    <mergeCell ref="C4:I4"/>
    <mergeCell ref="K4:Q4"/>
    <mergeCell ref="R4:R10"/>
  </mergeCells>
  <phoneticPr fontId="86" type="noConversion"/>
  <hyperlinks>
    <hyperlink ref="B35" location="Contents!B80" display="to contents"/>
  </hyperlinks>
  <pageMargins left="0.75" right="0.75" top="1" bottom="1" header="0.5" footer="0.5"/>
  <pageSetup paperSize="9" orientation="portrait" verticalDpi="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tabColor indexed="9"/>
  </sheetPr>
  <dimension ref="A2:V33"/>
  <sheetViews>
    <sheetView topLeftCell="A13" zoomScaleNormal="100" workbookViewId="0">
      <selection activeCell="B29" sqref="B29"/>
    </sheetView>
  </sheetViews>
  <sheetFormatPr defaultRowHeight="12.75"/>
  <cols>
    <col min="1" max="1" width="9.140625" style="49"/>
    <col min="2" max="2" width="26.7109375" style="49" customWidth="1"/>
    <col min="3" max="10" width="9.85546875" style="49" customWidth="1"/>
    <col min="11" max="11" width="9.85546875" style="217" customWidth="1"/>
    <col min="12" max="21" width="9.85546875" style="49" customWidth="1"/>
    <col min="22" max="22" width="10.85546875" style="49" bestFit="1" customWidth="1"/>
    <col min="23" max="16384" width="9.140625" style="49"/>
  </cols>
  <sheetData>
    <row r="2" spans="1:22">
      <c r="A2" s="49" t="s">
        <v>54</v>
      </c>
      <c r="B2" s="53" t="s">
        <v>991</v>
      </c>
    </row>
    <row r="4" spans="1:22">
      <c r="B4" s="581"/>
      <c r="C4" s="580" t="s">
        <v>456</v>
      </c>
      <c r="D4" s="580" t="s">
        <v>455</v>
      </c>
      <c r="E4" s="580" t="s">
        <v>454</v>
      </c>
      <c r="F4" s="580" t="s">
        <v>453</v>
      </c>
      <c r="G4" s="580" t="s">
        <v>452</v>
      </c>
      <c r="H4" s="580" t="s">
        <v>451</v>
      </c>
      <c r="I4" s="580" t="s">
        <v>450</v>
      </c>
      <c r="J4" s="580" t="s">
        <v>449</v>
      </c>
      <c r="K4" s="580" t="s">
        <v>395</v>
      </c>
      <c r="L4" s="580" t="s">
        <v>394</v>
      </c>
      <c r="M4" s="580" t="s">
        <v>393</v>
      </c>
      <c r="N4" s="580" t="s">
        <v>392</v>
      </c>
      <c r="O4" s="580" t="s">
        <v>391</v>
      </c>
      <c r="P4" s="580" t="s">
        <v>390</v>
      </c>
      <c r="Q4" s="580" t="s">
        <v>389</v>
      </c>
      <c r="R4" s="580" t="s">
        <v>388</v>
      </c>
      <c r="S4" s="580" t="s">
        <v>387</v>
      </c>
      <c r="T4" s="580" t="s">
        <v>386</v>
      </c>
      <c r="U4" s="580" t="s">
        <v>385</v>
      </c>
    </row>
    <row r="5" spans="1:22">
      <c r="B5" s="579" t="s">
        <v>338</v>
      </c>
      <c r="C5" s="477">
        <v>3387.6925150000002</v>
      </c>
      <c r="D5" s="477">
        <v>3658.2586879999999</v>
      </c>
      <c r="E5" s="477">
        <v>3647.020743</v>
      </c>
      <c r="F5" s="477">
        <v>3894.9468649999999</v>
      </c>
      <c r="G5" s="477">
        <v>4125.5722299999998</v>
      </c>
      <c r="H5" s="477">
        <v>4361.4132929999996</v>
      </c>
      <c r="I5" s="477">
        <v>4962.4021419999999</v>
      </c>
      <c r="J5" s="477">
        <v>4588.5571810000001</v>
      </c>
      <c r="K5" s="477">
        <v>5393.0900769999998</v>
      </c>
      <c r="L5" s="477">
        <v>5369.8054940000002</v>
      </c>
      <c r="M5" s="477">
        <v>6033.9307179999996</v>
      </c>
      <c r="N5" s="477">
        <v>6003.8466099999996</v>
      </c>
      <c r="O5" s="477">
        <v>6470.2669459999997</v>
      </c>
      <c r="P5" s="477">
        <v>6708.4400690000002</v>
      </c>
      <c r="Q5" s="477">
        <v>6730.6820360000002</v>
      </c>
      <c r="R5" s="477">
        <v>6825.3167370000001</v>
      </c>
      <c r="S5" s="477">
        <v>7238.893873</v>
      </c>
      <c r="T5" s="477">
        <v>7411.863284</v>
      </c>
      <c r="U5" s="477">
        <v>7847.4345139999996</v>
      </c>
    </row>
    <row r="6" spans="1:22" ht="25.5">
      <c r="B6" s="578" t="s">
        <v>447</v>
      </c>
      <c r="C6" s="577">
        <v>4.7133347693180419</v>
      </c>
      <c r="D6" s="577">
        <v>4.2091166326164453</v>
      </c>
      <c r="E6" s="577">
        <v>5.4863711038236742</v>
      </c>
      <c r="F6" s="576">
        <v>6.0056476616381991</v>
      </c>
      <c r="G6" s="576">
        <v>6.0644943479874351</v>
      </c>
      <c r="H6" s="576">
        <v>5.7162171479321753</v>
      </c>
      <c r="I6" s="476">
        <v>6.3074138266825122</v>
      </c>
      <c r="J6" s="476">
        <v>5.1086291617931741</v>
      </c>
      <c r="K6" s="476">
        <v>6.1438882616336397</v>
      </c>
      <c r="L6" s="476">
        <v>4.6711234494665517</v>
      </c>
      <c r="M6" s="476">
        <v>4.2627790596230239</v>
      </c>
      <c r="N6" s="476">
        <v>4.4373262728703553</v>
      </c>
      <c r="O6" s="476">
        <v>3.8043478614254678</v>
      </c>
      <c r="P6" s="476">
        <v>3.6640167984103691</v>
      </c>
      <c r="Q6" s="476">
        <v>2.431909575804506</v>
      </c>
      <c r="R6" s="476">
        <v>2.8207791286859734</v>
      </c>
      <c r="S6" s="476">
        <v>3.3760819225699721</v>
      </c>
      <c r="T6" s="476">
        <v>3.1008758843232598</v>
      </c>
      <c r="U6" s="476">
        <v>2.8579602365986303</v>
      </c>
    </row>
    <row r="7" spans="1:22">
      <c r="B7" s="575"/>
      <c r="C7" s="425"/>
      <c r="D7" s="425"/>
      <c r="E7" s="425"/>
      <c r="F7" s="425"/>
      <c r="G7" s="425"/>
      <c r="H7" s="425"/>
      <c r="I7" s="425"/>
      <c r="J7" s="425"/>
      <c r="K7" s="434"/>
      <c r="L7" s="425"/>
      <c r="M7" s="425"/>
      <c r="N7" s="425"/>
      <c r="O7" s="425"/>
      <c r="P7" s="425"/>
      <c r="Q7" s="425"/>
      <c r="R7" s="425"/>
      <c r="S7" s="425"/>
      <c r="T7" s="425"/>
      <c r="U7" s="425"/>
      <c r="V7" s="50"/>
    </row>
    <row r="9" spans="1:22">
      <c r="B9" s="53" t="s">
        <v>991</v>
      </c>
    </row>
    <row r="27" spans="2:2">
      <c r="B27" s="224" t="s">
        <v>1408</v>
      </c>
    </row>
    <row r="28" spans="2:2">
      <c r="B28" s="560"/>
    </row>
    <row r="29" spans="2:2">
      <c r="B29" s="12" t="s">
        <v>293</v>
      </c>
    </row>
    <row r="31" spans="2:2">
      <c r="B31" s="217"/>
    </row>
    <row r="32" spans="2:2">
      <c r="B32" s="217"/>
    </row>
    <row r="33" spans="2:2">
      <c r="B33" s="557"/>
    </row>
  </sheetData>
  <phoneticPr fontId="86" type="noConversion"/>
  <hyperlinks>
    <hyperlink ref="B29" location="Contents!B81" display="to contents"/>
  </hyperlinks>
  <pageMargins left="0.75" right="0.75" top="1" bottom="1" header="0.5" footer="0.5"/>
  <pageSetup paperSize="9" orientation="portrait" verticalDpi="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tabColor indexed="9"/>
    <pageSetUpPr fitToPage="1"/>
  </sheetPr>
  <dimension ref="A2:G107"/>
  <sheetViews>
    <sheetView zoomScaleNormal="100" workbookViewId="0">
      <selection activeCell="F18" sqref="F18"/>
    </sheetView>
  </sheetViews>
  <sheetFormatPr defaultRowHeight="12.75"/>
  <cols>
    <col min="1" max="1" width="8.85546875" style="217" bestFit="1" customWidth="1"/>
    <col min="2" max="2" width="11.5703125" style="217" customWidth="1"/>
    <col min="3" max="3" width="16.7109375" style="217" bestFit="1" customWidth="1"/>
    <col min="4" max="4" width="17.5703125" style="217" bestFit="1" customWidth="1"/>
    <col min="5" max="16384" width="9.140625" style="217"/>
  </cols>
  <sheetData>
    <row r="2" spans="1:7">
      <c r="A2" s="217" t="s">
        <v>54</v>
      </c>
      <c r="B2" s="30" t="s">
        <v>993</v>
      </c>
      <c r="F2" s="30" t="s">
        <v>993</v>
      </c>
    </row>
    <row r="3" spans="1:7">
      <c r="D3" s="228" t="s">
        <v>1569</v>
      </c>
    </row>
    <row r="4" spans="1:7" ht="63.75">
      <c r="B4" s="586" t="s">
        <v>459</v>
      </c>
      <c r="C4" s="585" t="s">
        <v>458</v>
      </c>
      <c r="D4" s="585" t="s">
        <v>457</v>
      </c>
      <c r="G4" s="229"/>
    </row>
    <row r="5" spans="1:7">
      <c r="B5" s="584" t="s">
        <v>227</v>
      </c>
      <c r="C5" s="583">
        <v>4.4262994888320355</v>
      </c>
      <c r="D5" s="583"/>
      <c r="F5" s="582"/>
    </row>
    <row r="6" spans="1:7">
      <c r="B6" s="584" t="s">
        <v>226</v>
      </c>
      <c r="C6" s="583">
        <v>4.4574789427322923</v>
      </c>
      <c r="D6" s="583"/>
      <c r="E6" s="205"/>
      <c r="F6" s="582"/>
    </row>
    <row r="7" spans="1:7">
      <c r="B7" s="584" t="s">
        <v>225</v>
      </c>
      <c r="C7" s="583">
        <v>4.4078005082917224</v>
      </c>
      <c r="D7" s="583">
        <v>9.5221084080239002</v>
      </c>
      <c r="E7" s="205"/>
      <c r="F7" s="582"/>
    </row>
    <row r="8" spans="1:7">
      <c r="B8" s="584" t="s">
        <v>224</v>
      </c>
      <c r="C8" s="583">
        <v>4.7584493846604277</v>
      </c>
      <c r="D8" s="583">
        <v>7.100289079229122</v>
      </c>
      <c r="E8" s="205"/>
      <c r="F8" s="582"/>
    </row>
    <row r="9" spans="1:7">
      <c r="B9" s="584" t="s">
        <v>223</v>
      </c>
      <c r="C9" s="583">
        <v>4.4037905513717988</v>
      </c>
      <c r="D9" s="583">
        <v>6.4697278911564622</v>
      </c>
      <c r="E9" s="205"/>
      <c r="F9" s="582"/>
    </row>
    <row r="10" spans="1:7">
      <c r="B10" s="584" t="s">
        <v>222</v>
      </c>
      <c r="C10" s="583">
        <v>4.9905787134482189</v>
      </c>
      <c r="D10" s="583">
        <v>9.0851486097794822</v>
      </c>
      <c r="E10" s="205"/>
      <c r="F10" s="582"/>
    </row>
    <row r="11" spans="1:7">
      <c r="B11" s="584" t="s">
        <v>221</v>
      </c>
      <c r="C11" s="583">
        <v>4.8879199527430908</v>
      </c>
      <c r="D11" s="583">
        <v>10.352597402597402</v>
      </c>
      <c r="E11" s="205"/>
      <c r="F11" s="582"/>
    </row>
    <row r="12" spans="1:7">
      <c r="B12" s="584" t="s">
        <v>220</v>
      </c>
      <c r="C12" s="583">
        <v>8.5118854037954108</v>
      </c>
      <c r="D12" s="583">
        <v>6.7692857142857141</v>
      </c>
      <c r="E12" s="205"/>
      <c r="F12" s="582"/>
    </row>
    <row r="13" spans="1:7">
      <c r="B13" s="584" t="s">
        <v>219</v>
      </c>
      <c r="C13" s="583">
        <v>8.470405745924344</v>
      </c>
      <c r="D13" s="583">
        <v>11</v>
      </c>
      <c r="E13" s="205"/>
      <c r="F13" s="582"/>
    </row>
    <row r="14" spans="1:7">
      <c r="B14" s="584" t="s">
        <v>218</v>
      </c>
      <c r="C14" s="583">
        <v>6.8435339171785445</v>
      </c>
      <c r="D14" s="583">
        <v>13.826506024096386</v>
      </c>
      <c r="E14" s="205"/>
      <c r="F14" s="582"/>
    </row>
    <row r="15" spans="1:7">
      <c r="B15" s="584" t="s">
        <v>217</v>
      </c>
      <c r="C15" s="583">
        <v>6.0873439048562927</v>
      </c>
      <c r="D15" s="583">
        <v>11.497304415182031</v>
      </c>
      <c r="E15" s="205"/>
      <c r="F15" s="582"/>
    </row>
    <row r="16" spans="1:7">
      <c r="B16" s="584" t="s">
        <v>216</v>
      </c>
      <c r="C16" s="583">
        <v>6.9424311503294707</v>
      </c>
      <c r="D16" s="583">
        <v>8.1146666666666665</v>
      </c>
      <c r="E16" s="205"/>
      <c r="F16" s="224" t="s">
        <v>1230</v>
      </c>
    </row>
    <row r="17" spans="2:7">
      <c r="B17" s="584" t="s">
        <v>215</v>
      </c>
      <c r="C17" s="583">
        <v>5.5002732044000284</v>
      </c>
      <c r="D17" s="583">
        <v>12.160320170757739</v>
      </c>
      <c r="E17" s="205"/>
      <c r="F17" s="560"/>
    </row>
    <row r="18" spans="2:7">
      <c r="B18" s="584" t="s">
        <v>214</v>
      </c>
      <c r="C18" s="583">
        <v>5.7828946409041198</v>
      </c>
      <c r="D18" s="583">
        <v>10.615238095238094</v>
      </c>
      <c r="E18" s="205"/>
      <c r="F18" s="12" t="s">
        <v>293</v>
      </c>
    </row>
    <row r="19" spans="2:7">
      <c r="B19" s="584" t="s">
        <v>213</v>
      </c>
      <c r="C19" s="583">
        <v>5.213461019056397</v>
      </c>
      <c r="D19" s="583">
        <v>6.2555819033178146</v>
      </c>
      <c r="E19" s="205"/>
      <c r="F19" s="582"/>
    </row>
    <row r="20" spans="2:7">
      <c r="B20" s="584" t="s">
        <v>212</v>
      </c>
      <c r="C20" s="583">
        <v>5.4693421674703835</v>
      </c>
      <c r="D20" s="583">
        <v>12.279825892554703</v>
      </c>
      <c r="E20" s="205"/>
      <c r="F20" s="582"/>
    </row>
    <row r="21" spans="2:7">
      <c r="B21" s="584" t="s">
        <v>211</v>
      </c>
      <c r="C21" s="583">
        <v>5.4639352694393564</v>
      </c>
      <c r="D21" s="583">
        <v>7.86271167721985</v>
      </c>
      <c r="E21" s="205"/>
      <c r="F21" s="582"/>
    </row>
    <row r="22" spans="2:7">
      <c r="B22" s="584" t="s">
        <v>210</v>
      </c>
      <c r="C22" s="583">
        <v>5.4508652000342925</v>
      </c>
      <c r="D22" s="583">
        <v>9.1794813295736137</v>
      </c>
      <c r="E22" s="205"/>
      <c r="F22" s="582"/>
    </row>
    <row r="23" spans="2:7">
      <c r="B23" s="584" t="s">
        <v>209</v>
      </c>
      <c r="C23" s="583">
        <v>5.1892573710002212</v>
      </c>
      <c r="D23" s="583">
        <v>9.25</v>
      </c>
      <c r="E23" s="205"/>
      <c r="F23" s="582"/>
    </row>
    <row r="24" spans="2:7">
      <c r="B24" s="584" t="s">
        <v>208</v>
      </c>
      <c r="C24" s="583">
        <v>4.9266342313965916</v>
      </c>
      <c r="D24" s="583">
        <v>8.6879289940828404</v>
      </c>
      <c r="E24" s="205"/>
      <c r="F24" s="582"/>
      <c r="G24" s="550"/>
    </row>
    <row r="25" spans="2:7">
      <c r="B25" s="584" t="s">
        <v>207</v>
      </c>
      <c r="C25" s="583">
        <v>5.0219859387036694</v>
      </c>
      <c r="D25" s="583">
        <v>8.6605239889686541</v>
      </c>
      <c r="E25" s="205"/>
      <c r="F25" s="582"/>
    </row>
    <row r="26" spans="2:7">
      <c r="B26" s="584" t="s">
        <v>206</v>
      </c>
      <c r="C26" s="583">
        <v>4.9914012200220448</v>
      </c>
      <c r="D26" s="583">
        <v>11.657482225010456</v>
      </c>
      <c r="E26" s="205"/>
      <c r="F26" s="582"/>
      <c r="G26" s="550"/>
    </row>
    <row r="27" spans="2:7">
      <c r="B27" s="584" t="s">
        <v>205</v>
      </c>
      <c r="C27" s="583">
        <v>5.7640529892815362</v>
      </c>
      <c r="D27" s="583">
        <v>8.7766666666666673</v>
      </c>
      <c r="E27" s="205"/>
      <c r="F27" s="582"/>
    </row>
    <row r="28" spans="2:7">
      <c r="B28" s="584" t="s">
        <v>204</v>
      </c>
      <c r="C28" s="583">
        <v>6.6531919460343412</v>
      </c>
      <c r="D28" s="583">
        <v>9.4129384965831431</v>
      </c>
      <c r="E28" s="205"/>
      <c r="F28" s="582"/>
    </row>
    <row r="29" spans="2:7">
      <c r="B29" s="584" t="s">
        <v>203</v>
      </c>
      <c r="C29" s="583">
        <v>9.8908314711594674</v>
      </c>
      <c r="D29" s="583">
        <v>13.620780930981589</v>
      </c>
      <c r="F29" s="582"/>
    </row>
    <row r="30" spans="2:7">
      <c r="B30" s="584" t="s">
        <v>202</v>
      </c>
      <c r="C30" s="583">
        <v>7.0858813053271179</v>
      </c>
      <c r="D30" s="583">
        <v>10.149235169078624</v>
      </c>
      <c r="F30" s="582"/>
    </row>
    <row r="31" spans="2:7">
      <c r="B31" s="584" t="s">
        <v>201</v>
      </c>
      <c r="C31" s="583">
        <v>5.2361794199349765</v>
      </c>
      <c r="D31" s="583">
        <v>11.681007885119923</v>
      </c>
      <c r="F31" s="582"/>
    </row>
    <row r="32" spans="2:7">
      <c r="B32" s="584" t="s">
        <v>200</v>
      </c>
      <c r="C32" s="583">
        <v>4.8212515543061034</v>
      </c>
      <c r="D32" s="583">
        <v>10.731128863774288</v>
      </c>
      <c r="F32" s="582"/>
    </row>
    <row r="33" spans="2:6">
      <c r="B33" s="584" t="s">
        <v>199</v>
      </c>
      <c r="C33" s="583">
        <v>4.5511499848000803</v>
      </c>
      <c r="D33" s="583">
        <v>9.1141035694970256</v>
      </c>
      <c r="F33" s="582"/>
    </row>
    <row r="34" spans="2:6">
      <c r="B34" s="584" t="s">
        <v>198</v>
      </c>
      <c r="C34" s="583">
        <v>4.3156596805740159</v>
      </c>
      <c r="D34" s="583">
        <v>10.311471813994297</v>
      </c>
      <c r="F34" s="582"/>
    </row>
    <row r="35" spans="2:6">
      <c r="B35" s="584" t="s">
        <v>197</v>
      </c>
      <c r="C35" s="583">
        <v>4.0748656241405055</v>
      </c>
      <c r="D35" s="583">
        <v>7.6313832718545846</v>
      </c>
      <c r="F35" s="582"/>
    </row>
    <row r="36" spans="2:6">
      <c r="B36" s="584" t="s">
        <v>196</v>
      </c>
      <c r="C36" s="583">
        <v>2.5955624020002546</v>
      </c>
      <c r="D36" s="583">
        <v>3.6087866108786613</v>
      </c>
      <c r="F36" s="582"/>
    </row>
    <row r="37" spans="2:6">
      <c r="B37" s="584" t="s">
        <v>195</v>
      </c>
      <c r="C37" s="583">
        <v>1.9416802647017783</v>
      </c>
      <c r="D37" s="583">
        <v>3.5199816513761468</v>
      </c>
      <c r="F37" s="582"/>
    </row>
    <row r="38" spans="2:6">
      <c r="B38" s="584" t="s">
        <v>194</v>
      </c>
      <c r="C38" s="583">
        <v>1.5353106270408796</v>
      </c>
      <c r="D38" s="583">
        <v>4.7408759124087592</v>
      </c>
      <c r="F38" s="582"/>
    </row>
    <row r="39" spans="2:6">
      <c r="B39" s="584" t="s">
        <v>193</v>
      </c>
      <c r="C39" s="583">
        <v>1.1042054386350093</v>
      </c>
      <c r="D39" s="583">
        <v>5.3656325301204824</v>
      </c>
      <c r="F39" s="582"/>
    </row>
    <row r="40" spans="2:6">
      <c r="B40" s="584" t="s">
        <v>192</v>
      </c>
      <c r="C40" s="583">
        <v>0.61439338289307432</v>
      </c>
      <c r="D40" s="583">
        <v>8.879109225874867</v>
      </c>
      <c r="F40" s="582"/>
    </row>
    <row r="41" spans="2:6">
      <c r="B41" s="584" t="s">
        <v>191</v>
      </c>
      <c r="C41" s="583">
        <v>0.57689236607490968</v>
      </c>
      <c r="D41" s="583">
        <v>6.1247619047619049</v>
      </c>
      <c r="F41" s="582"/>
    </row>
    <row r="42" spans="2:6">
      <c r="B42" s="584" t="s">
        <v>190</v>
      </c>
      <c r="C42" s="583">
        <v>0.71479346124691134</v>
      </c>
      <c r="D42" s="583">
        <v>6.671829268292683</v>
      </c>
      <c r="F42" s="582"/>
    </row>
    <row r="43" spans="2:6">
      <c r="B43" s="584" t="s">
        <v>189</v>
      </c>
      <c r="C43" s="583">
        <v>0.66818492405158891</v>
      </c>
      <c r="D43" s="583">
        <v>5.7611574846967164</v>
      </c>
      <c r="F43" s="582"/>
    </row>
    <row r="44" spans="2:6">
      <c r="B44" s="584" t="s">
        <v>188</v>
      </c>
      <c r="C44" s="583">
        <v>0.60334574779156025</v>
      </c>
      <c r="D44" s="583">
        <v>1</v>
      </c>
      <c r="F44" s="582"/>
    </row>
    <row r="45" spans="2:6">
      <c r="B45" s="584" t="s">
        <v>187</v>
      </c>
      <c r="C45" s="583">
        <v>0.91456973544973541</v>
      </c>
      <c r="D45" s="583">
        <v>1.4357414965986395</v>
      </c>
      <c r="F45" s="582"/>
    </row>
    <row r="46" spans="2:6">
      <c r="B46" s="584" t="s">
        <v>186</v>
      </c>
      <c r="C46" s="583">
        <v>0.78556503563596491</v>
      </c>
      <c r="D46" s="583">
        <v>1.1166666666666667</v>
      </c>
      <c r="F46" s="582"/>
    </row>
    <row r="47" spans="2:6">
      <c r="B47" s="584" t="s">
        <v>185</v>
      </c>
      <c r="C47" s="583">
        <v>0.64751976022468005</v>
      </c>
      <c r="D47" s="583">
        <v>5.1787826086956521</v>
      </c>
      <c r="F47" s="582"/>
    </row>
    <row r="48" spans="2:6">
      <c r="B48" s="584" t="s">
        <v>184</v>
      </c>
      <c r="C48" s="583">
        <v>0.86</v>
      </c>
      <c r="D48" s="583">
        <v>3.17</v>
      </c>
      <c r="F48" s="582"/>
    </row>
    <row r="49" spans="2:6">
      <c r="B49" s="584" t="s">
        <v>183</v>
      </c>
      <c r="C49" s="583">
        <v>0.59389108257809176</v>
      </c>
      <c r="D49" s="583">
        <v>1.3230867346938775</v>
      </c>
      <c r="F49" s="582"/>
    </row>
    <row r="50" spans="2:6">
      <c r="B50" s="584" t="s">
        <v>182</v>
      </c>
      <c r="C50" s="583">
        <v>0.61266590103360463</v>
      </c>
      <c r="D50" s="583">
        <v>1</v>
      </c>
      <c r="F50" s="582"/>
    </row>
    <row r="51" spans="2:6">
      <c r="B51" s="584" t="s">
        <v>181</v>
      </c>
      <c r="C51" s="583">
        <v>0.6</v>
      </c>
      <c r="D51" s="583">
        <v>2.64</v>
      </c>
      <c r="F51" s="582"/>
    </row>
    <row r="52" spans="2:6">
      <c r="B52" s="584" t="s">
        <v>180</v>
      </c>
      <c r="C52" s="583">
        <v>0.56000000000000005</v>
      </c>
      <c r="D52" s="583">
        <v>1</v>
      </c>
      <c r="F52" s="582"/>
    </row>
    <row r="53" spans="2:6">
      <c r="B53" s="584" t="s">
        <v>179</v>
      </c>
      <c r="C53" s="583">
        <v>0.63</v>
      </c>
      <c r="D53" s="583">
        <v>1</v>
      </c>
      <c r="F53" s="582"/>
    </row>
    <row r="54" spans="2:6">
      <c r="B54" s="584" t="s">
        <v>178</v>
      </c>
      <c r="C54" s="583">
        <v>0.63</v>
      </c>
      <c r="D54" s="583">
        <v>1.44</v>
      </c>
      <c r="F54" s="582"/>
    </row>
    <row r="55" spans="2:6">
      <c r="B55" s="584" t="s">
        <v>177</v>
      </c>
      <c r="C55" s="583">
        <v>0.56999999999999995</v>
      </c>
      <c r="D55" s="583">
        <v>1.02</v>
      </c>
      <c r="F55" s="582"/>
    </row>
    <row r="56" spans="2:6">
      <c r="B56" s="584" t="s">
        <v>176</v>
      </c>
      <c r="C56" s="583">
        <v>0.61</v>
      </c>
      <c r="D56" s="583">
        <v>1.05</v>
      </c>
      <c r="F56" s="582"/>
    </row>
    <row r="57" spans="2:6">
      <c r="B57" s="584" t="s">
        <v>175</v>
      </c>
      <c r="C57" s="583">
        <v>0.63</v>
      </c>
      <c r="D57" s="583">
        <v>1.42</v>
      </c>
      <c r="F57" s="582"/>
    </row>
    <row r="58" spans="2:6">
      <c r="B58" s="584" t="s">
        <v>174</v>
      </c>
      <c r="C58" s="583">
        <v>0.61</v>
      </c>
      <c r="D58" s="583">
        <v>1</v>
      </c>
      <c r="F58" s="582"/>
    </row>
    <row r="59" spans="2:6">
      <c r="B59" s="584" t="s">
        <v>173</v>
      </c>
      <c r="C59" s="583">
        <v>0.63</v>
      </c>
      <c r="D59" s="583">
        <v>2.11</v>
      </c>
      <c r="F59" s="582"/>
    </row>
    <row r="60" spans="2:6">
      <c r="B60" s="584" t="s">
        <v>172</v>
      </c>
      <c r="C60" s="583">
        <v>0.7</v>
      </c>
      <c r="D60" s="583">
        <v>1.1200000000000001</v>
      </c>
      <c r="F60" s="582"/>
    </row>
    <row r="61" spans="2:6">
      <c r="B61" s="584" t="s">
        <v>171</v>
      </c>
      <c r="C61" s="583">
        <v>0.64</v>
      </c>
      <c r="D61" s="583">
        <v>0.95</v>
      </c>
      <c r="F61" s="582"/>
    </row>
    <row r="62" spans="2:6">
      <c r="F62" s="582"/>
    </row>
    <row r="63" spans="2:6">
      <c r="F63" s="582"/>
    </row>
    <row r="64" spans="2:6">
      <c r="F64" s="582"/>
    </row>
    <row r="65" spans="6:6">
      <c r="F65" s="582"/>
    </row>
    <row r="66" spans="6:6">
      <c r="F66" s="582"/>
    </row>
    <row r="67" spans="6:6">
      <c r="F67" s="582"/>
    </row>
    <row r="68" spans="6:6">
      <c r="F68" s="582"/>
    </row>
    <row r="69" spans="6:6">
      <c r="F69" s="582"/>
    </row>
    <row r="70" spans="6:6">
      <c r="F70" s="582"/>
    </row>
    <row r="71" spans="6:6">
      <c r="F71" s="582"/>
    </row>
    <row r="72" spans="6:6">
      <c r="F72" s="582"/>
    </row>
    <row r="73" spans="6:6">
      <c r="F73" s="582"/>
    </row>
    <row r="74" spans="6:6">
      <c r="F74" s="582"/>
    </row>
    <row r="75" spans="6:6">
      <c r="F75" s="582"/>
    </row>
    <row r="76" spans="6:6">
      <c r="F76" s="582"/>
    </row>
    <row r="77" spans="6:6">
      <c r="F77" s="582"/>
    </row>
    <row r="78" spans="6:6">
      <c r="F78" s="582"/>
    </row>
    <row r="79" spans="6:6">
      <c r="F79" s="582"/>
    </row>
    <row r="80" spans="6:6">
      <c r="F80" s="582"/>
    </row>
    <row r="81" spans="6:6">
      <c r="F81" s="582"/>
    </row>
    <row r="82" spans="6:6">
      <c r="F82" s="582"/>
    </row>
    <row r="83" spans="6:6">
      <c r="F83" s="582"/>
    </row>
    <row r="84" spans="6:6">
      <c r="F84" s="582"/>
    </row>
    <row r="85" spans="6:6">
      <c r="F85" s="582"/>
    </row>
    <row r="86" spans="6:6">
      <c r="F86" s="582"/>
    </row>
    <row r="87" spans="6:6">
      <c r="F87" s="582"/>
    </row>
    <row r="88" spans="6:6">
      <c r="F88" s="582"/>
    </row>
    <row r="89" spans="6:6">
      <c r="F89" s="582"/>
    </row>
    <row r="90" spans="6:6">
      <c r="F90" s="582"/>
    </row>
    <row r="91" spans="6:6">
      <c r="F91" s="582"/>
    </row>
    <row r="92" spans="6:6">
      <c r="F92" s="582"/>
    </row>
    <row r="93" spans="6:6">
      <c r="F93" s="582"/>
    </row>
    <row r="94" spans="6:6">
      <c r="F94" s="582"/>
    </row>
    <row r="95" spans="6:6">
      <c r="F95" s="582"/>
    </row>
    <row r="96" spans="6:6">
      <c r="F96" s="582"/>
    </row>
    <row r="97" spans="6:6">
      <c r="F97" s="582"/>
    </row>
    <row r="98" spans="6:6">
      <c r="F98" s="582"/>
    </row>
    <row r="99" spans="6:6">
      <c r="F99" s="582"/>
    </row>
    <row r="100" spans="6:6">
      <c r="F100" s="582"/>
    </row>
    <row r="101" spans="6:6">
      <c r="F101" s="582"/>
    </row>
    <row r="102" spans="6:6">
      <c r="F102" s="582"/>
    </row>
    <row r="103" spans="6:6">
      <c r="F103" s="582"/>
    </row>
    <row r="104" spans="6:6">
      <c r="F104" s="582"/>
    </row>
    <row r="105" spans="6:6">
      <c r="F105" s="582"/>
    </row>
    <row r="106" spans="6:6">
      <c r="F106" s="582"/>
    </row>
    <row r="107" spans="6:6">
      <c r="F107" s="582"/>
    </row>
  </sheetData>
  <phoneticPr fontId="86" type="noConversion"/>
  <hyperlinks>
    <hyperlink ref="F18" location="Contents!B82" display="to contents"/>
  </hyperlinks>
  <pageMargins left="0.35" right="0.17" top="0.74803149606299213" bottom="0.74803149606299213" header="0.31496062992125984" footer="0.31496062992125984"/>
  <pageSetup paperSize="9" scale="72"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tabColor indexed="9"/>
  </sheetPr>
  <dimension ref="A2:M63"/>
  <sheetViews>
    <sheetView topLeftCell="A34" zoomScaleNormal="100" workbookViewId="0">
      <selection activeCell="B61" sqref="B61"/>
    </sheetView>
  </sheetViews>
  <sheetFormatPr defaultRowHeight="12.75"/>
  <cols>
    <col min="1" max="1" width="8.85546875" style="587" bestFit="1" customWidth="1"/>
    <col min="2" max="2" width="9.140625" style="589"/>
    <col min="3" max="7" width="12.42578125" style="587" customWidth="1"/>
    <col min="8" max="8" width="13.28515625" style="587" customWidth="1"/>
    <col min="9" max="10" width="12.42578125" style="587" customWidth="1"/>
    <col min="11" max="12" width="14.85546875" style="587" customWidth="1"/>
    <col min="13" max="13" width="9.140625" style="588"/>
    <col min="14" max="16384" width="9.140625" style="587"/>
  </cols>
  <sheetData>
    <row r="2" spans="1:13">
      <c r="A2" s="587" t="s">
        <v>54</v>
      </c>
      <c r="B2" s="53" t="s">
        <v>470</v>
      </c>
    </row>
    <row r="3" spans="1:13">
      <c r="B3" s="587"/>
      <c r="J3" s="598" t="s">
        <v>339</v>
      </c>
      <c r="M3" s="587"/>
    </row>
    <row r="4" spans="1:13">
      <c r="B4" s="596"/>
      <c r="C4" s="1176" t="s">
        <v>462</v>
      </c>
      <c r="D4" s="1177"/>
      <c r="E4" s="1177"/>
      <c r="F4" s="1178"/>
      <c r="G4" s="1176" t="s">
        <v>469</v>
      </c>
      <c r="H4" s="1177"/>
      <c r="I4" s="1177"/>
      <c r="J4" s="1178"/>
      <c r="K4" s="597"/>
    </row>
    <row r="5" spans="1:13" ht="51" customHeight="1">
      <c r="B5" s="596" t="s">
        <v>280</v>
      </c>
      <c r="C5" s="595" t="s">
        <v>468</v>
      </c>
      <c r="D5" s="595" t="s">
        <v>467</v>
      </c>
      <c r="E5" s="595" t="s">
        <v>464</v>
      </c>
      <c r="F5" s="595" t="s">
        <v>463</v>
      </c>
      <c r="G5" s="595" t="s">
        <v>466</v>
      </c>
      <c r="H5" s="595" t="s">
        <v>465</v>
      </c>
      <c r="I5" s="595" t="s">
        <v>464</v>
      </c>
      <c r="J5" s="595" t="s">
        <v>463</v>
      </c>
    </row>
    <row r="6" spans="1:13">
      <c r="B6" s="594" t="s">
        <v>203</v>
      </c>
      <c r="C6" s="593">
        <v>256.610007</v>
      </c>
      <c r="D6" s="593">
        <v>3640.2514449800001</v>
      </c>
      <c r="E6" s="593">
        <v>9.5200244799953939</v>
      </c>
      <c r="F6" s="593">
        <v>3390.0816088649995</v>
      </c>
      <c r="G6" s="593">
        <v>23.000240000000002</v>
      </c>
      <c r="H6" s="593">
        <v>18.267586379999997</v>
      </c>
      <c r="I6" s="593">
        <v>67.549924178972475</v>
      </c>
      <c r="J6" s="593">
        <v>63.286195443416659</v>
      </c>
      <c r="M6" s="587"/>
    </row>
    <row r="7" spans="1:13">
      <c r="B7" s="594" t="s">
        <v>202</v>
      </c>
      <c r="C7" s="593">
        <v>191.05799999999999</v>
      </c>
      <c r="D7" s="593">
        <v>2301.2009451000004</v>
      </c>
      <c r="E7" s="593">
        <v>7.8202694380210023</v>
      </c>
      <c r="F7" s="593">
        <v>3390.0816088649995</v>
      </c>
      <c r="G7" s="593">
        <v>17.650959999999998</v>
      </c>
      <c r="H7" s="593">
        <v>4.1496618739999995</v>
      </c>
      <c r="I7" s="593">
        <v>91.738869723950884</v>
      </c>
      <c r="J7" s="593">
        <v>63.286195443416659</v>
      </c>
      <c r="M7" s="587"/>
    </row>
    <row r="8" spans="1:13">
      <c r="B8" s="594" t="s">
        <v>201</v>
      </c>
      <c r="C8" s="593">
        <v>406.58294000000001</v>
      </c>
      <c r="D8" s="593">
        <v>1882.9450098500001</v>
      </c>
      <c r="E8" s="593">
        <v>18.473602387239268</v>
      </c>
      <c r="F8" s="593">
        <v>3390.0816088649995</v>
      </c>
      <c r="G8" s="593">
        <v>22.350960000000001</v>
      </c>
      <c r="H8" s="593">
        <v>27.408431500000003</v>
      </c>
      <c r="I8" s="593">
        <v>94.293657107925029</v>
      </c>
      <c r="J8" s="593">
        <v>63.286195443416659</v>
      </c>
      <c r="M8" s="587"/>
    </row>
    <row r="9" spans="1:13">
      <c r="B9" s="594" t="s">
        <v>200</v>
      </c>
      <c r="C9" s="593">
        <v>745.10699999999997</v>
      </c>
      <c r="D9" s="593">
        <v>1891.8212115000001</v>
      </c>
      <c r="E9" s="593">
        <v>29.109917458213669</v>
      </c>
      <c r="F9" s="593">
        <v>3390.0816088649995</v>
      </c>
      <c r="G9" s="593">
        <v>16.082719999999998</v>
      </c>
      <c r="H9" s="593">
        <v>123.375874517</v>
      </c>
      <c r="I9" s="593">
        <v>26.985966788452316</v>
      </c>
      <c r="J9" s="593">
        <v>63.286195443416659</v>
      </c>
      <c r="M9" s="587"/>
    </row>
    <row r="10" spans="1:13">
      <c r="B10" s="594" t="s">
        <v>199</v>
      </c>
      <c r="C10" s="593">
        <v>966.93534999999997</v>
      </c>
      <c r="D10" s="593">
        <v>1314.47258382</v>
      </c>
      <c r="E10" s="593">
        <v>42.972701614061755</v>
      </c>
      <c r="F10" s="593">
        <v>3390.0816088649995</v>
      </c>
      <c r="G10" s="593">
        <v>11.450239999999999</v>
      </c>
      <c r="H10" s="593">
        <v>122.95452400000001</v>
      </c>
      <c r="I10" s="593">
        <v>10.888192921494955</v>
      </c>
      <c r="J10" s="593">
        <v>63.286195443416659</v>
      </c>
      <c r="M10" s="587"/>
    </row>
    <row r="11" spans="1:13">
      <c r="B11" s="594" t="s">
        <v>198</v>
      </c>
      <c r="C11" s="593">
        <v>1483.271</v>
      </c>
      <c r="D11" s="593">
        <v>1936.8702067299998</v>
      </c>
      <c r="E11" s="593">
        <v>43.29861577311496</v>
      </c>
      <c r="F11" s="593">
        <v>3390.0816088649995</v>
      </c>
      <c r="G11" s="593">
        <v>12.56448</v>
      </c>
      <c r="H11" s="593">
        <v>19.67035564</v>
      </c>
      <c r="I11" s="593">
        <v>39.219930081827457</v>
      </c>
      <c r="J11" s="593">
        <v>63.286195443416659</v>
      </c>
      <c r="M11" s="587"/>
    </row>
    <row r="12" spans="1:13">
      <c r="B12" s="594" t="s">
        <v>197</v>
      </c>
      <c r="C12" s="593">
        <v>2555.9102720000001</v>
      </c>
      <c r="D12" s="593">
        <v>1541.2095197199999</v>
      </c>
      <c r="E12" s="593">
        <v>62.784717494923505</v>
      </c>
      <c r="F12" s="593">
        <v>3390.0816088649995</v>
      </c>
      <c r="G12" s="593">
        <v>10.80048</v>
      </c>
      <c r="H12" s="593">
        <v>32.259208999999998</v>
      </c>
      <c r="I12" s="593">
        <v>58.260492777827544</v>
      </c>
      <c r="J12" s="593">
        <v>63.286195443416659</v>
      </c>
      <c r="M12" s="587"/>
    </row>
    <row r="13" spans="1:13">
      <c r="B13" s="594" t="s">
        <v>196</v>
      </c>
      <c r="C13" s="593">
        <v>2359.7301360000001</v>
      </c>
      <c r="D13" s="593">
        <v>1502.6511120600003</v>
      </c>
      <c r="E13" s="593">
        <v>61.113954019573036</v>
      </c>
      <c r="F13" s="593">
        <v>3390.0816088649995</v>
      </c>
      <c r="G13" s="593">
        <v>1.0029999999999999</v>
      </c>
      <c r="H13" s="593">
        <v>16.510653599999998</v>
      </c>
      <c r="I13" s="593">
        <v>2.7292991566305735</v>
      </c>
      <c r="J13" s="593">
        <v>63.286195443416659</v>
      </c>
      <c r="M13" s="587"/>
    </row>
    <row r="14" spans="1:13">
      <c r="B14" s="594" t="s">
        <v>195</v>
      </c>
      <c r="C14" s="593">
        <v>2150.1497000000004</v>
      </c>
      <c r="D14" s="593">
        <v>2056.76401446</v>
      </c>
      <c r="E14" s="593">
        <v>51.395149669180554</v>
      </c>
      <c r="F14" s="593">
        <v>3390.0816088649995</v>
      </c>
      <c r="G14" s="593">
        <v>13.625</v>
      </c>
      <c r="H14" s="593">
        <v>15.192605310000001</v>
      </c>
      <c r="I14" s="593">
        <v>47.280125650384932</v>
      </c>
      <c r="J14" s="593">
        <v>63.286195443416659</v>
      </c>
      <c r="M14" s="587"/>
    </row>
    <row r="15" spans="1:13">
      <c r="B15" s="594" t="s">
        <v>194</v>
      </c>
      <c r="C15" s="593">
        <v>2177.5252999999998</v>
      </c>
      <c r="D15" s="593">
        <v>2278.0052159299998</v>
      </c>
      <c r="E15" s="593">
        <v>49.122752995961889</v>
      </c>
      <c r="F15" s="593">
        <v>3390.0816088649995</v>
      </c>
      <c r="G15" s="593">
        <v>1.37</v>
      </c>
      <c r="H15" s="593">
        <v>10.248050000000001</v>
      </c>
      <c r="I15" s="593">
        <v>11.79199607507284</v>
      </c>
      <c r="J15" s="593">
        <v>63.286195443416659</v>
      </c>
      <c r="M15" s="587"/>
    </row>
    <row r="16" spans="1:13">
      <c r="B16" s="594" t="s">
        <v>193</v>
      </c>
      <c r="C16" s="593">
        <v>1597.5408</v>
      </c>
      <c r="D16" s="593">
        <v>1773.02335139</v>
      </c>
      <c r="E16" s="593">
        <v>47.999008098772244</v>
      </c>
      <c r="F16" s="593">
        <v>3390.0816088649995</v>
      </c>
      <c r="G16" s="593">
        <v>3.8450000000000002</v>
      </c>
      <c r="H16" s="593">
        <v>76.854624000000001</v>
      </c>
      <c r="I16" s="593">
        <v>41.269089432188686</v>
      </c>
      <c r="J16" s="593">
        <v>63.286195443416659</v>
      </c>
      <c r="M16" s="587"/>
    </row>
    <row r="17" spans="2:13">
      <c r="B17" s="594" t="s">
        <v>192</v>
      </c>
      <c r="C17" s="593">
        <v>1701.6858</v>
      </c>
      <c r="D17" s="593">
        <v>1969.6583858399997</v>
      </c>
      <c r="E17" s="593">
        <v>46.758560437373653</v>
      </c>
      <c r="F17" s="593">
        <v>3390.0816088649995</v>
      </c>
      <c r="G17" s="593">
        <v>4.7149999999999999</v>
      </c>
      <c r="H17" s="593">
        <v>154.0846895</v>
      </c>
      <c r="I17" s="593">
        <v>2.9691493823733199</v>
      </c>
      <c r="J17" s="593">
        <v>63.286195443416659</v>
      </c>
      <c r="M17" s="587"/>
    </row>
    <row r="18" spans="2:13">
      <c r="B18" s="594" t="s">
        <v>191</v>
      </c>
      <c r="C18" s="593">
        <v>1923.6579999999999</v>
      </c>
      <c r="D18" s="593">
        <v>1113.6240401300001</v>
      </c>
      <c r="E18" s="593">
        <v>63.676630765485974</v>
      </c>
      <c r="F18" s="593">
        <v>3398.8399499733332</v>
      </c>
      <c r="G18" s="593">
        <v>3.15</v>
      </c>
      <c r="H18" s="593">
        <v>26.7209535</v>
      </c>
      <c r="I18" s="593">
        <v>10.545361399327275</v>
      </c>
      <c r="J18" s="593">
        <v>60.461953161666656</v>
      </c>
      <c r="M18" s="587"/>
    </row>
    <row r="19" spans="2:13">
      <c r="B19" s="594" t="s">
        <v>190</v>
      </c>
      <c r="C19" s="593">
        <v>2031.58</v>
      </c>
      <c r="D19" s="593">
        <v>2061.2421797400002</v>
      </c>
      <c r="E19" s="593">
        <v>49.911076276706666</v>
      </c>
      <c r="F19" s="593">
        <v>3398.8399499733332</v>
      </c>
      <c r="G19" s="593">
        <v>4.0999999999999996</v>
      </c>
      <c r="H19" s="593">
        <v>38.11637502</v>
      </c>
      <c r="I19" s="593">
        <v>29.501952723557174</v>
      </c>
      <c r="J19" s="593">
        <v>60.461953161666656</v>
      </c>
      <c r="M19" s="587"/>
    </row>
    <row r="20" spans="2:13">
      <c r="B20" s="594" t="s">
        <v>189</v>
      </c>
      <c r="C20" s="593">
        <v>2255.0700000000002</v>
      </c>
      <c r="D20" s="593">
        <v>2042.887252</v>
      </c>
      <c r="E20" s="593">
        <v>52.696339149163784</v>
      </c>
      <c r="F20" s="593">
        <v>3398.8399499733332</v>
      </c>
      <c r="G20" s="593">
        <v>17.97</v>
      </c>
      <c r="H20" s="593">
        <v>58.151274069999992</v>
      </c>
      <c r="I20" s="593">
        <v>23.607066775412942</v>
      </c>
      <c r="J20" s="593">
        <v>60.461953161666656</v>
      </c>
      <c r="M20" s="587"/>
    </row>
    <row r="21" spans="2:13">
      <c r="B21" s="594" t="s">
        <v>188</v>
      </c>
      <c r="C21" s="593">
        <v>1624.45</v>
      </c>
      <c r="D21" s="593">
        <v>1770.3875641099996</v>
      </c>
      <c r="E21" s="593">
        <v>48.07965415652837</v>
      </c>
      <c r="F21" s="593">
        <v>3398.8399499733332</v>
      </c>
      <c r="G21" s="593">
        <v>45.2</v>
      </c>
      <c r="H21" s="593">
        <v>8.65978256</v>
      </c>
      <c r="I21" s="593">
        <v>83.9216161885671</v>
      </c>
      <c r="J21" s="593">
        <v>60.461953161666656</v>
      </c>
      <c r="M21" s="587"/>
    </row>
    <row r="22" spans="2:13">
      <c r="B22" s="594" t="s">
        <v>187</v>
      </c>
      <c r="C22" s="593">
        <v>1185.25</v>
      </c>
      <c r="D22" s="593">
        <v>1655.2323427699996</v>
      </c>
      <c r="E22" s="593">
        <v>41.734956142833887</v>
      </c>
      <c r="F22" s="593">
        <v>3398.8399499733332</v>
      </c>
      <c r="G22" s="593">
        <v>14.7</v>
      </c>
      <c r="H22" s="593">
        <v>11.77210066</v>
      </c>
      <c r="I22" s="593">
        <v>55.530160559611595</v>
      </c>
      <c r="J22" s="593">
        <v>60.461953161666656</v>
      </c>
      <c r="M22" s="587"/>
    </row>
    <row r="23" spans="2:13">
      <c r="B23" s="594" t="s">
        <v>186</v>
      </c>
      <c r="C23" s="593">
        <v>1463.2</v>
      </c>
      <c r="D23" s="593">
        <v>2272.7925518299999</v>
      </c>
      <c r="E23" s="593">
        <v>39.155842515891749</v>
      </c>
      <c r="F23" s="593">
        <v>3398.8399499733332</v>
      </c>
      <c r="G23" s="593">
        <v>15.6</v>
      </c>
      <c r="H23" s="593">
        <v>89.713109770000017</v>
      </c>
      <c r="I23" s="593">
        <v>14.812970611227632</v>
      </c>
      <c r="J23" s="593">
        <v>60.461953161666656</v>
      </c>
      <c r="M23" s="587"/>
    </row>
    <row r="24" spans="2:13">
      <c r="B24" s="594" t="s">
        <v>185</v>
      </c>
      <c r="C24" s="593">
        <v>1097.2070000000001</v>
      </c>
      <c r="D24" s="593">
        <v>2019.1426161200002</v>
      </c>
      <c r="E24" s="593">
        <v>35.624123951221364</v>
      </c>
      <c r="F24" s="593">
        <v>3398.8399499733332</v>
      </c>
      <c r="G24" s="593">
        <v>23</v>
      </c>
      <c r="H24" s="593">
        <v>18.748044999999998</v>
      </c>
      <c r="I24" s="593">
        <v>55.092400135144061</v>
      </c>
      <c r="J24" s="593">
        <v>60.461953161666656</v>
      </c>
      <c r="M24" s="587"/>
    </row>
    <row r="25" spans="2:13">
      <c r="B25" s="594" t="s">
        <v>184</v>
      </c>
      <c r="C25" s="593">
        <v>1338.575</v>
      </c>
      <c r="D25" s="593">
        <v>1897.6186850000004</v>
      </c>
      <c r="E25" s="593">
        <v>41.389954693023881</v>
      </c>
      <c r="F25" s="593">
        <v>3398.8399499733332</v>
      </c>
      <c r="G25" s="593">
        <v>3.15</v>
      </c>
      <c r="H25" s="593">
        <v>5.2374679500000001</v>
      </c>
      <c r="I25" s="593">
        <v>37.556030243906925</v>
      </c>
      <c r="J25" s="593">
        <v>60.461953161666656</v>
      </c>
      <c r="M25" s="587"/>
    </row>
    <row r="26" spans="2:13">
      <c r="B26" s="594" t="s">
        <v>183</v>
      </c>
      <c r="C26" s="593">
        <v>1109.71</v>
      </c>
      <c r="D26" s="593">
        <v>2289.5134557300003</v>
      </c>
      <c r="E26" s="593">
        <v>32.709469220852412</v>
      </c>
      <c r="F26" s="593">
        <v>3398.8399499733332</v>
      </c>
      <c r="G26" s="593">
        <v>39.200000000000003</v>
      </c>
      <c r="H26" s="593">
        <v>42.30705974</v>
      </c>
      <c r="I26" s="593">
        <v>48.093993483563736</v>
      </c>
      <c r="J26" s="593">
        <v>60.461953161666656</v>
      </c>
      <c r="M26" s="587"/>
    </row>
    <row r="27" spans="2:13">
      <c r="B27" s="594" t="s">
        <v>182</v>
      </c>
      <c r="C27" s="593">
        <v>1003.6035000000001</v>
      </c>
      <c r="D27" s="593">
        <v>1889.96903578</v>
      </c>
      <c r="E27" s="593">
        <v>34.708015354081226</v>
      </c>
      <c r="F27" s="593">
        <v>3398.8399499733332</v>
      </c>
      <c r="G27" s="593">
        <v>22.6</v>
      </c>
      <c r="H27" s="593">
        <v>15.20904434</v>
      </c>
      <c r="I27" s="593">
        <v>59.77405775392841</v>
      </c>
      <c r="J27" s="593">
        <v>60.461953161666656</v>
      </c>
      <c r="M27" s="587"/>
    </row>
    <row r="28" spans="2:13">
      <c r="B28" s="594" t="s">
        <v>181</v>
      </c>
      <c r="C28" s="593">
        <v>1049.1602</v>
      </c>
      <c r="D28" s="593">
        <v>1600.9250500000001</v>
      </c>
      <c r="E28" s="593">
        <v>39.681129125940387</v>
      </c>
      <c r="F28" s="593">
        <v>3398.8399499733332</v>
      </c>
      <c r="G28" s="593">
        <v>13.8</v>
      </c>
      <c r="H28" s="593">
        <v>11.511927500000001</v>
      </c>
      <c r="I28" s="593">
        <v>54.519751607221536</v>
      </c>
      <c r="J28" s="593">
        <v>60.461953161666656</v>
      </c>
      <c r="M28" s="587"/>
    </row>
    <row r="29" spans="2:13">
      <c r="B29" s="594" t="s">
        <v>180</v>
      </c>
      <c r="C29" s="593">
        <v>1390.2570000000001</v>
      </c>
      <c r="D29" s="593">
        <v>2701.0239264699994</v>
      </c>
      <c r="E29" s="593">
        <v>35.46186056580094</v>
      </c>
      <c r="F29" s="593">
        <v>3398.8399499733332</v>
      </c>
      <c r="G29" s="593">
        <v>54.5</v>
      </c>
      <c r="H29" s="593">
        <v>142.42629783000001</v>
      </c>
      <c r="I29" s="593">
        <v>27.675328587677029</v>
      </c>
      <c r="J29" s="593">
        <v>60.461953161666656</v>
      </c>
      <c r="M29" s="587"/>
    </row>
    <row r="30" spans="2:13">
      <c r="B30" s="594" t="s">
        <v>179</v>
      </c>
      <c r="C30" s="593">
        <v>960.17560000000003</v>
      </c>
      <c r="D30" s="593">
        <v>1408.8297243000002</v>
      </c>
      <c r="E30" s="593">
        <v>40.445943289854</v>
      </c>
      <c r="F30" s="593">
        <v>2738.6934606966661</v>
      </c>
      <c r="G30" s="593">
        <v>29.5</v>
      </c>
      <c r="H30" s="593">
        <v>9.8300826499999996</v>
      </c>
      <c r="I30" s="593">
        <v>75.006198849165145</v>
      </c>
      <c r="J30" s="593">
        <v>63.838663711111103</v>
      </c>
      <c r="M30" s="587"/>
    </row>
    <row r="31" spans="2:13">
      <c r="B31" s="594" t="s">
        <v>178</v>
      </c>
      <c r="C31" s="593">
        <v>1142.4041999999999</v>
      </c>
      <c r="D31" s="593">
        <v>1279.9144463</v>
      </c>
      <c r="E31" s="593">
        <v>47.518690068220032</v>
      </c>
      <c r="F31" s="593">
        <v>2738.6934606966661</v>
      </c>
      <c r="G31" s="593">
        <v>35.5</v>
      </c>
      <c r="H31" s="593">
        <v>5.7046911999999992</v>
      </c>
      <c r="I31" s="593">
        <v>87.932342033908995</v>
      </c>
      <c r="J31" s="593">
        <v>63.838663711111103</v>
      </c>
      <c r="M31" s="587"/>
    </row>
    <row r="32" spans="2:13">
      <c r="B32" s="594" t="s">
        <v>177</v>
      </c>
      <c r="C32" s="593">
        <v>1678.9935</v>
      </c>
      <c r="D32" s="593">
        <v>1527.4877966399999</v>
      </c>
      <c r="E32" s="593">
        <v>52.749858412472108</v>
      </c>
      <c r="F32" s="593">
        <v>2738.6934606966661</v>
      </c>
      <c r="G32" s="593">
        <v>49.6</v>
      </c>
      <c r="H32" s="593">
        <v>54.292168399999994</v>
      </c>
      <c r="I32" s="593">
        <v>47.741808419122378</v>
      </c>
      <c r="J32" s="593">
        <v>63.838663711111103</v>
      </c>
      <c r="M32" s="587"/>
    </row>
    <row r="33" spans="2:13">
      <c r="B33" s="594" t="s">
        <v>176</v>
      </c>
      <c r="C33" s="593">
        <v>1255.6228000000001</v>
      </c>
      <c r="D33" s="593">
        <v>1247.4599227999997</v>
      </c>
      <c r="E33" s="593">
        <v>50.208919319859724</v>
      </c>
      <c r="F33" s="593">
        <v>2738.6934606966661</v>
      </c>
      <c r="G33" s="593">
        <v>62.300160000000005</v>
      </c>
      <c r="H33" s="593">
        <v>4.7640076000000002</v>
      </c>
      <c r="I33" s="593">
        <v>93.763871602873678</v>
      </c>
      <c r="J33" s="593">
        <v>63.838663711111103</v>
      </c>
      <c r="M33" s="587"/>
    </row>
    <row r="34" spans="2:13">
      <c r="B34" s="594" t="s">
        <v>175</v>
      </c>
      <c r="C34" s="593">
        <v>1263.6481999999999</v>
      </c>
      <c r="D34" s="593">
        <v>1621.6847625999999</v>
      </c>
      <c r="E34" s="593">
        <v>44.301645479700809</v>
      </c>
      <c r="F34" s="593">
        <v>2738.6934606966661</v>
      </c>
      <c r="G34" s="593">
        <v>42.35</v>
      </c>
      <c r="H34" s="593">
        <v>7.5508667999999997</v>
      </c>
      <c r="I34" s="593">
        <v>84.86826525426207</v>
      </c>
      <c r="J34" s="593">
        <v>63.838663711111103</v>
      </c>
      <c r="M34" s="587"/>
    </row>
    <row r="35" spans="2:13">
      <c r="B35" s="594" t="s">
        <v>174</v>
      </c>
      <c r="C35" s="593">
        <v>1907.9083999999998</v>
      </c>
      <c r="D35" s="593">
        <v>2034.0377772700001</v>
      </c>
      <c r="E35" s="593">
        <v>48.521767268893669</v>
      </c>
      <c r="F35" s="593">
        <v>2738.6934606966661</v>
      </c>
      <c r="G35" s="593">
        <v>77.3</v>
      </c>
      <c r="H35" s="593">
        <v>2.8031336000000002</v>
      </c>
      <c r="I35" s="593">
        <v>96.590309433287899</v>
      </c>
      <c r="J35" s="593">
        <v>63.838663711111103</v>
      </c>
      <c r="M35" s="587"/>
    </row>
    <row r="36" spans="2:13">
      <c r="B36" s="594" t="s">
        <v>173</v>
      </c>
      <c r="C36" s="593">
        <v>1538.3068000000001</v>
      </c>
      <c r="D36" s="593">
        <v>1256.5206512999998</v>
      </c>
      <c r="E36" s="593">
        <v>55.515949744170889</v>
      </c>
      <c r="F36" s="593">
        <v>2738.6934606966661</v>
      </c>
      <c r="G36" s="593">
        <v>35.204999999999998</v>
      </c>
      <c r="H36" s="593">
        <v>4.0235574000000005</v>
      </c>
      <c r="I36" s="593">
        <v>90.052362975753979</v>
      </c>
      <c r="J36" s="593">
        <v>63.838663711111103</v>
      </c>
      <c r="M36" s="587"/>
    </row>
    <row r="37" spans="2:13">
      <c r="B37" s="594" t="s">
        <v>172</v>
      </c>
      <c r="C37" s="593">
        <v>812.45690000000002</v>
      </c>
      <c r="D37" s="593">
        <v>1346.6346298800001</v>
      </c>
      <c r="E37" s="593">
        <v>38.721288673040441</v>
      </c>
      <c r="F37" s="593">
        <v>2738.6934606966661</v>
      </c>
      <c r="G37" s="593">
        <v>17.300049999999999</v>
      </c>
      <c r="H37" s="593">
        <v>28.456426879999999</v>
      </c>
      <c r="I37" s="593">
        <v>37.80896428143005</v>
      </c>
      <c r="J37" s="593">
        <v>63.838663711111103</v>
      </c>
      <c r="M37" s="587"/>
    </row>
    <row r="38" spans="2:13">
      <c r="B38" s="594" t="s">
        <v>171</v>
      </c>
      <c r="C38" s="593">
        <v>1003.8079</v>
      </c>
      <c r="D38" s="593">
        <v>1362.3471351799999</v>
      </c>
      <c r="E38" s="593">
        <v>43.599729151370703</v>
      </c>
      <c r="F38" s="593">
        <v>2738.6934606966661</v>
      </c>
      <c r="G38" s="593">
        <v>63.3</v>
      </c>
      <c r="H38" s="593">
        <v>44.767828870000002</v>
      </c>
      <c r="I38" s="593">
        <v>70.109842329804536</v>
      </c>
      <c r="J38" s="593">
        <v>63.838663711111103</v>
      </c>
      <c r="M38" s="587"/>
    </row>
    <row r="41" spans="2:13">
      <c r="B41" s="53" t="s">
        <v>462</v>
      </c>
      <c r="H41" s="53" t="s">
        <v>461</v>
      </c>
    </row>
    <row r="43" spans="2:13">
      <c r="C43" s="588"/>
      <c r="D43" s="588"/>
      <c r="E43" s="588"/>
      <c r="F43" s="588"/>
    </row>
    <row r="44" spans="2:13">
      <c r="D44" s="592"/>
      <c r="E44" s="592"/>
      <c r="F44" s="592"/>
    </row>
    <row r="45" spans="2:13">
      <c r="D45" s="592"/>
      <c r="E45" s="592"/>
      <c r="F45" s="592"/>
    </row>
    <row r="46" spans="2:13">
      <c r="D46" s="587">
        <v>2.2778923087135459</v>
      </c>
    </row>
    <row r="58" spans="2:8">
      <c r="B58" s="138" t="s">
        <v>460</v>
      </c>
      <c r="C58" s="591"/>
      <c r="H58" s="138" t="s">
        <v>460</v>
      </c>
    </row>
    <row r="59" spans="2:8">
      <c r="B59" s="138" t="s">
        <v>1230</v>
      </c>
      <c r="C59" s="591"/>
      <c r="H59" s="138" t="s">
        <v>1230</v>
      </c>
    </row>
    <row r="61" spans="2:8">
      <c r="B61" s="12" t="s">
        <v>293</v>
      </c>
    </row>
    <row r="62" spans="2:8">
      <c r="B62" s="590"/>
    </row>
    <row r="63" spans="2:8">
      <c r="B63" s="590"/>
    </row>
  </sheetData>
  <mergeCells count="2">
    <mergeCell ref="C4:F4"/>
    <mergeCell ref="G4:J4"/>
  </mergeCells>
  <phoneticPr fontId="86" type="noConversion"/>
  <hyperlinks>
    <hyperlink ref="B61" location="Contents!B83" display="to contents"/>
  </hyperlinks>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indexed="9"/>
  </sheetPr>
  <dimension ref="A2:D11"/>
  <sheetViews>
    <sheetView zoomScaleNormal="100" workbookViewId="0">
      <selection activeCell="F20" sqref="F20"/>
    </sheetView>
  </sheetViews>
  <sheetFormatPr defaultRowHeight="12.75"/>
  <cols>
    <col min="2" max="2" width="29.85546875" customWidth="1"/>
    <col min="3" max="4" width="15.7109375" customWidth="1"/>
  </cols>
  <sheetData>
    <row r="2" spans="1:4">
      <c r="A2" s="74" t="s">
        <v>54</v>
      </c>
      <c r="B2" s="73" t="s">
        <v>872</v>
      </c>
      <c r="C2" s="83"/>
      <c r="D2" s="83"/>
    </row>
    <row r="3" spans="1:4">
      <c r="A3" s="74"/>
      <c r="B3" s="73"/>
      <c r="C3" s="83"/>
      <c r="D3" s="83"/>
    </row>
    <row r="4" spans="1:4">
      <c r="A4" s="83"/>
      <c r="B4" s="70"/>
      <c r="C4" s="84">
        <v>2011</v>
      </c>
      <c r="D4" s="84">
        <v>2012</v>
      </c>
    </row>
    <row r="5" spans="1:4">
      <c r="A5" s="83"/>
      <c r="B5" s="69" t="s">
        <v>1143</v>
      </c>
      <c r="C5" s="1030" t="s">
        <v>756</v>
      </c>
      <c r="D5" s="62" t="s">
        <v>757</v>
      </c>
    </row>
    <row r="6" spans="1:4" ht="25.5">
      <c r="A6" s="83"/>
      <c r="B6" s="69" t="s">
        <v>1142</v>
      </c>
      <c r="C6" s="62" t="s">
        <v>758</v>
      </c>
      <c r="D6" s="62" t="s">
        <v>759</v>
      </c>
    </row>
    <row r="7" spans="1:4">
      <c r="A7" s="83"/>
      <c r="B7" s="69" t="s">
        <v>1141</v>
      </c>
      <c r="C7" s="62" t="s">
        <v>758</v>
      </c>
      <c r="D7" s="62" t="s">
        <v>760</v>
      </c>
    </row>
    <row r="8" spans="1:4" ht="25.5">
      <c r="A8" s="83"/>
      <c r="B8" s="69" t="s">
        <v>1140</v>
      </c>
      <c r="C8" s="62" t="s">
        <v>758</v>
      </c>
      <c r="D8" s="62" t="s">
        <v>758</v>
      </c>
    </row>
    <row r="9" spans="1:4">
      <c r="B9" s="82" t="s">
        <v>1139</v>
      </c>
    </row>
    <row r="11" spans="1:4">
      <c r="B11" s="1054" t="s">
        <v>293</v>
      </c>
    </row>
  </sheetData>
  <phoneticPr fontId="86" type="noConversion"/>
  <hyperlinks>
    <hyperlink ref="B11" location="Contents!B9" display="to contents"/>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tabColor indexed="9"/>
  </sheetPr>
  <dimension ref="A2:W35"/>
  <sheetViews>
    <sheetView topLeftCell="A10" zoomScaleNormal="100" workbookViewId="0">
      <selection activeCell="B33" sqref="B33"/>
    </sheetView>
  </sheetViews>
  <sheetFormatPr defaultRowHeight="12.75"/>
  <cols>
    <col min="1" max="1" width="9.140625" style="49"/>
    <col min="2" max="2" width="30.42578125" style="49" customWidth="1"/>
    <col min="3" max="22" width="9.85546875" style="49" customWidth="1"/>
    <col min="23" max="16384" width="9.140625" style="49"/>
  </cols>
  <sheetData>
    <row r="2" spans="1:23">
      <c r="A2" s="49" t="s">
        <v>54</v>
      </c>
      <c r="B2" s="53" t="s">
        <v>997</v>
      </c>
    </row>
    <row r="3" spans="1:23">
      <c r="B3" s="53"/>
    </row>
    <row r="4" spans="1:23">
      <c r="B4" s="56"/>
      <c r="C4" s="317">
        <v>39083</v>
      </c>
      <c r="D4" s="317" t="s">
        <v>475</v>
      </c>
      <c r="E4" s="317">
        <v>39264</v>
      </c>
      <c r="F4" s="317">
        <v>39356</v>
      </c>
      <c r="G4" s="317">
        <v>39448</v>
      </c>
      <c r="H4" s="317">
        <v>39539</v>
      </c>
      <c r="I4" s="317">
        <v>39630</v>
      </c>
      <c r="J4" s="317">
        <v>39722</v>
      </c>
      <c r="K4" s="317">
        <v>39814</v>
      </c>
      <c r="L4" s="317">
        <v>39904</v>
      </c>
      <c r="M4" s="317">
        <v>39995</v>
      </c>
      <c r="N4" s="317">
        <v>40087</v>
      </c>
      <c r="O4" s="317">
        <v>40179</v>
      </c>
      <c r="P4" s="317">
        <v>40269</v>
      </c>
      <c r="Q4" s="317">
        <v>40360</v>
      </c>
      <c r="R4" s="317">
        <v>40452</v>
      </c>
      <c r="S4" s="317">
        <v>40544</v>
      </c>
      <c r="T4" s="317">
        <v>40634</v>
      </c>
      <c r="U4" s="317">
        <v>40725</v>
      </c>
      <c r="V4" s="317">
        <v>40817</v>
      </c>
    </row>
    <row r="5" spans="1:23">
      <c r="B5" s="56" t="s">
        <v>474</v>
      </c>
      <c r="C5" s="55">
        <v>1.4315229114678059E-3</v>
      </c>
      <c r="D5" s="55">
        <v>-1.9319552685845389E-5</v>
      </c>
      <c r="E5" s="55">
        <v>3.3959589502352986E-3</v>
      </c>
      <c r="F5" s="55">
        <v>7.0412295641652809E-3</v>
      </c>
      <c r="G5" s="55">
        <v>1.0015049872329734E-2</v>
      </c>
      <c r="H5" s="55">
        <v>4.2198171821748783E-5</v>
      </c>
      <c r="I5" s="55">
        <v>2.1193954731583563E-3</v>
      </c>
      <c r="J5" s="55">
        <v>1.1676093788463595E-3</v>
      </c>
      <c r="K5" s="55">
        <v>9.0889436442270419E-3</v>
      </c>
      <c r="L5" s="55">
        <v>1.6410539469767806E-2</v>
      </c>
      <c r="M5" s="55">
        <v>1.1795814417119348E-2</v>
      </c>
      <c r="N5" s="55">
        <v>2.0262278524376901E-2</v>
      </c>
      <c r="O5" s="55">
        <v>3.986115592932416E-3</v>
      </c>
      <c r="P5" s="55">
        <v>-1.6494448343883054E-4</v>
      </c>
      <c r="Q5" s="55">
        <v>4.4522586522983366E-3</v>
      </c>
      <c r="R5" s="55">
        <v>2.4076581173939635E-3</v>
      </c>
      <c r="S5" s="55">
        <v>1.4086783787392477E-3</v>
      </c>
      <c r="T5" s="55">
        <v>-3.5748447729840837E-5</v>
      </c>
      <c r="U5" s="55">
        <v>3.1196874575357505E-3</v>
      </c>
      <c r="V5" s="55">
        <v>2.9017787176408758E-3</v>
      </c>
      <c r="W5" s="599"/>
    </row>
    <row r="6" spans="1:23">
      <c r="B6" s="56" t="s">
        <v>473</v>
      </c>
      <c r="C6" s="55">
        <v>-3.7162548770145361E-2</v>
      </c>
      <c r="D6" s="55">
        <v>-3.5923399934395438E-2</v>
      </c>
      <c r="E6" s="55">
        <v>-1.1548833570701009E-2</v>
      </c>
      <c r="F6" s="55">
        <v>-2.3502299222451836E-3</v>
      </c>
      <c r="G6" s="55">
        <v>1.5413485780450089E-3</v>
      </c>
      <c r="H6" s="55">
        <v>-2.0179376059801975E-2</v>
      </c>
      <c r="I6" s="55">
        <v>-3.6972808801891216E-2</v>
      </c>
      <c r="J6" s="55">
        <v>-1.5251413415309337E-2</v>
      </c>
      <c r="K6" s="55">
        <v>-5.8016397162415695E-3</v>
      </c>
      <c r="L6" s="55">
        <v>-3.2509672436958946E-3</v>
      </c>
      <c r="M6" s="55">
        <v>-1.2941443711637049E-3</v>
      </c>
      <c r="N6" s="55">
        <v>-1.9430979698990594E-4</v>
      </c>
      <c r="O6" s="55">
        <v>-1.1450179796017357E-2</v>
      </c>
      <c r="P6" s="55">
        <v>-2.4363233757797378E-2</v>
      </c>
      <c r="Q6" s="55">
        <v>-1.7019125310106187E-2</v>
      </c>
      <c r="R6" s="55">
        <v>-1.8452923929703741E-2</v>
      </c>
      <c r="S6" s="55">
        <v>-1.4024305869643944E-2</v>
      </c>
      <c r="T6" s="55">
        <v>-2.0907364966258151E-2</v>
      </c>
      <c r="U6" s="55">
        <v>-3.0547408948011605E-3</v>
      </c>
      <c r="V6" s="55">
        <v>-1.3374812709189283E-2</v>
      </c>
      <c r="W6" s="599"/>
    </row>
    <row r="7" spans="1:23">
      <c r="B7" s="56" t="s">
        <v>60</v>
      </c>
      <c r="C7" s="55">
        <v>1.047925424443462E-2</v>
      </c>
      <c r="D7" s="55">
        <v>1.5300752846525175E-2</v>
      </c>
      <c r="E7" s="55">
        <v>2.0897985746048137E-2</v>
      </c>
      <c r="F7" s="55">
        <v>1.6470243876055189E-2</v>
      </c>
      <c r="G7" s="55">
        <v>3.4998300817928395E-2</v>
      </c>
      <c r="H7" s="55">
        <v>1.1039624885424858E-2</v>
      </c>
      <c r="I7" s="55">
        <v>1.5559348319833289E-2</v>
      </c>
      <c r="J7" s="55">
        <v>9.3911589768651133E-3</v>
      </c>
      <c r="K7" s="55">
        <v>2.9212809289979842E-2</v>
      </c>
      <c r="L7" s="55">
        <v>5.0965338671757843E-2</v>
      </c>
      <c r="M7" s="55">
        <v>4.4197144130108348E-2</v>
      </c>
      <c r="N7" s="55">
        <v>8.1084853749094757E-2</v>
      </c>
      <c r="O7" s="55">
        <v>1.984490175349065E-2</v>
      </c>
      <c r="P7" s="55">
        <v>2.5168476925363045E-2</v>
      </c>
      <c r="Q7" s="55">
        <v>3.9280110993752407E-2</v>
      </c>
      <c r="R7" s="55">
        <v>1.9679614893984135E-2</v>
      </c>
      <c r="S7" s="55">
        <v>1.394742716374537E-2</v>
      </c>
      <c r="T7" s="55">
        <v>1.1549782356648108E-2</v>
      </c>
      <c r="U7" s="55">
        <v>1.0437484825955582E-2</v>
      </c>
      <c r="V7" s="55">
        <v>2.0551479691922975E-2</v>
      </c>
      <c r="W7" s="599"/>
    </row>
    <row r="8" spans="1:23">
      <c r="B8" s="56" t="s">
        <v>472</v>
      </c>
      <c r="C8" s="55">
        <v>-0.10877864407794152</v>
      </c>
      <c r="D8" s="55">
        <v>-8.8528197711396889E-2</v>
      </c>
      <c r="E8" s="55">
        <v>-6.3791012743503031E-2</v>
      </c>
      <c r="F8" s="55">
        <v>-2.3168362461051674E-2</v>
      </c>
      <c r="G8" s="55">
        <v>-2.8110917402988832E-2</v>
      </c>
      <c r="H8" s="55">
        <v>-6.7814484861714847E-2</v>
      </c>
      <c r="I8" s="55">
        <v>-8.221298409475597E-2</v>
      </c>
      <c r="J8" s="55">
        <v>-7.3060707709770883E-2</v>
      </c>
      <c r="K8" s="55">
        <v>-4.677355634535417E-2</v>
      </c>
      <c r="L8" s="55">
        <v>-6.197608608559646E-2</v>
      </c>
      <c r="M8" s="55">
        <v>-2.9686392309820571E-2</v>
      </c>
      <c r="N8" s="55">
        <v>-2.9146195665101779E-2</v>
      </c>
      <c r="O8" s="55">
        <v>-4.9592689450146332E-2</v>
      </c>
      <c r="P8" s="55">
        <v>-5.4359421521591733E-2</v>
      </c>
      <c r="Q8" s="55">
        <v>-5.3046618600498217E-2</v>
      </c>
      <c r="R8" s="55">
        <v>-5.3992870969914689E-2</v>
      </c>
      <c r="S8" s="55">
        <v>-5.0207800220410305E-2</v>
      </c>
      <c r="T8" s="55">
        <v>-8.7244529739318177E-2</v>
      </c>
      <c r="U8" s="55">
        <v>-4.9011220099601654E-2</v>
      </c>
      <c r="V8" s="55">
        <v>-6.7798312068980709E-2</v>
      </c>
      <c r="W8" s="599"/>
    </row>
    <row r="9" spans="1:23">
      <c r="B9" s="56" t="s">
        <v>471</v>
      </c>
      <c r="C9" s="55">
        <v>6.2054807191299979E-2</v>
      </c>
      <c r="D9" s="55">
        <v>4.6353594109491213E-2</v>
      </c>
      <c r="E9" s="55">
        <v>5.0228026198113965E-2</v>
      </c>
      <c r="F9" s="55">
        <v>8.9660511168725199E-2</v>
      </c>
      <c r="G9" s="55">
        <v>6.2841818084035966E-2</v>
      </c>
      <c r="H9" s="55">
        <v>5.2907191461226889E-2</v>
      </c>
      <c r="I9" s="55">
        <v>9.1539234142101328E-2</v>
      </c>
      <c r="J9" s="55">
        <v>4.276173745834573E-2</v>
      </c>
      <c r="K9" s="55">
        <v>9.374664489162228E-2</v>
      </c>
      <c r="L9" s="55">
        <v>8.2473428637238541E-2</v>
      </c>
      <c r="M9" s="55">
        <v>6.4260413025090446E-2</v>
      </c>
      <c r="N9" s="55">
        <v>0.1205781719251348</v>
      </c>
      <c r="O9" s="55">
        <v>0.11428132841264957</v>
      </c>
      <c r="P9" s="55">
        <v>5.1729955341842125E-2</v>
      </c>
      <c r="Q9" s="55">
        <v>5.6798024844819647E-2</v>
      </c>
      <c r="R9" s="55">
        <v>8.5652316222882705E-2</v>
      </c>
      <c r="S9" s="55">
        <v>4.1584029856775055E-2</v>
      </c>
      <c r="T9" s="55">
        <v>6.1328884161431757E-2</v>
      </c>
      <c r="U9" s="55">
        <v>5.9841691731319702E-2</v>
      </c>
      <c r="V9" s="55">
        <v>5.5163410512076037E-2</v>
      </c>
      <c r="W9" s="599"/>
    </row>
    <row r="10" spans="1:23">
      <c r="B10" s="205"/>
    </row>
    <row r="12" spans="1:23">
      <c r="B12" s="53" t="s">
        <v>997</v>
      </c>
    </row>
    <row r="30" spans="2:2">
      <c r="B30" s="138" t="s">
        <v>1428</v>
      </c>
    </row>
    <row r="31" spans="2:2">
      <c r="B31" s="224" t="s">
        <v>1408</v>
      </c>
    </row>
    <row r="33" spans="2:2">
      <c r="B33" s="12" t="s">
        <v>293</v>
      </c>
    </row>
    <row r="34" spans="2:2">
      <c r="B34" s="217"/>
    </row>
    <row r="35" spans="2:2">
      <c r="B35" s="557"/>
    </row>
  </sheetData>
  <phoneticPr fontId="86" type="noConversion"/>
  <hyperlinks>
    <hyperlink ref="B33" location="Contents!B84" display="to contents"/>
  </hyperlinks>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tabColor indexed="9"/>
  </sheetPr>
  <dimension ref="A2:AY38"/>
  <sheetViews>
    <sheetView topLeftCell="A10" zoomScaleNormal="100" workbookViewId="0">
      <selection activeCell="AY14" sqref="AY14"/>
    </sheetView>
  </sheetViews>
  <sheetFormatPr defaultRowHeight="12.75"/>
  <cols>
    <col min="2" max="2" width="31.28515625" customWidth="1"/>
    <col min="3" max="51" width="9.85546875" customWidth="1"/>
  </cols>
  <sheetData>
    <row r="2" spans="1:51">
      <c r="A2" s="49" t="s">
        <v>54</v>
      </c>
      <c r="B2" s="53" t="s">
        <v>477</v>
      </c>
    </row>
    <row r="3" spans="1:51">
      <c r="A3" s="49"/>
      <c r="B3" s="53"/>
      <c r="AY3" s="750" t="s">
        <v>566</v>
      </c>
    </row>
    <row r="4" spans="1:51">
      <c r="B4" s="56"/>
      <c r="C4" s="317">
        <v>40749</v>
      </c>
      <c r="D4" s="317">
        <v>40750</v>
      </c>
      <c r="E4" s="317">
        <v>40751</v>
      </c>
      <c r="F4" s="317">
        <v>40752</v>
      </c>
      <c r="G4" s="317">
        <v>40753</v>
      </c>
      <c r="H4" s="317">
        <v>40756</v>
      </c>
      <c r="I4" s="317">
        <v>40757</v>
      </c>
      <c r="J4" s="317">
        <v>40758</v>
      </c>
      <c r="K4" s="317">
        <v>40759</v>
      </c>
      <c r="L4" s="317">
        <v>40760</v>
      </c>
      <c r="M4" s="317">
        <v>40763</v>
      </c>
      <c r="N4" s="317">
        <v>40764</v>
      </c>
      <c r="O4" s="317">
        <v>40765</v>
      </c>
      <c r="P4" s="317">
        <v>40766</v>
      </c>
      <c r="Q4" s="317">
        <v>40767</v>
      </c>
      <c r="R4" s="317">
        <v>40770</v>
      </c>
      <c r="S4" s="317">
        <v>40771</v>
      </c>
      <c r="T4" s="317">
        <v>40772</v>
      </c>
      <c r="U4" s="317">
        <v>40773</v>
      </c>
      <c r="V4" s="317">
        <v>40774</v>
      </c>
      <c r="W4" s="317">
        <v>40777</v>
      </c>
      <c r="X4" s="317">
        <v>40778</v>
      </c>
      <c r="Y4" s="317">
        <v>40779</v>
      </c>
      <c r="Z4" s="317">
        <v>40780</v>
      </c>
      <c r="AA4" s="317">
        <v>40781</v>
      </c>
      <c r="AB4" s="317">
        <v>40786</v>
      </c>
      <c r="AC4" s="317">
        <v>40787</v>
      </c>
      <c r="AD4" s="317">
        <v>40788</v>
      </c>
      <c r="AE4" s="317">
        <v>40791</v>
      </c>
      <c r="AF4" s="317">
        <v>40792</v>
      </c>
      <c r="AG4" s="317">
        <v>40793</v>
      </c>
      <c r="AH4" s="317">
        <v>40794</v>
      </c>
      <c r="AI4" s="317">
        <v>40795</v>
      </c>
      <c r="AJ4" s="317">
        <v>40798</v>
      </c>
      <c r="AK4" s="317">
        <v>40799</v>
      </c>
      <c r="AL4" s="317">
        <v>40800</v>
      </c>
      <c r="AM4" s="317">
        <v>40801</v>
      </c>
      <c r="AN4" s="317">
        <v>40802</v>
      </c>
      <c r="AO4" s="317">
        <v>40805</v>
      </c>
      <c r="AP4" s="317">
        <v>40806</v>
      </c>
      <c r="AQ4" s="317">
        <v>40807</v>
      </c>
      <c r="AR4" s="317">
        <v>40808</v>
      </c>
      <c r="AS4" s="317">
        <v>40809</v>
      </c>
      <c r="AT4" s="317">
        <v>40816</v>
      </c>
      <c r="AU4" s="317">
        <v>40819</v>
      </c>
      <c r="AV4" s="317">
        <v>40820</v>
      </c>
      <c r="AW4" s="317">
        <v>40821</v>
      </c>
      <c r="AX4" s="317">
        <v>40822</v>
      </c>
      <c r="AY4" s="317">
        <v>40823</v>
      </c>
    </row>
    <row r="5" spans="1:51" ht="25.5">
      <c r="B5" s="175" t="s">
        <v>480</v>
      </c>
      <c r="C5" s="56">
        <v>66401240.599999964</v>
      </c>
      <c r="D5" s="56">
        <v>70903614.50999999</v>
      </c>
      <c r="E5" s="56">
        <v>87256174.48999998</v>
      </c>
      <c r="F5" s="56">
        <v>82807718.289999977</v>
      </c>
      <c r="G5" s="56">
        <v>20576692.581999987</v>
      </c>
      <c r="H5" s="56">
        <v>47035288.840899885</v>
      </c>
      <c r="I5" s="56">
        <v>64948964.555000067</v>
      </c>
      <c r="J5" s="56">
        <v>56673500.263000056</v>
      </c>
      <c r="K5" s="56">
        <v>71712991.703200012</v>
      </c>
      <c r="L5" s="56">
        <v>96002844.423200011</v>
      </c>
      <c r="M5" s="56">
        <v>111582972.16320001</v>
      </c>
      <c r="N5" s="56">
        <v>153603471.7432</v>
      </c>
      <c r="O5" s="56">
        <v>130814051.40320002</v>
      </c>
      <c r="P5" s="56">
        <v>149369342.79320002</v>
      </c>
      <c r="Q5" s="56">
        <v>167386862.9932</v>
      </c>
      <c r="R5" s="56">
        <v>135392072.32299995</v>
      </c>
      <c r="S5" s="56">
        <v>189495965.41319996</v>
      </c>
      <c r="T5" s="56">
        <v>196755919.1232</v>
      </c>
      <c r="U5" s="56">
        <v>199326908.33320001</v>
      </c>
      <c r="V5" s="56">
        <v>171818325.7209999</v>
      </c>
      <c r="W5" s="56">
        <v>189013253.09690008</v>
      </c>
      <c r="X5" s="56">
        <v>172546936.8732</v>
      </c>
      <c r="Y5" s="56">
        <v>166282217.1832</v>
      </c>
      <c r="Z5" s="56">
        <v>148758620.96319997</v>
      </c>
      <c r="AA5" s="56">
        <v>164793149.00319999</v>
      </c>
      <c r="AB5" s="56">
        <v>228993181.18180004</v>
      </c>
      <c r="AC5" s="56">
        <v>249526973.61870003</v>
      </c>
      <c r="AD5" s="56">
        <v>262292429.45120001</v>
      </c>
      <c r="AE5" s="56">
        <v>269635103.71300006</v>
      </c>
      <c r="AF5" s="56">
        <v>249888550.53119999</v>
      </c>
      <c r="AG5" s="56">
        <v>257769398.9612</v>
      </c>
      <c r="AH5" s="56">
        <v>228470085.3612</v>
      </c>
      <c r="AI5" s="56">
        <v>231343028.29939994</v>
      </c>
      <c r="AJ5" s="56">
        <v>229767255.49110001</v>
      </c>
      <c r="AK5" s="56">
        <v>226445482.66119999</v>
      </c>
      <c r="AL5" s="56">
        <v>237519684.6112</v>
      </c>
      <c r="AM5" s="56">
        <v>229788713.13120002</v>
      </c>
      <c r="AN5" s="56">
        <v>223599126.24120003</v>
      </c>
      <c r="AO5" s="56">
        <v>229903518.74120009</v>
      </c>
      <c r="AP5" s="56">
        <v>223989161.9774</v>
      </c>
      <c r="AQ5" s="56">
        <v>214350246.60119998</v>
      </c>
      <c r="AR5" s="56">
        <v>239058670.6112</v>
      </c>
      <c r="AS5" s="56">
        <v>266549773.71379995</v>
      </c>
      <c r="AT5" s="56">
        <v>278170584.86260009</v>
      </c>
      <c r="AU5" s="56">
        <v>315339441.58250004</v>
      </c>
      <c r="AV5" s="56">
        <v>279966695.73260009</v>
      </c>
      <c r="AW5" s="56">
        <v>263988813.16260007</v>
      </c>
      <c r="AX5" s="56">
        <v>275400063.23930007</v>
      </c>
      <c r="AY5" s="56">
        <v>328514021.02940011</v>
      </c>
    </row>
    <row r="6" spans="1:51" ht="25.5">
      <c r="B6" s="175" t="s">
        <v>479</v>
      </c>
      <c r="C6" s="56">
        <v>-138605776.9104</v>
      </c>
      <c r="D6" s="56">
        <v>-133076817.9104</v>
      </c>
      <c r="E6" s="56">
        <v>-152308424.9104</v>
      </c>
      <c r="F6" s="56">
        <v>-156744560.9104</v>
      </c>
      <c r="G6" s="56">
        <v>-119419979.64859995</v>
      </c>
      <c r="H6" s="56">
        <v>-144304064.64859995</v>
      </c>
      <c r="I6" s="56">
        <v>-164732590.64859992</v>
      </c>
      <c r="J6" s="56">
        <v>-155114346.64859995</v>
      </c>
      <c r="K6" s="56">
        <v>-166379709.64859992</v>
      </c>
      <c r="L6" s="56">
        <v>-179083132.14859995</v>
      </c>
      <c r="M6" s="56">
        <v>-204717341.13860002</v>
      </c>
      <c r="N6" s="56">
        <v>-228809599.88859996</v>
      </c>
      <c r="O6" s="56">
        <v>-219043269.64860001</v>
      </c>
      <c r="P6" s="56">
        <v>-240393355.64860007</v>
      </c>
      <c r="Q6" s="56">
        <v>-238506237.64860007</v>
      </c>
      <c r="R6" s="56">
        <v>-205034986.64859995</v>
      </c>
      <c r="S6" s="56">
        <v>-233425842.64859995</v>
      </c>
      <c r="T6" s="56">
        <v>-233310342.64859995</v>
      </c>
      <c r="U6" s="56">
        <v>-242251068.64860007</v>
      </c>
      <c r="V6" s="56">
        <v>-212381548.64860001</v>
      </c>
      <c r="W6" s="56">
        <v>-220406329.64859995</v>
      </c>
      <c r="X6" s="56">
        <v>-207613064.64860001</v>
      </c>
      <c r="Y6" s="56">
        <v>-195896912.64859995</v>
      </c>
      <c r="Z6" s="56">
        <v>-182613163.30859995</v>
      </c>
      <c r="AA6" s="56">
        <v>-191118963.06859994</v>
      </c>
      <c r="AB6" s="56">
        <v>-236033683.36629996</v>
      </c>
      <c r="AC6" s="56">
        <v>-257627574.36629996</v>
      </c>
      <c r="AD6" s="56">
        <v>-273152148.36629999</v>
      </c>
      <c r="AE6" s="56">
        <v>-280838679.36629999</v>
      </c>
      <c r="AF6" s="56">
        <v>-268615916.36629999</v>
      </c>
      <c r="AG6" s="56">
        <v>-276166433.36629999</v>
      </c>
      <c r="AH6" s="56">
        <v>-262730751.36629996</v>
      </c>
      <c r="AI6" s="56">
        <v>-262501638.36629996</v>
      </c>
      <c r="AJ6" s="56">
        <v>-249179240.36630005</v>
      </c>
      <c r="AK6" s="56">
        <v>-256500857.36629996</v>
      </c>
      <c r="AL6" s="56">
        <v>-260963794.3664</v>
      </c>
      <c r="AM6" s="56">
        <v>-258688378.36630005</v>
      </c>
      <c r="AN6" s="56">
        <v>-260058689.36629996</v>
      </c>
      <c r="AO6" s="56">
        <v>-266452724.09610003</v>
      </c>
      <c r="AP6" s="56">
        <v>-248064755.85999998</v>
      </c>
      <c r="AQ6" s="56">
        <v>-241914544.36629996</v>
      </c>
      <c r="AR6" s="56">
        <v>-253249693.21379992</v>
      </c>
      <c r="AS6" s="56">
        <v>-273516525.4479</v>
      </c>
      <c r="AT6" s="56">
        <v>-346507365.42480004</v>
      </c>
      <c r="AU6" s="56">
        <v>-351417685.42479992</v>
      </c>
      <c r="AV6" s="56">
        <v>-326362682.42479992</v>
      </c>
      <c r="AW6" s="56">
        <v>-303326162.42480004</v>
      </c>
      <c r="AX6" s="56">
        <v>-308491301.42480004</v>
      </c>
      <c r="AY6" s="56">
        <v>-380987116.42480004</v>
      </c>
    </row>
    <row r="7" spans="1:51">
      <c r="B7" s="175" t="s">
        <v>478</v>
      </c>
      <c r="C7" s="56">
        <v>-72204536.310400382</v>
      </c>
      <c r="D7" s="56">
        <v>-62173203.400400132</v>
      </c>
      <c r="E7" s="56">
        <v>-65052250.420400128</v>
      </c>
      <c r="F7" s="56">
        <v>-73936842.620400131</v>
      </c>
      <c r="G7" s="56">
        <v>-98843287.066599935</v>
      </c>
      <c r="H7" s="56">
        <v>-97268775.807699829</v>
      </c>
      <c r="I7" s="56">
        <v>-99783626.09359999</v>
      </c>
      <c r="J7" s="56">
        <v>-98440846.385600001</v>
      </c>
      <c r="K7" s="56">
        <v>-94666717.945399672</v>
      </c>
      <c r="L7" s="56">
        <v>-83080287.725400209</v>
      </c>
      <c r="M7" s="56">
        <v>-93134368.975399941</v>
      </c>
      <c r="N7" s="56">
        <v>-75206128.145400196</v>
      </c>
      <c r="O7" s="56">
        <v>-88229218.245399952</v>
      </c>
      <c r="P7" s="56">
        <v>-91024012.855399951</v>
      </c>
      <c r="Q7" s="56">
        <v>-71119374.655400202</v>
      </c>
      <c r="R7" s="56">
        <v>-69642914.325599864</v>
      </c>
      <c r="S7" s="56">
        <v>-43929877.235399924</v>
      </c>
      <c r="T7" s="56">
        <v>-36554423.525400192</v>
      </c>
      <c r="U7" s="56">
        <v>-42924160.315400198</v>
      </c>
      <c r="V7" s="56">
        <v>-40563222.927600116</v>
      </c>
      <c r="W7" s="56">
        <v>-31393076.551699966</v>
      </c>
      <c r="X7" s="56">
        <v>-35066127.775400057</v>
      </c>
      <c r="Y7" s="56">
        <v>-29614695.46540007</v>
      </c>
      <c r="Z7" s="56">
        <v>-33854542.345400058</v>
      </c>
      <c r="AA7" s="56">
        <v>-26325814.06539993</v>
      </c>
      <c r="AB7" s="56">
        <v>-7040502.1845000945</v>
      </c>
      <c r="AC7" s="56">
        <v>-8100600.7476001233</v>
      </c>
      <c r="AD7" s="56">
        <v>-10859718.915100161</v>
      </c>
      <c r="AE7" s="56">
        <v>-11203575.653299967</v>
      </c>
      <c r="AF7" s="56">
        <v>-18727365.835100159</v>
      </c>
      <c r="AG7" s="56">
        <v>-18397034.405100156</v>
      </c>
      <c r="AH7" s="56">
        <v>-34260666.005099908</v>
      </c>
      <c r="AI7" s="56">
        <v>-31158610.066900097</v>
      </c>
      <c r="AJ7" s="56">
        <v>-19411984.875200007</v>
      </c>
      <c r="AK7" s="56">
        <v>-30055374.705100168</v>
      </c>
      <c r="AL7" s="56">
        <v>-23444109.755199999</v>
      </c>
      <c r="AM7" s="56">
        <v>-28899665.235100154</v>
      </c>
      <c r="AN7" s="56">
        <v>-36459563.125100166</v>
      </c>
      <c r="AO7" s="56">
        <v>-36549205.354900137</v>
      </c>
      <c r="AP7" s="56">
        <v>-24075593.882599987</v>
      </c>
      <c r="AQ7" s="56">
        <v>-27564297.765100155</v>
      </c>
      <c r="AR7" s="56">
        <v>-14191022.60260025</v>
      </c>
      <c r="AS7" s="56">
        <v>-7513167.7341000475</v>
      </c>
      <c r="AT7" s="56">
        <v>-68336780.562200055</v>
      </c>
      <c r="AU7" s="56">
        <v>-36078243.842299908</v>
      </c>
      <c r="AV7" s="56">
        <v>-46395986.692200065</v>
      </c>
      <c r="AW7" s="56">
        <v>-39337349.262200072</v>
      </c>
      <c r="AX7" s="56">
        <v>-33210014.18550016</v>
      </c>
      <c r="AY7" s="56">
        <v>-53048087.395399928</v>
      </c>
    </row>
    <row r="10" spans="1:51">
      <c r="B10" s="53" t="s">
        <v>477</v>
      </c>
    </row>
    <row r="29" spans="2:4">
      <c r="B29" s="488" t="s">
        <v>476</v>
      </c>
      <c r="C29" s="601"/>
      <c r="D29" s="601"/>
    </row>
    <row r="30" spans="2:4">
      <c r="B30" s="600" t="s">
        <v>1408</v>
      </c>
    </row>
    <row r="31" spans="2:4" ht="12.75" customHeight="1"/>
    <row r="32" spans="2:4">
      <c r="B32" s="12" t="s">
        <v>293</v>
      </c>
    </row>
    <row r="35" spans="2:2">
      <c r="B35" s="19"/>
    </row>
    <row r="38" spans="2:2">
      <c r="B38" s="49"/>
    </row>
  </sheetData>
  <phoneticPr fontId="86" type="noConversion"/>
  <hyperlinks>
    <hyperlink ref="B32" location="Contents!B85" display="to contents"/>
  </hyperlinks>
  <pageMargins left="0.75" right="0.75" top="1" bottom="1" header="0.5" footer="0.5"/>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tabColor indexed="9"/>
  </sheetPr>
  <dimension ref="A2:R35"/>
  <sheetViews>
    <sheetView topLeftCell="A10" zoomScaleNormal="100" workbookViewId="0">
      <selection activeCell="B32" sqref="B32"/>
    </sheetView>
  </sheetViews>
  <sheetFormatPr defaultColWidth="9.85546875" defaultRowHeight="12.75"/>
  <cols>
    <col min="1" max="1" width="9.42578125" customWidth="1"/>
    <col min="2" max="2" width="23.140625" customWidth="1"/>
  </cols>
  <sheetData>
    <row r="2" spans="1:18" s="49" customFormat="1">
      <c r="A2" s="49" t="s">
        <v>54</v>
      </c>
      <c r="B2" s="53" t="s">
        <v>1001</v>
      </c>
    </row>
    <row r="3" spans="1:18" s="49" customFormat="1">
      <c r="B3" s="53"/>
    </row>
    <row r="4" spans="1:18" s="53" customFormat="1">
      <c r="B4" s="70"/>
      <c r="C4" s="317">
        <v>39448</v>
      </c>
      <c r="D4" s="317">
        <v>39539</v>
      </c>
      <c r="E4" s="317">
        <v>39630</v>
      </c>
      <c r="F4" s="317">
        <v>39722</v>
      </c>
      <c r="G4" s="317">
        <v>39814</v>
      </c>
      <c r="H4" s="317">
        <v>39904</v>
      </c>
      <c r="I4" s="317">
        <v>39995</v>
      </c>
      <c r="J4" s="317">
        <v>40087</v>
      </c>
      <c r="K4" s="317">
        <v>40179</v>
      </c>
      <c r="L4" s="317">
        <v>40269</v>
      </c>
      <c r="M4" s="317">
        <v>40360</v>
      </c>
      <c r="N4" s="317">
        <v>40452</v>
      </c>
      <c r="O4" s="317">
        <v>40544</v>
      </c>
      <c r="P4" s="317">
        <v>40634</v>
      </c>
      <c r="Q4" s="317">
        <v>40725</v>
      </c>
      <c r="R4" s="317">
        <v>40817</v>
      </c>
    </row>
    <row r="5" spans="1:18" s="49" customFormat="1" ht="25.5">
      <c r="B5" s="69" t="s">
        <v>340</v>
      </c>
      <c r="C5" s="68">
        <v>54.733761174975079</v>
      </c>
      <c r="D5" s="68">
        <v>54.04015286057323</v>
      </c>
      <c r="E5" s="68">
        <v>51.061431837489721</v>
      </c>
      <c r="F5" s="68">
        <v>51.677205361990964</v>
      </c>
      <c r="G5" s="68">
        <v>53.03266922056229</v>
      </c>
      <c r="H5" s="68">
        <v>57.274813312021053</v>
      </c>
      <c r="I5" s="68">
        <v>52.860918346195071</v>
      </c>
      <c r="J5" s="68">
        <v>52.631039767371831</v>
      </c>
      <c r="K5" s="68">
        <v>46.615648376185334</v>
      </c>
      <c r="L5" s="68">
        <v>42.20575339743084</v>
      </c>
      <c r="M5" s="68">
        <v>39.367602458822923</v>
      </c>
      <c r="N5" s="68">
        <v>39.135217571382803</v>
      </c>
      <c r="O5" s="68">
        <v>36.908516363184084</v>
      </c>
      <c r="P5" s="68">
        <v>32.941636808045864</v>
      </c>
      <c r="Q5" s="68">
        <v>33.089311997229373</v>
      </c>
      <c r="R5" s="68">
        <v>38.799240133936756</v>
      </c>
    </row>
    <row r="6" spans="1:18" s="49" customFormat="1" ht="38.25">
      <c r="B6" s="69" t="s">
        <v>341</v>
      </c>
      <c r="C6" s="68">
        <v>62.17237136907935</v>
      </c>
      <c r="D6" s="68">
        <v>62.386836237441621</v>
      </c>
      <c r="E6" s="68">
        <v>60.814291656453449</v>
      </c>
      <c r="F6" s="68">
        <v>58.184512860840307</v>
      </c>
      <c r="G6" s="68">
        <v>59.746989900589895</v>
      </c>
      <c r="H6" s="68">
        <v>60.977316434532682</v>
      </c>
      <c r="I6" s="68">
        <v>58.169139295960179</v>
      </c>
      <c r="J6" s="68">
        <v>58.069232207152965</v>
      </c>
      <c r="K6" s="68">
        <v>53.823562599157896</v>
      </c>
      <c r="L6" s="68">
        <v>48.891333556803914</v>
      </c>
      <c r="M6" s="68">
        <v>48.290496782518076</v>
      </c>
      <c r="N6" s="68">
        <v>44.710324304833748</v>
      </c>
      <c r="O6" s="68">
        <v>44.319062610797587</v>
      </c>
      <c r="P6" s="68">
        <v>41.367611232145919</v>
      </c>
      <c r="Q6" s="68">
        <v>40.548616638681487</v>
      </c>
      <c r="R6" s="68">
        <v>42.039565960590735</v>
      </c>
    </row>
    <row r="7" spans="1:18" s="49" customFormat="1" ht="25.5">
      <c r="B7" s="69" t="s">
        <v>481</v>
      </c>
      <c r="C7" s="397">
        <v>16.859203000000001</v>
      </c>
      <c r="D7" s="397">
        <v>-73.990430000000003</v>
      </c>
      <c r="E7" s="397">
        <v>-257.96468299999998</v>
      </c>
      <c r="F7" s="397">
        <v>70.745585000000005</v>
      </c>
      <c r="G7" s="397">
        <v>69.572114999999997</v>
      </c>
      <c r="H7" s="397">
        <v>323.66637800000001</v>
      </c>
      <c r="I7" s="397">
        <v>-863.99503100000004</v>
      </c>
      <c r="J7" s="397">
        <v>-1230.480634</v>
      </c>
      <c r="K7" s="397">
        <v>-1360.25838</v>
      </c>
      <c r="L7" s="397">
        <v>-1042.762988</v>
      </c>
      <c r="M7" s="397">
        <v>-1315.837524</v>
      </c>
      <c r="N7" s="397">
        <v>-115.210369</v>
      </c>
      <c r="O7" s="397">
        <v>-308.21476799999999</v>
      </c>
      <c r="P7" s="397">
        <v>-507.31077399999998</v>
      </c>
      <c r="Q7" s="397">
        <v>-367.46965399999999</v>
      </c>
      <c r="R7" s="397">
        <v>170.353092</v>
      </c>
    </row>
    <row r="8" spans="1:18" s="49" customFormat="1"/>
    <row r="9" spans="1:18" s="49" customFormat="1"/>
    <row r="10" spans="1:18" s="49" customFormat="1">
      <c r="B10" s="53" t="s">
        <v>1001</v>
      </c>
    </row>
    <row r="30" spans="2:2">
      <c r="B30" s="224" t="s">
        <v>1408</v>
      </c>
    </row>
    <row r="32" spans="2:2">
      <c r="B32" s="12" t="s">
        <v>293</v>
      </c>
    </row>
    <row r="33" spans="2:2">
      <c r="B33" s="19"/>
    </row>
    <row r="35" spans="2:2">
      <c r="B35" s="557"/>
    </row>
  </sheetData>
  <phoneticPr fontId="86" type="noConversion"/>
  <hyperlinks>
    <hyperlink ref="B32" location="Contents!B86" display="to contents"/>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tabColor indexed="9"/>
  </sheetPr>
  <dimension ref="A2:G36"/>
  <sheetViews>
    <sheetView topLeftCell="A13" zoomScaleNormal="100" workbookViewId="0">
      <selection activeCell="B2" sqref="B2"/>
    </sheetView>
  </sheetViews>
  <sheetFormatPr defaultRowHeight="12.75"/>
  <cols>
    <col min="1" max="1" width="9.140625" style="110"/>
    <col min="2" max="2" width="13.5703125" style="110" customWidth="1"/>
    <col min="3" max="3" width="17.5703125" style="110" customWidth="1"/>
    <col min="4" max="4" width="17.42578125" style="110" customWidth="1"/>
    <col min="5" max="7" width="9.140625" style="110"/>
  </cols>
  <sheetData>
    <row r="2" spans="1:5">
      <c r="A2" s="49" t="s">
        <v>54</v>
      </c>
      <c r="B2" s="53" t="s">
        <v>482</v>
      </c>
    </row>
    <row r="3" spans="1:5">
      <c r="A3" s="49"/>
      <c r="B3" s="53"/>
      <c r="D3" s="1093" t="s">
        <v>317</v>
      </c>
    </row>
    <row r="4" spans="1:5" ht="25.5">
      <c r="B4" s="607"/>
      <c r="C4" s="606" t="s">
        <v>490</v>
      </c>
      <c r="D4" s="606" t="s">
        <v>489</v>
      </c>
    </row>
    <row r="5" spans="1:5">
      <c r="B5" s="605" t="s">
        <v>488</v>
      </c>
      <c r="C5" s="604">
        <v>536.28364499999998</v>
      </c>
      <c r="D5" s="604">
        <v>147.573915</v>
      </c>
      <c r="E5" s="603"/>
    </row>
    <row r="6" spans="1:5">
      <c r="B6" s="605" t="s">
        <v>487</v>
      </c>
      <c r="C6" s="604">
        <v>754.39509199999998</v>
      </c>
      <c r="D6" s="604">
        <v>256.025958</v>
      </c>
      <c r="E6" s="603"/>
    </row>
    <row r="7" spans="1:5">
      <c r="B7" s="605" t="s">
        <v>486</v>
      </c>
      <c r="C7" s="604">
        <v>921.26839200000006</v>
      </c>
      <c r="D7" s="604">
        <v>570.04913199999999</v>
      </c>
      <c r="E7" s="603"/>
    </row>
    <row r="8" spans="1:5">
      <c r="B8" s="605" t="s">
        <v>485</v>
      </c>
      <c r="C8" s="604">
        <v>1431.1956220000002</v>
      </c>
      <c r="D8" s="604">
        <v>984.97088699999995</v>
      </c>
      <c r="E8" s="603"/>
    </row>
    <row r="9" spans="1:5">
      <c r="B9" s="605" t="s">
        <v>484</v>
      </c>
      <c r="C9" s="604">
        <v>2026.958654</v>
      </c>
      <c r="D9" s="604">
        <v>2046.4089200000001</v>
      </c>
      <c r="E9" s="603"/>
    </row>
    <row r="10" spans="1:5">
      <c r="B10" s="605" t="s">
        <v>483</v>
      </c>
      <c r="C10" s="604">
        <v>3872</v>
      </c>
      <c r="D10" s="604">
        <v>4129.6000000000004</v>
      </c>
      <c r="E10" s="603"/>
    </row>
    <row r="11" spans="1:5">
      <c r="B11" s="605" t="s">
        <v>63</v>
      </c>
      <c r="C11" s="604">
        <v>4795.7</v>
      </c>
      <c r="D11" s="604">
        <v>5463.8</v>
      </c>
      <c r="E11" s="603"/>
    </row>
    <row r="12" spans="1:5">
      <c r="B12" s="605" t="s">
        <v>1500</v>
      </c>
      <c r="C12" s="604">
        <v>5747.5</v>
      </c>
      <c r="D12" s="604">
        <v>4689.5</v>
      </c>
      <c r="E12" s="603"/>
    </row>
    <row r="13" spans="1:5">
      <c r="B13" s="605" t="s">
        <v>1496</v>
      </c>
      <c r="C13" s="604">
        <v>8326</v>
      </c>
      <c r="D13" s="604">
        <v>4210.8</v>
      </c>
      <c r="E13" s="603"/>
    </row>
    <row r="14" spans="1:5">
      <c r="B14" s="605" t="s">
        <v>1492</v>
      </c>
      <c r="C14" s="604">
        <v>8152.7</v>
      </c>
      <c r="D14" s="604">
        <v>2562.5</v>
      </c>
      <c r="E14" s="603"/>
    </row>
    <row r="15" spans="1:5">
      <c r="B15" s="605" t="s">
        <v>1489</v>
      </c>
      <c r="C15" s="604">
        <v>9232.4</v>
      </c>
      <c r="D15" s="604">
        <v>2392.6999999999998</v>
      </c>
      <c r="E15" s="603"/>
    </row>
    <row r="16" spans="1:5">
      <c r="B16" s="602"/>
      <c r="C16" s="602"/>
      <c r="D16" s="602"/>
    </row>
    <row r="17" spans="2:4">
      <c r="B17" s="602"/>
      <c r="C17" s="602"/>
      <c r="D17" s="602"/>
    </row>
    <row r="18" spans="2:4">
      <c r="B18" s="53" t="s">
        <v>482</v>
      </c>
      <c r="C18" s="602"/>
      <c r="D18" s="602"/>
    </row>
    <row r="19" spans="2:4">
      <c r="B19" s="602"/>
      <c r="C19" s="602"/>
      <c r="D19" s="602"/>
    </row>
    <row r="20" spans="2:4">
      <c r="B20" s="602"/>
      <c r="C20" s="602"/>
      <c r="D20" s="602"/>
    </row>
    <row r="21" spans="2:4">
      <c r="B21" s="602"/>
      <c r="C21" s="602"/>
      <c r="D21" s="602"/>
    </row>
    <row r="22" spans="2:4">
      <c r="B22" s="602"/>
      <c r="C22" s="602"/>
      <c r="D22" s="602"/>
    </row>
    <row r="23" spans="2:4">
      <c r="B23" s="602"/>
      <c r="C23" s="602"/>
      <c r="D23" s="602"/>
    </row>
    <row r="24" spans="2:4">
      <c r="B24" s="602"/>
      <c r="C24" s="602"/>
      <c r="D24" s="602"/>
    </row>
    <row r="25" spans="2:4">
      <c r="B25" s="602"/>
      <c r="C25" s="602"/>
      <c r="D25" s="602"/>
    </row>
    <row r="26" spans="2:4">
      <c r="B26" s="602"/>
      <c r="C26" s="602"/>
      <c r="D26" s="602"/>
    </row>
    <row r="27" spans="2:4">
      <c r="B27" s="602"/>
      <c r="C27" s="602"/>
      <c r="D27" s="602"/>
    </row>
    <row r="28" spans="2:4">
      <c r="B28" s="602"/>
      <c r="C28" s="602"/>
      <c r="D28" s="602"/>
    </row>
    <row r="29" spans="2:4">
      <c r="B29" s="602"/>
      <c r="C29" s="602"/>
      <c r="D29" s="602"/>
    </row>
    <row r="30" spans="2:4">
      <c r="B30" s="602"/>
      <c r="C30" s="602"/>
      <c r="D30" s="602"/>
    </row>
    <row r="31" spans="2:4">
      <c r="B31" s="602"/>
      <c r="C31" s="602"/>
      <c r="D31" s="602"/>
    </row>
    <row r="34" spans="2:2">
      <c r="B34" s="224" t="s">
        <v>1408</v>
      </c>
    </row>
    <row r="35" spans="2:2">
      <c r="B35"/>
    </row>
    <row r="36" spans="2:2">
      <c r="B36" s="12" t="s">
        <v>293</v>
      </c>
    </row>
  </sheetData>
  <phoneticPr fontId="86" type="noConversion"/>
  <hyperlinks>
    <hyperlink ref="B36" location="Contents!B89" display="to contents"/>
  </hyperlinks>
  <pageMargins left="0.75" right="0.75" top="1" bottom="1" header="0.5" footer="0.5"/>
  <pageSetup paperSize="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tabColor indexed="9"/>
  </sheetPr>
  <dimension ref="A2:G33"/>
  <sheetViews>
    <sheetView topLeftCell="A13" zoomScaleNormal="100" workbookViewId="0">
      <selection activeCell="E3" sqref="E3"/>
    </sheetView>
  </sheetViews>
  <sheetFormatPr defaultRowHeight="12.75"/>
  <cols>
    <col min="1" max="1" width="8.85546875" style="110" bestFit="1" customWidth="1"/>
    <col min="2" max="2" width="9.85546875" style="110" bestFit="1" customWidth="1"/>
    <col min="3" max="3" width="18.42578125" style="110" customWidth="1"/>
    <col min="4" max="5" width="18.42578125" style="110" bestFit="1" customWidth="1"/>
    <col min="6" max="7" width="9.140625" style="608"/>
  </cols>
  <sheetData>
    <row r="2" spans="1:7">
      <c r="A2" s="49" t="s">
        <v>54</v>
      </c>
      <c r="B2" s="53" t="s">
        <v>1006</v>
      </c>
    </row>
    <row r="3" spans="1:7">
      <c r="A3" s="49"/>
      <c r="B3" s="53"/>
      <c r="E3" s="1085" t="s">
        <v>1569</v>
      </c>
    </row>
    <row r="4" spans="1:7" ht="51">
      <c r="B4" s="620" t="s">
        <v>64</v>
      </c>
      <c r="C4" s="620" t="s">
        <v>494</v>
      </c>
      <c r="D4" s="620" t="s">
        <v>493</v>
      </c>
      <c r="E4" s="620" t="s">
        <v>492</v>
      </c>
      <c r="F4" s="619"/>
      <c r="G4" s="619"/>
    </row>
    <row r="5" spans="1:7">
      <c r="B5" s="618">
        <v>39448</v>
      </c>
      <c r="C5" s="617">
        <v>1.0775559154153218</v>
      </c>
      <c r="D5" s="616">
        <v>53.25600662800332</v>
      </c>
      <c r="E5" s="615">
        <v>11.837966378710787</v>
      </c>
      <c r="F5" s="619"/>
      <c r="G5" s="619"/>
    </row>
    <row r="6" spans="1:7">
      <c r="B6" s="618">
        <v>39814</v>
      </c>
      <c r="C6" s="617">
        <v>1.9163655896165626</v>
      </c>
      <c r="D6" s="616">
        <v>44.931493724250267</v>
      </c>
      <c r="E6" s="615">
        <v>11.359007612751892</v>
      </c>
      <c r="F6" s="610"/>
      <c r="G6" s="610"/>
    </row>
    <row r="7" spans="1:7">
      <c r="B7" s="618">
        <v>40179</v>
      </c>
      <c r="C7" s="617">
        <v>5.3667163444674388</v>
      </c>
      <c r="D7" s="616">
        <v>33.587518345989409</v>
      </c>
      <c r="E7" s="615">
        <v>4.401901182673126</v>
      </c>
      <c r="F7" s="610"/>
      <c r="G7" s="610"/>
    </row>
    <row r="8" spans="1:7">
      <c r="B8" s="618">
        <v>40544</v>
      </c>
      <c r="C8" s="617">
        <v>6.9386013455248738</v>
      </c>
      <c r="D8" s="616">
        <v>23.914625951918769</v>
      </c>
      <c r="E8" s="615">
        <v>5.1383772097560971</v>
      </c>
      <c r="F8" s="610"/>
      <c r="G8" s="610"/>
    </row>
    <row r="9" spans="1:7">
      <c r="B9" s="618">
        <v>40817</v>
      </c>
      <c r="C9" s="617">
        <v>5.5419525172497703</v>
      </c>
      <c r="D9" s="616">
        <v>20.582188540313627</v>
      </c>
      <c r="E9" s="615">
        <v>4.6030704171745702</v>
      </c>
      <c r="F9" s="610"/>
      <c r="G9" s="610"/>
    </row>
    <row r="10" spans="1:7">
      <c r="B10" s="614"/>
      <c r="C10" s="613"/>
      <c r="D10" s="612"/>
      <c r="E10" s="611"/>
      <c r="F10" s="610"/>
      <c r="G10" s="610"/>
    </row>
    <row r="11" spans="1:7">
      <c r="B11" s="614"/>
      <c r="C11" s="613"/>
      <c r="D11" s="612"/>
      <c r="E11" s="611"/>
      <c r="F11" s="610"/>
      <c r="G11" s="610"/>
    </row>
    <row r="12" spans="1:7">
      <c r="B12" s="53" t="s">
        <v>1006</v>
      </c>
      <c r="C12" s="613"/>
      <c r="D12" s="612"/>
      <c r="E12" s="611"/>
      <c r="F12" s="610"/>
      <c r="G12" s="610"/>
    </row>
    <row r="13" spans="1:7">
      <c r="B13" s="614"/>
      <c r="C13" s="613"/>
      <c r="D13" s="612"/>
      <c r="E13" s="611"/>
      <c r="F13" s="610"/>
      <c r="G13" s="610"/>
    </row>
    <row r="14" spans="1:7">
      <c r="B14" s="614"/>
      <c r="C14" s="613"/>
      <c r="D14" s="612"/>
      <c r="E14" s="611"/>
      <c r="F14" s="610"/>
      <c r="G14" s="610"/>
    </row>
    <row r="30" spans="2:3">
      <c r="B30" s="138" t="s">
        <v>491</v>
      </c>
      <c r="C30" s="609"/>
    </row>
    <row r="31" spans="2:3">
      <c r="B31" s="224" t="s">
        <v>1408</v>
      </c>
      <c r="C31" s="609"/>
    </row>
    <row r="33" spans="2:2">
      <c r="B33" s="12" t="s">
        <v>293</v>
      </c>
    </row>
  </sheetData>
  <phoneticPr fontId="86" type="noConversion"/>
  <hyperlinks>
    <hyperlink ref="B33" location="Contents!B90" display="to contents"/>
  </hyperlinks>
  <pageMargins left="0.75" right="0.75" top="1" bottom="1" header="0.5" footer="0.5"/>
  <pageSetup paperSize="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tabColor indexed="9"/>
  </sheetPr>
  <dimension ref="A1:CF37"/>
  <sheetViews>
    <sheetView topLeftCell="A10" zoomScaleNormal="100" workbookViewId="0">
      <selection activeCell="B31" sqref="B31:E31"/>
    </sheetView>
  </sheetViews>
  <sheetFormatPr defaultRowHeight="12.75"/>
  <cols>
    <col min="1" max="1" width="9.140625" style="72"/>
    <col min="2" max="2" width="28.28515625" style="72" customWidth="1"/>
    <col min="3" max="7" width="10.140625" style="72" customWidth="1"/>
    <col min="8" max="8" width="3.7109375" style="72" customWidth="1"/>
    <col min="9" max="13" width="10.140625" style="72" customWidth="1"/>
    <col min="14" max="14" width="3.7109375" style="72" customWidth="1"/>
    <col min="15" max="19" width="10.140625" style="72" customWidth="1"/>
    <col min="20" max="20" width="14.42578125" style="72" bestFit="1" customWidth="1"/>
    <col min="21" max="21" width="13.5703125" style="72" bestFit="1" customWidth="1"/>
    <col min="22" max="22" width="15.7109375" style="608" bestFit="1" customWidth="1"/>
    <col min="23" max="23" width="16.42578125" style="608" customWidth="1"/>
    <col min="24" max="24" width="15.7109375" style="608" bestFit="1" customWidth="1"/>
    <col min="25" max="25" width="16.7109375" style="608" customWidth="1"/>
    <col min="26" max="26" width="15.5703125" style="608" customWidth="1"/>
    <col min="27" max="27" width="13.42578125" style="608" bestFit="1" customWidth="1"/>
    <col min="28" max="28" width="15.42578125" style="608" customWidth="1"/>
    <col min="29" max="29" width="17.140625" style="608" customWidth="1"/>
    <col min="30" max="31" width="15.140625" style="608" bestFit="1" customWidth="1"/>
    <col min="32" max="32" width="14.42578125" style="608" bestFit="1" customWidth="1"/>
    <col min="33" max="33" width="13.5703125" style="608" bestFit="1" customWidth="1"/>
    <col min="34" max="34" width="14.42578125" style="608" bestFit="1" customWidth="1"/>
    <col min="35" max="35" width="18.7109375" style="608" customWidth="1"/>
    <col min="36" max="36" width="15" style="608" bestFit="1" customWidth="1"/>
    <col min="37" max="37" width="15.7109375" style="608" bestFit="1" customWidth="1"/>
    <col min="38" max="38" width="14.85546875" style="608" bestFit="1" customWidth="1"/>
    <col min="39" max="39" width="14.140625" style="608" bestFit="1" customWidth="1"/>
    <col min="40" max="40" width="17.140625" style="608" customWidth="1"/>
    <col min="41" max="41" width="14.5703125" style="608" customWidth="1"/>
    <col min="42" max="43" width="15" style="608" bestFit="1" customWidth="1"/>
    <col min="44" max="45" width="13.42578125" style="608" bestFit="1" customWidth="1"/>
    <col min="46" max="46" width="13.5703125" style="608" bestFit="1" customWidth="1"/>
    <col min="47" max="47" width="14.5703125" style="608" customWidth="1"/>
    <col min="48" max="49" width="15" style="608" bestFit="1" customWidth="1"/>
    <col min="50" max="51" width="13.42578125" style="608" bestFit="1" customWidth="1"/>
    <col min="52" max="52" width="13.5703125" style="608" bestFit="1" customWidth="1"/>
    <col min="53" max="53" width="17.85546875" style="608" customWidth="1"/>
    <col min="54" max="55" width="15" style="608" bestFit="1" customWidth="1"/>
    <col min="56" max="56" width="14.28515625" style="608" bestFit="1" customWidth="1"/>
    <col min="57" max="57" width="13.42578125" style="608" bestFit="1" customWidth="1"/>
    <col min="58" max="58" width="13.5703125" style="608" bestFit="1" customWidth="1"/>
    <col min="59" max="59" width="14.5703125" style="608" customWidth="1"/>
    <col min="60" max="61" width="13.42578125" style="608" bestFit="1" customWidth="1"/>
    <col min="62" max="62" width="15" style="608" bestFit="1" customWidth="1"/>
    <col min="63" max="63" width="13.42578125" style="608" bestFit="1" customWidth="1"/>
    <col min="64" max="64" width="13.5703125" style="608" bestFit="1" customWidth="1"/>
    <col min="65" max="65" width="14.5703125" style="608" customWidth="1"/>
    <col min="66" max="67" width="13.42578125" style="608" bestFit="1" customWidth="1"/>
    <col min="68" max="68" width="15" style="608" bestFit="1" customWidth="1"/>
    <col min="69" max="69" width="13.42578125" style="608" bestFit="1" customWidth="1"/>
    <col min="70" max="70" width="13.5703125" style="608" bestFit="1" customWidth="1"/>
    <col min="71" max="71" width="14.5703125" style="608" customWidth="1"/>
    <col min="72" max="72" width="14.28515625" style="608" bestFit="1" customWidth="1"/>
    <col min="73" max="73" width="13.28515625" style="608" bestFit="1" customWidth="1"/>
    <col min="74" max="74" width="15" style="608" bestFit="1" customWidth="1"/>
    <col min="75" max="75" width="14.28515625" style="608" bestFit="1" customWidth="1"/>
    <col min="76" max="76" width="13.5703125" style="608" bestFit="1" customWidth="1"/>
    <col min="77" max="84" width="9.140625" style="608"/>
  </cols>
  <sheetData>
    <row r="1" spans="1:84">
      <c r="V1" s="98"/>
    </row>
    <row r="2" spans="1:84">
      <c r="A2" s="49" t="s">
        <v>54</v>
      </c>
      <c r="B2" s="53" t="s">
        <v>1008</v>
      </c>
      <c r="V2" s="98"/>
    </row>
    <row r="3" spans="1:84">
      <c r="A3" s="49"/>
      <c r="B3" s="53"/>
      <c r="S3" s="1085" t="s">
        <v>1569</v>
      </c>
      <c r="V3" s="98"/>
    </row>
    <row r="4" spans="1:84">
      <c r="B4" s="1180"/>
      <c r="C4" s="1182" t="s">
        <v>503</v>
      </c>
      <c r="D4" s="1182"/>
      <c r="E4" s="1182"/>
      <c r="F4" s="1182"/>
      <c r="G4" s="80"/>
      <c r="H4" s="1183"/>
      <c r="I4" s="1179" t="s">
        <v>502</v>
      </c>
      <c r="J4" s="1179"/>
      <c r="K4" s="1179"/>
      <c r="L4" s="1179"/>
      <c r="M4" s="156"/>
      <c r="N4" s="1183"/>
      <c r="O4" s="1179" t="s">
        <v>501</v>
      </c>
      <c r="P4" s="1179"/>
      <c r="Q4" s="1179"/>
      <c r="R4" s="1179"/>
      <c r="S4" s="80"/>
      <c r="V4" s="98"/>
    </row>
    <row r="5" spans="1:84">
      <c r="B5" s="1181"/>
      <c r="C5" s="628">
        <v>39448</v>
      </c>
      <c r="D5" s="628">
        <v>39814</v>
      </c>
      <c r="E5" s="628">
        <v>40179</v>
      </c>
      <c r="F5" s="628">
        <v>40544</v>
      </c>
      <c r="G5" s="628">
        <v>40817</v>
      </c>
      <c r="H5" s="1184"/>
      <c r="I5" s="628">
        <v>39448</v>
      </c>
      <c r="J5" s="628">
        <v>39814</v>
      </c>
      <c r="K5" s="628">
        <v>40179</v>
      </c>
      <c r="L5" s="628">
        <v>40544</v>
      </c>
      <c r="M5" s="628">
        <v>40817</v>
      </c>
      <c r="N5" s="1184"/>
      <c r="O5" s="628">
        <v>39448</v>
      </c>
      <c r="P5" s="628">
        <v>39814</v>
      </c>
      <c r="Q5" s="628">
        <v>40179</v>
      </c>
      <c r="R5" s="628">
        <v>40544</v>
      </c>
      <c r="S5" s="628">
        <v>40817</v>
      </c>
      <c r="V5" s="98"/>
    </row>
    <row r="6" spans="1:84">
      <c r="B6" s="139" t="s">
        <v>500</v>
      </c>
      <c r="C6" s="627">
        <v>37.886303164267012</v>
      </c>
      <c r="D6" s="627">
        <v>37.65935198609116</v>
      </c>
      <c r="E6" s="627">
        <v>30.22444799805784</v>
      </c>
      <c r="F6" s="626">
        <v>13.84663085117711</v>
      </c>
      <c r="G6" s="625">
        <v>7.2653583660763505</v>
      </c>
      <c r="H6" s="1184"/>
      <c r="I6" s="624">
        <v>29.099619373549125</v>
      </c>
      <c r="J6" s="624">
        <v>24.451059697470029</v>
      </c>
      <c r="K6" s="624">
        <v>23.488974480301554</v>
      </c>
      <c r="L6" s="624">
        <v>22.429990171959069</v>
      </c>
      <c r="M6" s="624">
        <v>17.955341629513516</v>
      </c>
      <c r="N6" s="1184"/>
      <c r="O6" s="623">
        <v>15.937655964300463</v>
      </c>
      <c r="P6" s="623">
        <v>18.624774776825394</v>
      </c>
      <c r="Q6" s="623">
        <v>4.0415702626814776</v>
      </c>
      <c r="R6" s="623">
        <v>1.0629627940699857</v>
      </c>
      <c r="S6" s="76">
        <v>3.6442695521229753</v>
      </c>
      <c r="V6" s="98"/>
    </row>
    <row r="7" spans="1:84">
      <c r="B7" s="139" t="s">
        <v>499</v>
      </c>
      <c r="C7" s="627">
        <v>50.292126678617407</v>
      </c>
      <c r="D7" s="627">
        <v>52.74797915210894</v>
      </c>
      <c r="E7" s="627">
        <v>51.539535115958621</v>
      </c>
      <c r="F7" s="626">
        <v>4.2052238380897992E-2</v>
      </c>
      <c r="G7" s="625">
        <v>4.3339369711325827E-2</v>
      </c>
      <c r="H7" s="1184"/>
      <c r="I7" s="624">
        <v>43.833385636452803</v>
      </c>
      <c r="J7" s="624">
        <v>46.429055225963538</v>
      </c>
      <c r="K7" s="624">
        <v>33.948919076086092</v>
      </c>
      <c r="L7" s="624">
        <v>1.5468733254110478</v>
      </c>
      <c r="M7" s="624">
        <v>9.2635517787094515E-2</v>
      </c>
      <c r="N7" s="1184"/>
      <c r="O7" s="623">
        <v>29.374824311444559</v>
      </c>
      <c r="P7" s="623">
        <v>22.555577546910314</v>
      </c>
      <c r="Q7" s="623">
        <v>10.753266844158327</v>
      </c>
      <c r="R7" s="623">
        <v>0</v>
      </c>
      <c r="S7" s="76">
        <v>0</v>
      </c>
      <c r="V7" s="98"/>
    </row>
    <row r="8" spans="1:84">
      <c r="B8" s="139" t="s">
        <v>498</v>
      </c>
      <c r="C8" s="627">
        <v>3.5111892604122752</v>
      </c>
      <c r="D8" s="627">
        <v>1.4722336816346315</v>
      </c>
      <c r="E8" s="627">
        <v>1.354060841591948</v>
      </c>
      <c r="F8" s="626">
        <v>75.186656542484386</v>
      </c>
      <c r="G8" s="625">
        <v>72.421664158989387</v>
      </c>
      <c r="H8" s="1184"/>
      <c r="I8" s="624">
        <v>7.6636543574014864</v>
      </c>
      <c r="J8" s="624">
        <v>7.7579716419140032</v>
      </c>
      <c r="K8" s="624">
        <v>19.122565092262132</v>
      </c>
      <c r="L8" s="624">
        <v>51.305242472673719</v>
      </c>
      <c r="M8" s="624">
        <v>55.825437509847156</v>
      </c>
      <c r="N8" s="1184"/>
      <c r="O8" s="623">
        <v>0</v>
      </c>
      <c r="P8" s="623">
        <v>0</v>
      </c>
      <c r="Q8" s="623">
        <v>0</v>
      </c>
      <c r="R8" s="623">
        <v>0</v>
      </c>
      <c r="S8" s="76">
        <v>0</v>
      </c>
      <c r="V8" s="98"/>
    </row>
    <row r="9" spans="1:84">
      <c r="B9" s="139" t="s">
        <v>497</v>
      </c>
      <c r="C9" s="627">
        <v>0.16387317534087911</v>
      </c>
      <c r="D9" s="627">
        <v>0.21253685508796968</v>
      </c>
      <c r="E9" s="627">
        <v>0.18230301064916785</v>
      </c>
      <c r="F9" s="626">
        <v>16.577595482155388</v>
      </c>
      <c r="G9" s="625">
        <v>14.106185037372743</v>
      </c>
      <c r="H9" s="1184"/>
      <c r="I9" s="624">
        <v>2.8254751385816435</v>
      </c>
      <c r="J9" s="624">
        <v>3.4744078999964234</v>
      </c>
      <c r="K9" s="624">
        <v>6.6255016289426969</v>
      </c>
      <c r="L9" s="624">
        <v>7.8494879715827439</v>
      </c>
      <c r="M9" s="624">
        <v>8.2407218449713344</v>
      </c>
      <c r="N9" s="1184"/>
      <c r="O9" s="623">
        <v>4.6142804599839957</v>
      </c>
      <c r="P9" s="623">
        <v>1.4865616177468715</v>
      </c>
      <c r="Q9" s="623">
        <v>4.582316401076401</v>
      </c>
      <c r="R9" s="623">
        <v>1.9805065542653832</v>
      </c>
      <c r="S9" s="76">
        <v>12.893859268145944</v>
      </c>
      <c r="V9" s="98"/>
    </row>
    <row r="10" spans="1:84">
      <c r="B10" s="139" t="s">
        <v>496</v>
      </c>
      <c r="C10" s="627">
        <v>8.146507721362422</v>
      </c>
      <c r="D10" s="627">
        <v>7.9078983250773005</v>
      </c>
      <c r="E10" s="627">
        <v>16.699653033742415</v>
      </c>
      <c r="F10" s="626">
        <v>-5.6529351141977804</v>
      </c>
      <c r="G10" s="625">
        <v>6.1634530678501944</v>
      </c>
      <c r="H10" s="1184"/>
      <c r="I10" s="624">
        <v>16.577865494014947</v>
      </c>
      <c r="J10" s="624">
        <v>17.887505534656004</v>
      </c>
      <c r="K10" s="624">
        <v>16.814039722407522</v>
      </c>
      <c r="L10" s="624">
        <v>16.868406058373424</v>
      </c>
      <c r="M10" s="624">
        <v>17.885863497880898</v>
      </c>
      <c r="N10" s="1184"/>
      <c r="O10" s="623">
        <v>50.073239264270988</v>
      </c>
      <c r="P10" s="623">
        <v>57.333086058517424</v>
      </c>
      <c r="Q10" s="623">
        <v>80.622846492083795</v>
      </c>
      <c r="R10" s="623">
        <v>96.956530651664636</v>
      </c>
      <c r="S10" s="76">
        <v>83.461871179731091</v>
      </c>
      <c r="V10" s="98"/>
    </row>
    <row r="11" spans="1:84" ht="25.5">
      <c r="B11" s="139" t="s">
        <v>495</v>
      </c>
      <c r="C11" s="627">
        <v>100</v>
      </c>
      <c r="D11" s="627">
        <v>100</v>
      </c>
      <c r="E11" s="627">
        <v>100</v>
      </c>
      <c r="F11" s="1094">
        <v>100</v>
      </c>
      <c r="G11" s="625">
        <v>100</v>
      </c>
      <c r="H11" s="1185"/>
      <c r="I11" s="624">
        <v>100</v>
      </c>
      <c r="J11" s="624">
        <v>100</v>
      </c>
      <c r="K11" s="624">
        <v>100</v>
      </c>
      <c r="L11" s="624">
        <v>100</v>
      </c>
      <c r="M11" s="624">
        <v>100</v>
      </c>
      <c r="N11" s="1185"/>
      <c r="O11" s="623">
        <v>100</v>
      </c>
      <c r="P11" s="623">
        <v>100</v>
      </c>
      <c r="Q11" s="623">
        <v>100</v>
      </c>
      <c r="R11" s="623">
        <v>100</v>
      </c>
      <c r="S11" s="76">
        <v>100</v>
      </c>
      <c r="V11" s="98"/>
    </row>
    <row r="12" spans="1:84">
      <c r="A12" s="111"/>
      <c r="B12" s="622"/>
      <c r="C12" s="111"/>
      <c r="D12" s="111"/>
      <c r="E12" s="111"/>
      <c r="F12" s="111"/>
      <c r="G12" s="111"/>
      <c r="H12" s="111"/>
      <c r="I12" s="111"/>
      <c r="J12" s="111"/>
      <c r="K12" s="111"/>
      <c r="L12" s="111"/>
      <c r="M12" s="111"/>
      <c r="N12" s="111"/>
      <c r="O12" s="111"/>
      <c r="P12" s="111"/>
      <c r="Q12" s="111"/>
      <c r="R12" s="111"/>
      <c r="S12" s="111"/>
      <c r="T12" s="111"/>
      <c r="U12" s="111"/>
      <c r="V12" s="98"/>
      <c r="W12" s="621"/>
      <c r="X12" s="621"/>
      <c r="Y12" s="621"/>
      <c r="Z12" s="621"/>
      <c r="AA12" s="621"/>
      <c r="AB12" s="621"/>
      <c r="AC12" s="621"/>
      <c r="AD12" s="621"/>
      <c r="AE12" s="621"/>
      <c r="AF12" s="621"/>
      <c r="AG12" s="621"/>
      <c r="AH12" s="621"/>
      <c r="AI12" s="621"/>
      <c r="AJ12" s="621"/>
      <c r="AK12" s="621"/>
      <c r="AL12" s="621"/>
      <c r="AM12" s="621"/>
      <c r="AN12" s="621"/>
      <c r="AO12" s="621"/>
      <c r="AP12" s="621"/>
      <c r="AQ12" s="621"/>
      <c r="AR12" s="621"/>
      <c r="AS12" s="621"/>
      <c r="AT12" s="621"/>
      <c r="AU12" s="621"/>
      <c r="AV12" s="621"/>
      <c r="AW12" s="621"/>
      <c r="AX12" s="621"/>
      <c r="AY12" s="621"/>
      <c r="AZ12" s="621"/>
      <c r="BA12" s="621"/>
      <c r="BB12" s="621"/>
      <c r="BC12" s="621"/>
      <c r="BD12" s="621"/>
      <c r="BE12" s="621"/>
      <c r="BF12" s="621"/>
      <c r="BG12" s="621"/>
      <c r="BH12" s="621"/>
      <c r="BI12" s="621"/>
      <c r="BJ12" s="621"/>
      <c r="BK12" s="621"/>
      <c r="BL12" s="621"/>
      <c r="BM12" s="621"/>
      <c r="BN12" s="621"/>
      <c r="BO12" s="621"/>
      <c r="BP12" s="621"/>
      <c r="BQ12" s="621"/>
      <c r="BR12" s="621"/>
      <c r="BS12" s="621"/>
      <c r="BT12" s="621"/>
      <c r="BU12" s="621"/>
      <c r="BV12" s="621"/>
      <c r="BW12" s="621"/>
      <c r="BX12" s="621"/>
      <c r="BY12" s="621"/>
      <c r="BZ12" s="621"/>
      <c r="CA12" s="621"/>
      <c r="CB12" s="621"/>
      <c r="CC12" s="621"/>
      <c r="CD12" s="621"/>
      <c r="CE12" s="621"/>
      <c r="CF12" s="621"/>
    </row>
    <row r="13" spans="1:84">
      <c r="A13" s="111"/>
      <c r="B13" s="622"/>
      <c r="C13" s="111"/>
      <c r="D13" s="111"/>
      <c r="E13" s="111"/>
      <c r="F13" s="111"/>
      <c r="G13" s="111"/>
      <c r="H13" s="111"/>
      <c r="I13" s="111"/>
      <c r="J13" s="111"/>
      <c r="K13" s="111"/>
      <c r="L13" s="111"/>
      <c r="M13" s="111"/>
      <c r="N13" s="111"/>
      <c r="O13" s="111"/>
      <c r="P13" s="111"/>
      <c r="Q13" s="111"/>
      <c r="R13" s="111"/>
      <c r="S13" s="111"/>
      <c r="T13" s="111"/>
      <c r="U13" s="111"/>
      <c r="V13" s="98"/>
      <c r="W13" s="621"/>
      <c r="X13" s="621"/>
      <c r="Y13" s="621"/>
      <c r="Z13" s="621"/>
      <c r="AA13" s="621"/>
      <c r="AB13" s="621"/>
      <c r="AC13" s="621"/>
      <c r="AD13" s="621"/>
      <c r="AE13" s="621"/>
      <c r="AF13" s="621"/>
      <c r="AG13" s="621"/>
      <c r="AH13" s="621"/>
      <c r="AI13" s="621"/>
      <c r="AJ13" s="621"/>
      <c r="AK13" s="621"/>
      <c r="AL13" s="621"/>
      <c r="AM13" s="621"/>
      <c r="AN13" s="621"/>
      <c r="AO13" s="621"/>
      <c r="AP13" s="621"/>
      <c r="AQ13" s="621"/>
      <c r="AR13" s="621"/>
      <c r="AS13" s="621"/>
      <c r="AT13" s="621"/>
      <c r="AU13" s="621"/>
      <c r="AV13" s="621"/>
      <c r="AW13" s="621"/>
      <c r="AX13" s="621"/>
      <c r="AY13" s="621"/>
      <c r="AZ13" s="621"/>
      <c r="BA13" s="621"/>
      <c r="BB13" s="621"/>
      <c r="BC13" s="621"/>
      <c r="BD13" s="621"/>
      <c r="BE13" s="621"/>
      <c r="BF13" s="621"/>
      <c r="BG13" s="621"/>
      <c r="BH13" s="621"/>
      <c r="BI13" s="621"/>
      <c r="BJ13" s="621"/>
      <c r="BK13" s="621"/>
      <c r="BL13" s="621"/>
      <c r="BM13" s="621"/>
      <c r="BN13" s="621"/>
      <c r="BO13" s="621"/>
      <c r="BP13" s="621"/>
      <c r="BQ13" s="621"/>
      <c r="BR13" s="621"/>
      <c r="BS13" s="621"/>
      <c r="BT13" s="621"/>
      <c r="BU13" s="621"/>
      <c r="BV13" s="621"/>
      <c r="BW13" s="621"/>
      <c r="BX13" s="621"/>
      <c r="BY13" s="621"/>
      <c r="BZ13" s="621"/>
      <c r="CA13" s="621"/>
      <c r="CB13" s="621"/>
      <c r="CC13" s="621"/>
      <c r="CD13" s="621"/>
      <c r="CE13" s="621"/>
      <c r="CF13" s="621"/>
    </row>
    <row r="14" spans="1:84">
      <c r="A14" s="111"/>
      <c r="B14" s="53" t="s">
        <v>1008</v>
      </c>
      <c r="C14" s="111"/>
      <c r="D14" s="111"/>
      <c r="E14" s="111"/>
      <c r="F14" s="111"/>
      <c r="G14" s="111"/>
      <c r="H14" s="111"/>
      <c r="I14" s="111"/>
      <c r="J14" s="111"/>
      <c r="K14" s="111"/>
      <c r="L14" s="111"/>
      <c r="M14" s="111"/>
      <c r="N14" s="111"/>
      <c r="O14" s="111"/>
      <c r="P14" s="111"/>
      <c r="Q14" s="111"/>
      <c r="R14" s="111"/>
      <c r="S14" s="111"/>
      <c r="T14" s="111"/>
      <c r="U14" s="111"/>
      <c r="V14" s="98"/>
      <c r="W14" s="621"/>
      <c r="X14" s="621"/>
      <c r="Y14" s="621"/>
      <c r="Z14" s="621"/>
      <c r="AA14" s="621"/>
      <c r="AB14" s="621"/>
      <c r="AC14" s="621"/>
      <c r="AD14" s="621"/>
      <c r="AE14" s="621"/>
      <c r="AF14" s="621"/>
      <c r="AG14" s="621"/>
      <c r="AH14" s="621"/>
      <c r="AI14" s="621"/>
      <c r="AJ14" s="621"/>
      <c r="AK14" s="621"/>
      <c r="AL14" s="621"/>
      <c r="AM14" s="621"/>
      <c r="AN14" s="621"/>
      <c r="AO14" s="621"/>
      <c r="AP14" s="621"/>
      <c r="AQ14" s="621"/>
      <c r="AR14" s="621"/>
      <c r="AS14" s="621"/>
      <c r="AT14" s="621"/>
      <c r="AU14" s="621"/>
      <c r="AV14" s="621"/>
      <c r="AW14" s="621"/>
      <c r="AX14" s="621"/>
      <c r="AY14" s="621"/>
      <c r="AZ14" s="621"/>
      <c r="BA14" s="621"/>
      <c r="BB14" s="621"/>
      <c r="BC14" s="621"/>
      <c r="BD14" s="621"/>
      <c r="BE14" s="621"/>
      <c r="BF14" s="621"/>
      <c r="BG14" s="621"/>
      <c r="BH14" s="621"/>
      <c r="BI14" s="621"/>
      <c r="BJ14" s="621"/>
      <c r="BK14" s="621"/>
      <c r="BL14" s="621"/>
      <c r="BM14" s="621"/>
      <c r="BN14" s="621"/>
      <c r="BO14" s="621"/>
      <c r="BP14" s="621"/>
      <c r="BQ14" s="621"/>
      <c r="BR14" s="621"/>
      <c r="BS14" s="621"/>
      <c r="BT14" s="621"/>
      <c r="BU14" s="621"/>
      <c r="BV14" s="621"/>
      <c r="BW14" s="621"/>
      <c r="BX14" s="621"/>
      <c r="BY14" s="621"/>
      <c r="BZ14" s="621"/>
      <c r="CA14" s="621"/>
      <c r="CB14" s="621"/>
      <c r="CC14" s="621"/>
      <c r="CD14" s="621"/>
      <c r="CE14" s="621"/>
      <c r="CF14" s="621"/>
    </row>
    <row r="15" spans="1:84">
      <c r="A15" s="111"/>
      <c r="B15" s="622"/>
      <c r="C15" s="111"/>
      <c r="D15" s="111"/>
      <c r="E15" s="111"/>
      <c r="F15" s="111"/>
      <c r="G15" s="111"/>
      <c r="H15" s="111"/>
      <c r="I15" s="111"/>
      <c r="J15" s="111"/>
      <c r="K15" s="111"/>
      <c r="L15" s="111"/>
      <c r="M15" s="111"/>
      <c r="N15" s="111"/>
      <c r="O15" s="111"/>
      <c r="P15" s="111"/>
      <c r="Q15" s="111"/>
      <c r="R15" s="111"/>
      <c r="S15" s="111"/>
      <c r="T15" s="111"/>
      <c r="U15" s="111"/>
      <c r="V15" s="98"/>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621"/>
      <c r="AU15" s="621"/>
      <c r="AV15" s="621"/>
      <c r="AW15" s="621"/>
      <c r="AX15" s="621"/>
      <c r="AY15" s="621"/>
      <c r="AZ15" s="621"/>
      <c r="BA15" s="621"/>
      <c r="BB15" s="621"/>
      <c r="BC15" s="621"/>
      <c r="BD15" s="621"/>
      <c r="BE15" s="621"/>
      <c r="BF15" s="621"/>
      <c r="BG15" s="621"/>
      <c r="BH15" s="621"/>
      <c r="BI15" s="621"/>
      <c r="BJ15" s="621"/>
      <c r="BK15" s="621"/>
      <c r="BL15" s="621"/>
      <c r="BM15" s="621"/>
      <c r="BN15" s="621"/>
      <c r="BO15" s="621"/>
      <c r="BP15" s="621"/>
      <c r="BQ15" s="621"/>
      <c r="BR15" s="621"/>
      <c r="BS15" s="621"/>
      <c r="BT15" s="621"/>
      <c r="BU15" s="621"/>
      <c r="BV15" s="621"/>
      <c r="BW15" s="621"/>
      <c r="BX15" s="621"/>
      <c r="BY15" s="621"/>
      <c r="BZ15" s="621"/>
      <c r="CA15" s="621"/>
      <c r="CB15" s="621"/>
      <c r="CC15" s="621"/>
      <c r="CD15" s="621"/>
      <c r="CE15" s="621"/>
      <c r="CF15" s="621"/>
    </row>
    <row r="16" spans="1:84">
      <c r="A16" s="111"/>
      <c r="B16" s="622"/>
      <c r="C16" s="111"/>
      <c r="D16" s="111"/>
      <c r="E16" s="111"/>
      <c r="F16" s="111"/>
      <c r="G16" s="111"/>
      <c r="H16" s="111"/>
      <c r="I16" s="111"/>
      <c r="J16" s="111"/>
      <c r="K16" s="111"/>
      <c r="L16" s="111"/>
      <c r="M16" s="111"/>
      <c r="N16" s="111"/>
      <c r="O16" s="111"/>
      <c r="P16" s="111"/>
      <c r="Q16" s="111"/>
      <c r="R16" s="111"/>
      <c r="S16" s="111"/>
      <c r="T16" s="111"/>
      <c r="U16" s="111"/>
      <c r="V16" s="98"/>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1"/>
      <c r="BI16" s="621"/>
      <c r="BJ16" s="621"/>
      <c r="BK16" s="621"/>
      <c r="BL16" s="621"/>
      <c r="BM16" s="621"/>
      <c r="BN16" s="621"/>
      <c r="BO16" s="621"/>
      <c r="BP16" s="621"/>
      <c r="BQ16" s="621"/>
      <c r="BR16" s="621"/>
      <c r="BS16" s="621"/>
      <c r="BT16" s="621"/>
      <c r="BU16" s="621"/>
      <c r="BV16" s="621"/>
      <c r="BW16" s="621"/>
      <c r="BX16" s="621"/>
      <c r="BY16" s="621"/>
      <c r="BZ16" s="621"/>
      <c r="CA16" s="621"/>
      <c r="CB16" s="621"/>
      <c r="CC16" s="621"/>
      <c r="CD16" s="621"/>
      <c r="CE16" s="621"/>
      <c r="CF16" s="621"/>
    </row>
    <row r="17" spans="1:84">
      <c r="A17" s="111"/>
      <c r="B17" s="622"/>
      <c r="C17" s="111"/>
      <c r="D17" s="111"/>
      <c r="E17" s="111"/>
      <c r="F17" s="111"/>
      <c r="G17" s="111"/>
      <c r="H17" s="111"/>
      <c r="I17" s="111"/>
      <c r="J17" s="111"/>
      <c r="K17" s="111"/>
      <c r="L17" s="111"/>
      <c r="M17" s="111"/>
      <c r="N17" s="111"/>
      <c r="O17" s="111"/>
      <c r="P17" s="111"/>
      <c r="Q17" s="111"/>
      <c r="R17" s="111"/>
      <c r="S17" s="111"/>
      <c r="T17" s="111"/>
      <c r="U17" s="111"/>
      <c r="V17" s="98"/>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21"/>
      <c r="AS17" s="621"/>
      <c r="AT17" s="621"/>
      <c r="AU17" s="621"/>
      <c r="AV17" s="621"/>
      <c r="AW17" s="621"/>
      <c r="AX17" s="621"/>
      <c r="AY17" s="621"/>
      <c r="AZ17" s="621"/>
      <c r="BA17" s="621"/>
      <c r="BB17" s="621"/>
      <c r="BC17" s="621"/>
      <c r="BD17" s="621"/>
      <c r="BE17" s="621"/>
      <c r="BF17" s="621"/>
      <c r="BG17" s="621"/>
      <c r="BH17" s="621"/>
      <c r="BI17" s="621"/>
      <c r="BJ17" s="621"/>
      <c r="BK17" s="621"/>
      <c r="BL17" s="621"/>
      <c r="BM17" s="621"/>
      <c r="BN17" s="621"/>
      <c r="BO17" s="621"/>
      <c r="BP17" s="621"/>
      <c r="BQ17" s="621"/>
      <c r="BR17" s="621"/>
      <c r="BS17" s="621"/>
      <c r="BT17" s="621"/>
      <c r="BU17" s="621"/>
      <c r="BV17" s="621"/>
      <c r="BW17" s="621"/>
      <c r="BX17" s="621"/>
      <c r="BY17" s="621"/>
      <c r="BZ17" s="621"/>
      <c r="CA17" s="621"/>
      <c r="CB17" s="621"/>
      <c r="CC17" s="621"/>
      <c r="CD17" s="621"/>
      <c r="CE17" s="621"/>
      <c r="CF17" s="621"/>
    </row>
    <row r="18" spans="1:84">
      <c r="A18" s="111"/>
      <c r="B18" s="622"/>
      <c r="C18" s="111"/>
      <c r="D18" s="111"/>
      <c r="E18" s="111"/>
      <c r="F18" s="111"/>
      <c r="G18" s="111"/>
      <c r="H18" s="111"/>
      <c r="I18" s="111"/>
      <c r="J18" s="111"/>
      <c r="K18" s="111"/>
      <c r="L18" s="111"/>
      <c r="M18" s="111"/>
      <c r="N18" s="111"/>
      <c r="O18" s="111"/>
      <c r="P18" s="111"/>
      <c r="Q18" s="111"/>
      <c r="R18" s="111"/>
      <c r="S18" s="111"/>
      <c r="T18" s="111"/>
      <c r="U18" s="111"/>
      <c r="V18" s="98"/>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row>
    <row r="19" spans="1:84">
      <c r="A19" s="111"/>
      <c r="B19" s="622"/>
      <c r="C19" s="111"/>
      <c r="D19" s="111"/>
      <c r="E19" s="111"/>
      <c r="F19" s="111"/>
      <c r="G19" s="111"/>
      <c r="H19" s="111"/>
      <c r="I19" s="111"/>
      <c r="J19" s="111"/>
      <c r="K19" s="111"/>
      <c r="L19" s="111"/>
      <c r="M19" s="111"/>
      <c r="N19" s="111"/>
      <c r="O19" s="111"/>
      <c r="P19" s="111"/>
      <c r="Q19" s="111"/>
      <c r="R19" s="111"/>
      <c r="S19" s="111"/>
      <c r="T19" s="111"/>
      <c r="U19" s="111"/>
      <c r="V19" s="98"/>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row>
    <row r="20" spans="1:84">
      <c r="A20" s="111"/>
      <c r="B20" s="622"/>
      <c r="C20" s="111"/>
      <c r="D20" s="111"/>
      <c r="E20" s="111"/>
      <c r="F20" s="111"/>
      <c r="G20" s="111"/>
      <c r="H20" s="111"/>
      <c r="I20" s="111"/>
      <c r="J20" s="111"/>
      <c r="K20" s="111"/>
      <c r="L20" s="111"/>
      <c r="M20" s="111"/>
      <c r="N20" s="111"/>
      <c r="O20" s="111"/>
      <c r="P20" s="111"/>
      <c r="Q20" s="111"/>
      <c r="R20" s="111"/>
      <c r="S20" s="111"/>
      <c r="T20" s="111"/>
      <c r="U20" s="111"/>
      <c r="V20" s="98"/>
      <c r="W20" s="621"/>
      <c r="X20" s="621"/>
      <c r="Y20" s="621"/>
      <c r="Z20" s="621"/>
      <c r="AA20" s="621"/>
      <c r="AB20" s="621"/>
      <c r="AC20" s="621"/>
      <c r="AD20" s="621"/>
      <c r="AE20" s="621"/>
      <c r="AF20" s="621"/>
      <c r="AG20" s="621"/>
      <c r="AH20" s="621"/>
      <c r="AI20" s="621"/>
      <c r="AJ20" s="621"/>
      <c r="AK20" s="621"/>
      <c r="AL20" s="621"/>
      <c r="AM20" s="621"/>
      <c r="AN20" s="621"/>
      <c r="AO20" s="621"/>
      <c r="AP20" s="621"/>
      <c r="AQ20" s="621"/>
      <c r="AR20" s="621"/>
      <c r="AS20" s="621"/>
      <c r="AT20" s="621"/>
      <c r="AU20" s="621"/>
      <c r="AV20" s="621"/>
      <c r="AW20" s="621"/>
      <c r="AX20" s="621"/>
      <c r="AY20" s="621"/>
      <c r="AZ20" s="621"/>
      <c r="BA20" s="621"/>
      <c r="BB20" s="621"/>
      <c r="BC20" s="621"/>
      <c r="BD20" s="621"/>
      <c r="BE20" s="621"/>
      <c r="BF20" s="621"/>
      <c r="BG20" s="621"/>
      <c r="BH20" s="621"/>
      <c r="BI20" s="621"/>
      <c r="BJ20" s="621"/>
      <c r="BK20" s="621"/>
      <c r="BL20" s="621"/>
      <c r="BM20" s="621"/>
      <c r="BN20" s="621"/>
      <c r="BO20" s="621"/>
      <c r="BP20" s="621"/>
      <c r="BQ20" s="621"/>
      <c r="BR20" s="621"/>
      <c r="BS20" s="621"/>
      <c r="BT20" s="621"/>
      <c r="BU20" s="621"/>
      <c r="BV20" s="621"/>
      <c r="BW20" s="621"/>
      <c r="BX20" s="621"/>
      <c r="BY20" s="621"/>
      <c r="BZ20" s="621"/>
      <c r="CA20" s="621"/>
      <c r="CB20" s="621"/>
      <c r="CC20" s="621"/>
      <c r="CD20" s="621"/>
      <c r="CE20" s="621"/>
      <c r="CF20" s="621"/>
    </row>
    <row r="21" spans="1:84">
      <c r="A21" s="111"/>
      <c r="B21" s="622"/>
      <c r="C21" s="111"/>
      <c r="D21" s="111"/>
      <c r="E21" s="111"/>
      <c r="F21" s="111"/>
      <c r="G21" s="111"/>
      <c r="H21" s="111"/>
      <c r="I21" s="111"/>
      <c r="J21" s="111"/>
      <c r="K21" s="111"/>
      <c r="L21" s="111"/>
      <c r="M21" s="111"/>
      <c r="N21" s="111"/>
      <c r="O21" s="111"/>
      <c r="P21" s="111"/>
      <c r="Q21" s="111"/>
      <c r="R21" s="111"/>
      <c r="S21" s="111"/>
      <c r="T21" s="111"/>
      <c r="U21" s="111"/>
      <c r="V21" s="98"/>
      <c r="W21" s="621"/>
      <c r="X21" s="621"/>
      <c r="Y21" s="621"/>
      <c r="Z21" s="621"/>
      <c r="AA21" s="621"/>
      <c r="AB21" s="621"/>
      <c r="AC21" s="621"/>
      <c r="AD21" s="621"/>
      <c r="AE21" s="621"/>
      <c r="AF21" s="621"/>
      <c r="AG21" s="621"/>
      <c r="AH21" s="621"/>
      <c r="AI21" s="621"/>
      <c r="AJ21" s="621"/>
      <c r="AK21" s="621"/>
      <c r="AL21" s="621"/>
      <c r="AM21" s="621"/>
      <c r="AN21" s="621"/>
      <c r="AO21" s="621"/>
      <c r="AP21" s="621"/>
      <c r="AQ21" s="621"/>
      <c r="AR21" s="621"/>
      <c r="AS21" s="621"/>
      <c r="AT21" s="621"/>
      <c r="AU21" s="621"/>
      <c r="AV21" s="621"/>
      <c r="AW21" s="621"/>
      <c r="AX21" s="621"/>
      <c r="AY21" s="621"/>
      <c r="AZ21" s="621"/>
      <c r="BA21" s="621"/>
      <c r="BB21" s="621"/>
      <c r="BC21" s="621"/>
      <c r="BD21" s="621"/>
      <c r="BE21" s="621"/>
      <c r="BF21" s="621"/>
      <c r="BG21" s="621"/>
      <c r="BH21" s="621"/>
      <c r="BI21" s="621"/>
      <c r="BJ21" s="621"/>
      <c r="BK21" s="621"/>
      <c r="BL21" s="621"/>
      <c r="BM21" s="621"/>
      <c r="BN21" s="621"/>
      <c r="BO21" s="621"/>
      <c r="BP21" s="621"/>
      <c r="BQ21" s="621"/>
      <c r="BR21" s="621"/>
      <c r="BS21" s="621"/>
      <c r="BT21" s="621"/>
      <c r="BU21" s="621"/>
      <c r="BV21" s="621"/>
      <c r="BW21" s="621"/>
      <c r="BX21" s="621"/>
      <c r="BY21" s="621"/>
      <c r="BZ21" s="621"/>
      <c r="CA21" s="621"/>
      <c r="CB21" s="621"/>
      <c r="CC21" s="621"/>
      <c r="CD21" s="621"/>
      <c r="CE21" s="621"/>
      <c r="CF21" s="621"/>
    </row>
    <row r="22" spans="1:84">
      <c r="A22" s="111"/>
      <c r="B22" s="622"/>
      <c r="C22" s="111"/>
      <c r="D22" s="111"/>
      <c r="E22" s="111"/>
      <c r="F22" s="111"/>
      <c r="G22" s="111"/>
      <c r="H22" s="111"/>
      <c r="I22" s="111"/>
      <c r="J22" s="111"/>
      <c r="K22" s="111"/>
      <c r="L22" s="111"/>
      <c r="M22" s="111"/>
      <c r="N22" s="111"/>
      <c r="O22" s="111"/>
      <c r="P22" s="111"/>
      <c r="Q22" s="111"/>
      <c r="R22" s="111"/>
      <c r="S22" s="111"/>
      <c r="T22" s="111"/>
      <c r="U22" s="111"/>
      <c r="V22" s="98"/>
      <c r="W22" s="621"/>
      <c r="X22" s="621"/>
      <c r="Y22" s="621"/>
      <c r="Z22" s="621"/>
      <c r="AA22" s="621"/>
      <c r="AB22" s="621"/>
      <c r="AC22" s="621"/>
      <c r="AD22" s="621"/>
      <c r="AE22" s="621"/>
      <c r="AF22" s="621"/>
      <c r="AG22" s="621"/>
      <c r="AH22" s="621"/>
      <c r="AI22" s="621"/>
      <c r="AJ22" s="621"/>
      <c r="AK22" s="621"/>
      <c r="AL22" s="621"/>
      <c r="AM22" s="621"/>
      <c r="AN22" s="621"/>
      <c r="AO22" s="621"/>
      <c r="AP22" s="621"/>
      <c r="AQ22" s="621"/>
      <c r="AR22" s="621"/>
      <c r="AS22" s="621"/>
      <c r="AT22" s="621"/>
      <c r="AU22" s="621"/>
      <c r="AV22" s="621"/>
      <c r="AW22" s="621"/>
      <c r="AX22" s="621"/>
      <c r="AY22" s="621"/>
      <c r="AZ22" s="621"/>
      <c r="BA22" s="621"/>
      <c r="BB22" s="621"/>
      <c r="BC22" s="621"/>
      <c r="BD22" s="621"/>
      <c r="BE22" s="621"/>
      <c r="BF22" s="621"/>
      <c r="BG22" s="621"/>
      <c r="BH22" s="621"/>
      <c r="BI22" s="621"/>
      <c r="BJ22" s="621"/>
      <c r="BK22" s="621"/>
      <c r="BL22" s="621"/>
      <c r="BM22" s="621"/>
      <c r="BN22" s="621"/>
      <c r="BO22" s="621"/>
      <c r="BP22" s="621"/>
      <c r="BQ22" s="621"/>
      <c r="BR22" s="621"/>
      <c r="BS22" s="621"/>
      <c r="BT22" s="621"/>
      <c r="BU22" s="621"/>
      <c r="BV22" s="621"/>
      <c r="BW22" s="621"/>
      <c r="BX22" s="621"/>
      <c r="BY22" s="621"/>
      <c r="BZ22" s="621"/>
      <c r="CA22" s="621"/>
      <c r="CB22" s="621"/>
      <c r="CC22" s="621"/>
      <c r="CD22" s="621"/>
      <c r="CE22" s="621"/>
      <c r="CF22" s="621"/>
    </row>
    <row r="23" spans="1:84">
      <c r="A23" s="111"/>
      <c r="B23" s="622"/>
      <c r="C23" s="111"/>
      <c r="D23" s="111"/>
      <c r="E23" s="111"/>
      <c r="F23" s="111"/>
      <c r="G23" s="111"/>
      <c r="H23" s="111"/>
      <c r="I23" s="111"/>
      <c r="J23" s="111"/>
      <c r="K23" s="111"/>
      <c r="L23" s="111"/>
      <c r="M23" s="111"/>
      <c r="N23" s="111"/>
      <c r="O23" s="111"/>
      <c r="P23" s="111"/>
      <c r="Q23" s="111"/>
      <c r="R23" s="111"/>
      <c r="S23" s="111"/>
      <c r="T23" s="111"/>
      <c r="U23" s="111"/>
      <c r="V23" s="98"/>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c r="AT23" s="621"/>
      <c r="AU23" s="621"/>
      <c r="AV23" s="621"/>
      <c r="AW23" s="621"/>
      <c r="AX23" s="621"/>
      <c r="AY23" s="621"/>
      <c r="AZ23" s="621"/>
      <c r="BA23" s="621"/>
      <c r="BB23" s="621"/>
      <c r="BC23" s="621"/>
      <c r="BD23" s="621"/>
      <c r="BE23" s="621"/>
      <c r="BF23" s="621"/>
      <c r="BG23" s="621"/>
      <c r="BH23" s="621"/>
      <c r="BI23" s="621"/>
      <c r="BJ23" s="621"/>
      <c r="BK23" s="621"/>
      <c r="BL23" s="621"/>
      <c r="BM23" s="621"/>
      <c r="BN23" s="621"/>
      <c r="BO23" s="621"/>
      <c r="BP23" s="621"/>
      <c r="BQ23" s="621"/>
      <c r="BR23" s="621"/>
      <c r="BS23" s="621"/>
      <c r="BT23" s="621"/>
      <c r="BU23" s="621"/>
      <c r="BV23" s="621"/>
      <c r="BW23" s="621"/>
      <c r="BX23" s="621"/>
      <c r="BY23" s="621"/>
      <c r="BZ23" s="621"/>
      <c r="CA23" s="621"/>
      <c r="CB23" s="621"/>
      <c r="CC23" s="621"/>
      <c r="CD23" s="621"/>
      <c r="CE23" s="621"/>
      <c r="CF23" s="621"/>
    </row>
    <row r="24" spans="1:84">
      <c r="A24" s="111"/>
      <c r="B24" s="622"/>
      <c r="C24" s="111"/>
      <c r="D24" s="111"/>
      <c r="E24" s="111"/>
      <c r="F24" s="111"/>
      <c r="G24" s="111"/>
      <c r="H24" s="111"/>
      <c r="I24" s="111"/>
      <c r="J24" s="111"/>
      <c r="K24" s="111"/>
      <c r="L24" s="111"/>
      <c r="M24" s="111"/>
      <c r="N24" s="111"/>
      <c r="O24" s="111"/>
      <c r="P24" s="111"/>
      <c r="Q24" s="111"/>
      <c r="R24" s="111"/>
      <c r="S24" s="111"/>
      <c r="T24" s="111"/>
      <c r="U24" s="111"/>
      <c r="V24" s="98"/>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c r="AT24" s="621"/>
      <c r="AU24" s="621"/>
      <c r="AV24" s="621"/>
      <c r="AW24" s="621"/>
      <c r="AX24" s="621"/>
      <c r="AY24" s="621"/>
      <c r="AZ24" s="621"/>
      <c r="BA24" s="621"/>
      <c r="BB24" s="621"/>
      <c r="BC24" s="621"/>
      <c r="BD24" s="621"/>
      <c r="BE24" s="621"/>
      <c r="BF24" s="621"/>
      <c r="BG24" s="621"/>
      <c r="BH24" s="621"/>
      <c r="BI24" s="621"/>
      <c r="BJ24" s="621"/>
      <c r="BK24" s="621"/>
      <c r="BL24" s="621"/>
      <c r="BM24" s="621"/>
      <c r="BN24" s="621"/>
      <c r="BO24" s="621"/>
      <c r="BP24" s="621"/>
      <c r="BQ24" s="621"/>
      <c r="BR24" s="621"/>
      <c r="BS24" s="621"/>
      <c r="BT24" s="621"/>
      <c r="BU24" s="621"/>
      <c r="BV24" s="621"/>
      <c r="BW24" s="621"/>
      <c r="BX24" s="621"/>
      <c r="BY24" s="621"/>
      <c r="BZ24" s="621"/>
      <c r="CA24" s="621"/>
      <c r="CB24" s="621"/>
      <c r="CC24" s="621"/>
      <c r="CD24" s="621"/>
      <c r="CE24" s="621"/>
      <c r="CF24" s="621"/>
    </row>
    <row r="25" spans="1:84">
      <c r="A25" s="111"/>
      <c r="B25" s="622"/>
      <c r="C25" s="111"/>
      <c r="D25" s="111"/>
      <c r="E25" s="111"/>
      <c r="F25" s="111"/>
      <c r="G25" s="111"/>
      <c r="H25" s="111"/>
      <c r="I25" s="111"/>
      <c r="J25" s="111"/>
      <c r="K25" s="111"/>
      <c r="L25" s="111"/>
      <c r="M25" s="111"/>
      <c r="N25" s="111"/>
      <c r="O25" s="111"/>
      <c r="P25" s="111"/>
      <c r="Q25" s="111"/>
      <c r="R25" s="111"/>
      <c r="S25" s="111"/>
      <c r="T25" s="111"/>
      <c r="U25" s="111"/>
      <c r="V25" s="98"/>
      <c r="W25" s="621"/>
      <c r="X25" s="621"/>
      <c r="Y25" s="621"/>
      <c r="Z25" s="621"/>
      <c r="AA25" s="621"/>
      <c r="AB25" s="621"/>
      <c r="AC25" s="621"/>
      <c r="AD25" s="621"/>
      <c r="AE25" s="621"/>
      <c r="AF25" s="621"/>
      <c r="AG25" s="621"/>
      <c r="AH25" s="621"/>
      <c r="AI25" s="621"/>
      <c r="AJ25" s="621"/>
      <c r="AK25" s="621"/>
      <c r="AL25" s="621"/>
      <c r="AM25" s="621"/>
      <c r="AN25" s="621"/>
      <c r="AO25" s="621"/>
      <c r="AP25" s="621"/>
      <c r="AQ25" s="621"/>
      <c r="AR25" s="621"/>
      <c r="AS25" s="621"/>
      <c r="AT25" s="621"/>
      <c r="AU25" s="621"/>
      <c r="AV25" s="621"/>
      <c r="AW25" s="621"/>
      <c r="AX25" s="621"/>
      <c r="AY25" s="621"/>
      <c r="AZ25" s="621"/>
      <c r="BA25" s="621"/>
      <c r="BB25" s="621"/>
      <c r="BC25" s="621"/>
      <c r="BD25" s="621"/>
      <c r="BE25" s="621"/>
      <c r="BF25" s="621"/>
      <c r="BG25" s="621"/>
      <c r="BH25" s="621"/>
      <c r="BI25" s="621"/>
      <c r="BJ25" s="621"/>
      <c r="BK25" s="621"/>
      <c r="BL25" s="621"/>
      <c r="BM25" s="621"/>
      <c r="BN25" s="621"/>
      <c r="BO25" s="621"/>
      <c r="BP25" s="621"/>
      <c r="BQ25" s="621"/>
      <c r="BR25" s="621"/>
      <c r="BS25" s="621"/>
      <c r="BT25" s="621"/>
      <c r="BU25" s="621"/>
      <c r="BV25" s="621"/>
      <c r="BW25" s="621"/>
      <c r="BX25" s="621"/>
      <c r="BY25" s="621"/>
      <c r="BZ25" s="621"/>
      <c r="CA25" s="621"/>
      <c r="CB25" s="621"/>
      <c r="CC25" s="621"/>
      <c r="CD25" s="621"/>
      <c r="CE25" s="621"/>
      <c r="CF25" s="621"/>
    </row>
    <row r="26" spans="1:84">
      <c r="A26" s="111"/>
      <c r="B26" s="622"/>
      <c r="C26" s="111"/>
      <c r="D26" s="111"/>
      <c r="E26" s="111"/>
      <c r="F26" s="111"/>
      <c r="G26" s="111"/>
      <c r="H26" s="111"/>
      <c r="I26" s="111"/>
      <c r="J26" s="111"/>
      <c r="K26" s="111"/>
      <c r="L26" s="111"/>
      <c r="M26" s="111"/>
      <c r="N26" s="111"/>
      <c r="O26" s="111"/>
      <c r="P26" s="111"/>
      <c r="Q26" s="111"/>
      <c r="R26" s="111"/>
      <c r="S26" s="111"/>
      <c r="T26" s="111"/>
      <c r="U26" s="111"/>
      <c r="V26" s="98"/>
      <c r="W26" s="621"/>
      <c r="X26" s="621"/>
      <c r="Y26" s="621"/>
      <c r="Z26" s="621"/>
      <c r="AA26" s="621"/>
      <c r="AB26" s="621"/>
      <c r="AC26" s="621"/>
      <c r="AD26" s="621"/>
      <c r="AE26" s="621"/>
      <c r="AF26" s="621"/>
      <c r="AG26" s="621"/>
      <c r="AH26" s="621"/>
      <c r="AI26" s="621"/>
      <c r="AJ26" s="621"/>
      <c r="AK26" s="621"/>
      <c r="AL26" s="621"/>
      <c r="AM26" s="621"/>
      <c r="AN26" s="621"/>
      <c r="AO26" s="621"/>
      <c r="AP26" s="621"/>
      <c r="AQ26" s="621"/>
      <c r="AR26" s="621"/>
      <c r="AS26" s="621"/>
      <c r="AT26" s="621"/>
      <c r="AU26" s="621"/>
      <c r="AV26" s="621"/>
      <c r="AW26" s="621"/>
      <c r="AX26" s="621"/>
      <c r="AY26" s="621"/>
      <c r="AZ26" s="621"/>
      <c r="BA26" s="621"/>
      <c r="BB26" s="621"/>
      <c r="BC26" s="621"/>
      <c r="BD26" s="621"/>
      <c r="BE26" s="621"/>
      <c r="BF26" s="621"/>
      <c r="BG26" s="621"/>
      <c r="BH26" s="621"/>
      <c r="BI26" s="621"/>
      <c r="BJ26" s="621"/>
      <c r="BK26" s="621"/>
      <c r="BL26" s="621"/>
      <c r="BM26" s="621"/>
      <c r="BN26" s="621"/>
      <c r="BO26" s="621"/>
      <c r="BP26" s="621"/>
      <c r="BQ26" s="621"/>
      <c r="BR26" s="621"/>
      <c r="BS26" s="621"/>
      <c r="BT26" s="621"/>
      <c r="BU26" s="621"/>
      <c r="BV26" s="621"/>
      <c r="BW26" s="621"/>
      <c r="BX26" s="621"/>
      <c r="BY26" s="621"/>
      <c r="BZ26" s="621"/>
      <c r="CA26" s="621"/>
      <c r="CB26" s="621"/>
      <c r="CC26" s="621"/>
      <c r="CD26" s="621"/>
      <c r="CE26" s="621"/>
      <c r="CF26" s="621"/>
    </row>
    <row r="27" spans="1:84">
      <c r="A27" s="111"/>
      <c r="B27" s="111"/>
      <c r="C27" s="111"/>
      <c r="D27" s="111"/>
      <c r="E27" s="111"/>
      <c r="F27" s="111"/>
      <c r="G27" s="111"/>
      <c r="H27" s="111"/>
      <c r="I27" s="111"/>
      <c r="J27" s="111"/>
      <c r="K27" s="111"/>
      <c r="L27" s="111"/>
      <c r="M27" s="111"/>
      <c r="N27" s="111"/>
      <c r="O27" s="111"/>
      <c r="P27" s="111"/>
      <c r="Q27" s="111"/>
      <c r="R27" s="111"/>
      <c r="S27" s="111"/>
      <c r="T27" s="111"/>
      <c r="U27" s="111"/>
      <c r="V27" s="98"/>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row>
    <row r="28" spans="1:84">
      <c r="A28" s="111"/>
      <c r="B28" s="111"/>
      <c r="C28" s="111"/>
      <c r="D28" s="111"/>
      <c r="E28" s="111"/>
      <c r="F28" s="111"/>
      <c r="G28" s="111"/>
      <c r="H28" s="111"/>
      <c r="I28" s="111"/>
      <c r="J28" s="111"/>
      <c r="K28" s="111"/>
      <c r="L28" s="111"/>
      <c r="M28" s="111"/>
      <c r="N28" s="111"/>
      <c r="O28" s="111"/>
      <c r="P28" s="111"/>
      <c r="Q28" s="111"/>
      <c r="R28" s="111"/>
      <c r="S28" s="111"/>
      <c r="T28" s="111"/>
      <c r="U28" s="111"/>
      <c r="V28" s="621"/>
      <c r="W28" s="621"/>
      <c r="X28" s="621"/>
      <c r="Y28" s="621"/>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1"/>
      <c r="AZ28" s="621"/>
      <c r="BA28" s="621"/>
      <c r="BB28" s="621"/>
      <c r="BC28" s="621"/>
      <c r="BD28" s="621"/>
      <c r="BE28" s="621"/>
      <c r="BF28" s="621"/>
      <c r="BG28" s="621"/>
      <c r="BH28" s="621"/>
      <c r="BI28" s="621"/>
      <c r="BJ28" s="621"/>
      <c r="BK28" s="621"/>
      <c r="BL28" s="621"/>
      <c r="BM28" s="621"/>
      <c r="BN28" s="621"/>
      <c r="BO28" s="621"/>
      <c r="BP28" s="621"/>
      <c r="BQ28" s="621"/>
      <c r="BR28" s="621"/>
      <c r="BS28" s="621"/>
      <c r="BT28" s="621"/>
      <c r="BU28" s="621"/>
      <c r="BV28" s="621"/>
      <c r="BW28" s="621"/>
      <c r="BX28" s="621"/>
      <c r="BY28" s="621"/>
      <c r="BZ28" s="621"/>
      <c r="CA28" s="621"/>
      <c r="CB28" s="621"/>
      <c r="CC28" s="621"/>
      <c r="CD28" s="621"/>
      <c r="CE28" s="621"/>
      <c r="CF28" s="621"/>
    </row>
    <row r="29" spans="1:84">
      <c r="A29" s="111"/>
      <c r="B29" s="111"/>
      <c r="C29" s="111"/>
      <c r="D29" s="111"/>
      <c r="E29" s="111"/>
      <c r="F29" s="111"/>
      <c r="G29" s="111"/>
      <c r="H29" s="111"/>
      <c r="I29" s="111"/>
      <c r="J29" s="111"/>
      <c r="K29" s="111"/>
      <c r="L29" s="111"/>
      <c r="M29" s="111"/>
      <c r="N29" s="111"/>
      <c r="O29" s="111"/>
      <c r="P29" s="111"/>
      <c r="Q29" s="111"/>
      <c r="R29" s="111"/>
      <c r="S29" s="111"/>
      <c r="T29" s="111"/>
      <c r="U29" s="111"/>
      <c r="V29" s="621"/>
      <c r="W29" s="621"/>
      <c r="X29" s="621"/>
      <c r="Y29" s="621"/>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1"/>
      <c r="AZ29" s="621"/>
      <c r="BA29" s="621"/>
      <c r="BB29" s="621"/>
      <c r="BC29" s="621"/>
      <c r="BD29" s="621"/>
      <c r="BE29" s="621"/>
      <c r="BF29" s="621"/>
      <c r="BG29" s="621"/>
      <c r="BH29" s="621"/>
      <c r="BI29" s="621"/>
      <c r="BJ29" s="621"/>
      <c r="BK29" s="621"/>
      <c r="BL29" s="621"/>
      <c r="BM29" s="621"/>
      <c r="BN29" s="621"/>
      <c r="BO29" s="621"/>
      <c r="BP29" s="621"/>
      <c r="BQ29" s="621"/>
      <c r="BR29" s="621"/>
      <c r="BS29" s="621"/>
      <c r="BT29" s="621"/>
      <c r="BU29" s="621"/>
      <c r="BV29" s="621"/>
      <c r="BW29" s="621"/>
      <c r="BX29" s="621"/>
      <c r="BY29" s="621"/>
      <c r="BZ29" s="621"/>
      <c r="CA29" s="621"/>
      <c r="CB29" s="621"/>
      <c r="CC29" s="621"/>
      <c r="CD29" s="621"/>
      <c r="CE29" s="621"/>
      <c r="CF29" s="621"/>
    </row>
    <row r="30" spans="1:84">
      <c r="A30" s="111"/>
      <c r="B30" s="111"/>
      <c r="C30" s="111"/>
      <c r="D30" s="111"/>
      <c r="E30" s="111"/>
      <c r="F30" s="111"/>
      <c r="G30" s="111"/>
      <c r="H30" s="111"/>
      <c r="I30" s="111"/>
      <c r="J30" s="111"/>
      <c r="K30" s="111"/>
      <c r="L30" s="111"/>
      <c r="M30" s="111"/>
      <c r="N30" s="111"/>
      <c r="O30" s="111"/>
      <c r="P30" s="111"/>
      <c r="Q30" s="111"/>
      <c r="R30" s="111"/>
      <c r="S30" s="111"/>
      <c r="T30" s="111"/>
      <c r="U30" s="111"/>
    </row>
    <row r="31" spans="1:84" ht="38.25" customHeight="1">
      <c r="B31" s="1148" t="s">
        <v>289</v>
      </c>
      <c r="C31" s="1148"/>
      <c r="D31" s="1148"/>
      <c r="E31" s="1148"/>
    </row>
    <row r="32" spans="1:84" ht="32.25" customHeight="1">
      <c r="B32" s="1148" t="s">
        <v>1397</v>
      </c>
      <c r="C32" s="1148"/>
      <c r="D32" s="1148"/>
      <c r="E32" s="1148"/>
    </row>
    <row r="33" spans="2:3">
      <c r="B33" s="138" t="s">
        <v>1408</v>
      </c>
    </row>
    <row r="35" spans="2:3">
      <c r="B35" s="12" t="s">
        <v>293</v>
      </c>
      <c r="C35" s="110"/>
    </row>
    <row r="36" spans="2:3">
      <c r="B36" s="110"/>
      <c r="C36" s="110"/>
    </row>
    <row r="37" spans="2:3">
      <c r="B37" s="110"/>
      <c r="C37" s="110"/>
    </row>
  </sheetData>
  <mergeCells count="8">
    <mergeCell ref="B31:E31"/>
    <mergeCell ref="O4:R4"/>
    <mergeCell ref="B32:E32"/>
    <mergeCell ref="B4:B5"/>
    <mergeCell ref="C4:F4"/>
    <mergeCell ref="H4:H11"/>
    <mergeCell ref="I4:L4"/>
    <mergeCell ref="N4:N11"/>
  </mergeCells>
  <phoneticPr fontId="86" type="noConversion"/>
  <hyperlinks>
    <hyperlink ref="B35" location="Contents!B91" display="к содержанию"/>
  </hyperlinks>
  <pageMargins left="0.75" right="0.75" top="1" bottom="1" header="0.5" footer="0.5"/>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tabColor indexed="9"/>
  </sheetPr>
  <dimension ref="A2:M51"/>
  <sheetViews>
    <sheetView topLeftCell="A16" zoomScaleNormal="100" workbookViewId="0">
      <selection activeCell="B37" sqref="B37"/>
    </sheetView>
  </sheetViews>
  <sheetFormatPr defaultRowHeight="12.75"/>
  <cols>
    <col min="1" max="1" width="9.140625" style="72"/>
    <col min="2" max="2" width="33.85546875" style="72" customWidth="1"/>
    <col min="3" max="9" width="10.140625" style="72" customWidth="1"/>
    <col min="10" max="11" width="14.140625" style="111" bestFit="1" customWidth="1"/>
    <col min="12" max="12" width="14.42578125" style="111" bestFit="1" customWidth="1"/>
    <col min="13" max="13" width="14.28515625" style="111" bestFit="1" customWidth="1"/>
    <col min="14" max="16384" width="9.140625" style="49"/>
  </cols>
  <sheetData>
    <row r="2" spans="1:11">
      <c r="A2" s="49" t="s">
        <v>54</v>
      </c>
      <c r="B2" s="53" t="s">
        <v>1010</v>
      </c>
    </row>
    <row r="3" spans="1:11">
      <c r="A3" s="49"/>
      <c r="B3" s="53"/>
    </row>
    <row r="4" spans="1:11">
      <c r="B4" s="637"/>
      <c r="C4" s="636">
        <v>39448</v>
      </c>
      <c r="D4" s="636">
        <v>39814</v>
      </c>
      <c r="E4" s="636">
        <v>40179</v>
      </c>
      <c r="F4" s="636">
        <v>40544</v>
      </c>
      <c r="G4" s="635" t="s">
        <v>1491</v>
      </c>
      <c r="H4" s="636">
        <v>40725</v>
      </c>
      <c r="I4" s="635" t="s">
        <v>1489</v>
      </c>
    </row>
    <row r="5" spans="1:11">
      <c r="B5" s="118" t="s">
        <v>353</v>
      </c>
      <c r="C5" s="76">
        <v>1447.8503459999999</v>
      </c>
      <c r="D5" s="76">
        <v>1500.304613</v>
      </c>
      <c r="E5" s="76">
        <v>1937.393073</v>
      </c>
      <c r="F5" s="76">
        <v>2250.9447620000001</v>
      </c>
      <c r="G5" s="76">
        <v>2330.8220500000002</v>
      </c>
      <c r="H5" s="76">
        <v>2481.1509390000001</v>
      </c>
      <c r="I5" s="76">
        <v>2609.4511010000001</v>
      </c>
    </row>
    <row r="6" spans="1:11" ht="25.5">
      <c r="B6" s="1082" t="s">
        <v>354</v>
      </c>
      <c r="C6" s="76">
        <v>2447.0965190000002</v>
      </c>
      <c r="D6" s="76">
        <v>3088.2525679999999</v>
      </c>
      <c r="E6" s="76">
        <v>4066.4535369999999</v>
      </c>
      <c r="F6" s="76">
        <v>4599.7238799999996</v>
      </c>
      <c r="G6" s="76">
        <v>4933.1143480000001</v>
      </c>
      <c r="H6" s="76">
        <v>4932.4444149999999</v>
      </c>
      <c r="I6" s="76">
        <v>5237.9834129999999</v>
      </c>
    </row>
    <row r="7" spans="1:11" ht="15">
      <c r="B7" s="634" t="s">
        <v>506</v>
      </c>
      <c r="C7" s="632">
        <v>1.7733406216106751</v>
      </c>
      <c r="D7" s="632">
        <v>3.6229066867937254</v>
      </c>
      <c r="E7" s="632">
        <v>29.133314409131916</v>
      </c>
      <c r="F7" s="632">
        <v>16.184206156702817</v>
      </c>
      <c r="G7" s="632">
        <v>3.5486116473612661</v>
      </c>
      <c r="H7" s="632">
        <v>6.4496081543419459</v>
      </c>
      <c r="I7" s="632">
        <v>5.1709938312624271</v>
      </c>
    </row>
    <row r="8" spans="1:11" ht="15">
      <c r="B8" s="634" t="s">
        <v>505</v>
      </c>
      <c r="C8" s="632">
        <v>4.4629029217878369</v>
      </c>
      <c r="D8" s="632">
        <v>26.200684935059559</v>
      </c>
      <c r="E8" s="632">
        <v>31.674901824286295</v>
      </c>
      <c r="F8" s="632">
        <v>13.113892440866714</v>
      </c>
      <c r="G8" s="632">
        <v>7.2480539418814161</v>
      </c>
      <c r="H8" s="633">
        <v>-1.3580325788953296E-2</v>
      </c>
      <c r="I8" s="632">
        <v>6.1944742260212626</v>
      </c>
    </row>
    <row r="9" spans="1:11">
      <c r="B9" s="118" t="s">
        <v>504</v>
      </c>
      <c r="C9" s="76">
        <v>34.168388225239632</v>
      </c>
      <c r="D9" s="76">
        <v>41.349053594805788</v>
      </c>
      <c r="E9" s="76">
        <v>47.694053229651054</v>
      </c>
      <c r="F9" s="76">
        <v>37.0927416839438</v>
      </c>
      <c r="G9" s="76">
        <v>33.710123187122107</v>
      </c>
      <c r="H9" s="76">
        <v>33.204388983434661</v>
      </c>
      <c r="I9" s="76">
        <v>35.045932872629507</v>
      </c>
    </row>
    <row r="10" spans="1:11" ht="26.25">
      <c r="B10" s="1082" t="s">
        <v>355</v>
      </c>
      <c r="C10" s="632">
        <v>774.38533500000005</v>
      </c>
      <c r="D10" s="632">
        <v>1390.47517896</v>
      </c>
      <c r="E10" s="632">
        <v>2203.0671550000002</v>
      </c>
      <c r="F10" s="632">
        <v>2410.6146790878001</v>
      </c>
      <c r="G10" s="632">
        <v>2439.2801600439002</v>
      </c>
      <c r="H10" s="632">
        <v>2467.9456409999998</v>
      </c>
      <c r="I10" s="632">
        <v>1963.1105259999999</v>
      </c>
    </row>
    <row r="11" spans="1:11">
      <c r="C11" s="75"/>
      <c r="D11" s="75"/>
      <c r="E11" s="75"/>
      <c r="F11" s="75"/>
      <c r="G11" s="75"/>
      <c r="H11" s="75"/>
      <c r="I11" s="75"/>
    </row>
    <row r="12" spans="1:11">
      <c r="C12" s="75"/>
      <c r="D12" s="75"/>
      <c r="E12" s="75"/>
      <c r="F12" s="75"/>
      <c r="G12" s="75"/>
      <c r="H12" s="75"/>
      <c r="I12" s="75"/>
    </row>
    <row r="13" spans="1:11">
      <c r="B13" s="53" t="s">
        <v>1010</v>
      </c>
      <c r="G13" s="81"/>
      <c r="H13" s="81"/>
      <c r="J13" s="631"/>
      <c r="K13" s="631"/>
    </row>
    <row r="14" spans="1:11">
      <c r="C14" s="75"/>
      <c r="G14" s="75"/>
      <c r="H14" s="75"/>
      <c r="J14" s="136"/>
      <c r="K14" s="136"/>
    </row>
    <row r="15" spans="1:11">
      <c r="C15" s="75"/>
      <c r="G15" s="75"/>
      <c r="H15" s="75"/>
      <c r="J15" s="136"/>
      <c r="K15" s="136"/>
    </row>
    <row r="16" spans="1:11" ht="15">
      <c r="G16" s="629"/>
      <c r="H16" s="629"/>
      <c r="J16" s="630"/>
      <c r="K16" s="630"/>
    </row>
    <row r="17" spans="7:11" ht="15">
      <c r="G17" s="629"/>
      <c r="H17" s="629"/>
      <c r="J17" s="630"/>
      <c r="K17" s="630"/>
    </row>
    <row r="35" spans="2:2">
      <c r="B35" s="138" t="s">
        <v>1544</v>
      </c>
    </row>
    <row r="37" spans="2:2">
      <c r="B37" s="12" t="s">
        <v>293</v>
      </c>
    </row>
    <row r="50" spans="3:9">
      <c r="C50" s="75"/>
      <c r="D50" s="75"/>
      <c r="E50" s="75"/>
      <c r="F50" s="75"/>
      <c r="G50" s="75"/>
      <c r="H50" s="75"/>
      <c r="I50" s="75"/>
    </row>
    <row r="51" spans="3:9" ht="15">
      <c r="C51" s="629"/>
      <c r="D51" s="629"/>
      <c r="E51" s="629"/>
      <c r="F51" s="629"/>
      <c r="G51" s="629"/>
      <c r="H51" s="629"/>
      <c r="I51" s="629"/>
    </row>
  </sheetData>
  <phoneticPr fontId="86" type="noConversion"/>
  <hyperlinks>
    <hyperlink ref="B37" location="Contents!B92" display="to contents"/>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tabColor indexed="9"/>
  </sheetPr>
  <dimension ref="A2:Z39"/>
  <sheetViews>
    <sheetView topLeftCell="A10" zoomScaleNormal="100" workbookViewId="0">
      <selection activeCell="B37" sqref="B37"/>
    </sheetView>
  </sheetViews>
  <sheetFormatPr defaultRowHeight="12.75"/>
  <cols>
    <col min="1" max="1" width="9.140625" style="638"/>
    <col min="2" max="2" width="35.42578125" style="638" customWidth="1"/>
    <col min="3" max="10" width="10.140625" style="638" customWidth="1"/>
    <col min="11" max="11" width="3.7109375" style="638" customWidth="1"/>
    <col min="12" max="19" width="10.140625" style="638" customWidth="1"/>
    <col min="20" max="26" width="9.140625" style="638"/>
  </cols>
  <sheetData>
    <row r="2" spans="1:19">
      <c r="A2" s="638" t="s">
        <v>54</v>
      </c>
      <c r="B2" s="53" t="s">
        <v>681</v>
      </c>
    </row>
    <row r="3" spans="1:19">
      <c r="B3" s="53"/>
      <c r="S3" s="1095" t="s">
        <v>317</v>
      </c>
    </row>
    <row r="4" spans="1:19">
      <c r="B4" s="646"/>
      <c r="C4" s="1186" t="s">
        <v>519</v>
      </c>
      <c r="D4" s="1187"/>
      <c r="E4" s="1187"/>
      <c r="F4" s="1187"/>
      <c r="G4" s="1187"/>
      <c r="H4" s="1187"/>
      <c r="I4" s="1187"/>
      <c r="J4" s="1188"/>
      <c r="K4" s="1189"/>
      <c r="L4" s="1191" t="s">
        <v>502</v>
      </c>
      <c r="M4" s="1191"/>
      <c r="N4" s="1191"/>
      <c r="O4" s="1191"/>
      <c r="P4" s="1191"/>
      <c r="Q4" s="1191"/>
      <c r="R4" s="1191"/>
      <c r="S4" s="1191"/>
    </row>
    <row r="5" spans="1:19">
      <c r="B5" s="645"/>
      <c r="C5" s="644" t="s">
        <v>518</v>
      </c>
      <c r="D5" s="644" t="s">
        <v>517</v>
      </c>
      <c r="E5" s="644" t="s">
        <v>516</v>
      </c>
      <c r="F5" s="644" t="s">
        <v>515</v>
      </c>
      <c r="G5" s="644" t="s">
        <v>514</v>
      </c>
      <c r="H5" s="644" t="s">
        <v>513</v>
      </c>
      <c r="I5" s="644" t="s">
        <v>512</v>
      </c>
      <c r="J5" s="644" t="s">
        <v>511</v>
      </c>
      <c r="K5" s="1189"/>
      <c r="L5" s="644" t="s">
        <v>518</v>
      </c>
      <c r="M5" s="644" t="s">
        <v>517</v>
      </c>
      <c r="N5" s="644" t="s">
        <v>516</v>
      </c>
      <c r="O5" s="644" t="s">
        <v>515</v>
      </c>
      <c r="P5" s="644" t="s">
        <v>514</v>
      </c>
      <c r="Q5" s="644" t="s">
        <v>513</v>
      </c>
      <c r="R5" s="644" t="s">
        <v>512</v>
      </c>
      <c r="S5" s="644" t="s">
        <v>511</v>
      </c>
    </row>
    <row r="6" spans="1:19" ht="25.5">
      <c r="B6" s="642" t="s">
        <v>750</v>
      </c>
      <c r="C6" s="640">
        <v>76.119388083000004</v>
      </c>
      <c r="D6" s="640">
        <v>72.776021810000003</v>
      </c>
      <c r="E6" s="640">
        <v>70.23330050249001</v>
      </c>
      <c r="F6" s="640">
        <v>66.240334638109999</v>
      </c>
      <c r="G6" s="640">
        <v>72</v>
      </c>
      <c r="H6" s="640">
        <v>67</v>
      </c>
      <c r="I6" s="640">
        <v>68</v>
      </c>
      <c r="J6" s="640">
        <v>68</v>
      </c>
      <c r="K6" s="1189"/>
      <c r="L6" s="640">
        <v>196.397222167</v>
      </c>
      <c r="M6" s="640">
        <v>189.72386159446</v>
      </c>
      <c r="N6" s="640">
        <v>187.11020902425997</v>
      </c>
      <c r="O6" s="640">
        <v>162.63751567099996</v>
      </c>
      <c r="P6" s="643">
        <v>161</v>
      </c>
      <c r="Q6" s="643">
        <v>158</v>
      </c>
      <c r="R6" s="643">
        <v>102</v>
      </c>
      <c r="S6" s="643">
        <v>121</v>
      </c>
    </row>
    <row r="7" spans="1:19" ht="38.25">
      <c r="B7" s="642" t="s">
        <v>510</v>
      </c>
      <c r="C7" s="640">
        <v>104.442999687</v>
      </c>
      <c r="D7" s="640">
        <v>104.71710170699998</v>
      </c>
      <c r="E7" s="640">
        <v>104.71710170699998</v>
      </c>
      <c r="F7" s="640">
        <v>88.266986179999989</v>
      </c>
      <c r="G7" s="640">
        <v>72.473710355070011</v>
      </c>
      <c r="H7" s="640">
        <v>67.064425215930001</v>
      </c>
      <c r="I7" s="640">
        <v>67.506120865930015</v>
      </c>
      <c r="J7" s="640">
        <v>67.506120865930015</v>
      </c>
      <c r="K7" s="1189"/>
      <c r="L7" s="640">
        <v>262.90999068499997</v>
      </c>
      <c r="M7" s="640">
        <v>262.90999068499997</v>
      </c>
      <c r="N7" s="640">
        <v>202.90999068499997</v>
      </c>
      <c r="O7" s="640">
        <v>226.00797800599997</v>
      </c>
      <c r="P7" s="640">
        <v>173.07577092848999</v>
      </c>
      <c r="Q7" s="640">
        <v>165.66357659648</v>
      </c>
      <c r="R7" s="640">
        <v>105.98882038847999</v>
      </c>
      <c r="S7" s="640">
        <v>125.30381338847999</v>
      </c>
    </row>
    <row r="8" spans="1:19" ht="25.5">
      <c r="B8" s="642" t="s">
        <v>509</v>
      </c>
      <c r="C8" s="640">
        <f t="shared" ref="C8:J8" si="0">C10-C7-C6</f>
        <v>499.01353723</v>
      </c>
      <c r="D8" s="640">
        <f t="shared" si="0"/>
        <v>561.93646248300001</v>
      </c>
      <c r="E8" s="640">
        <f t="shared" si="0"/>
        <v>476.27485779051005</v>
      </c>
      <c r="F8" s="640">
        <f t="shared" si="0"/>
        <v>568.30874018189002</v>
      </c>
      <c r="G8" s="640">
        <f t="shared" si="0"/>
        <v>522.64262364493004</v>
      </c>
      <c r="H8" s="640">
        <f t="shared" si="0"/>
        <v>520.59201978406998</v>
      </c>
      <c r="I8" s="640">
        <f t="shared" si="0"/>
        <v>472.99570813407001</v>
      </c>
      <c r="J8" s="640">
        <f t="shared" si="0"/>
        <v>500.84215713407002</v>
      </c>
      <c r="K8" s="1189"/>
      <c r="L8" s="640">
        <f t="shared" ref="L8:S8" si="1">L10-L6-L7</f>
        <v>2582.7418651479998</v>
      </c>
      <c r="M8" s="640">
        <f t="shared" si="1"/>
        <v>2951.13135072054</v>
      </c>
      <c r="N8" s="640">
        <f t="shared" si="1"/>
        <v>3279.9919152907401</v>
      </c>
      <c r="O8" s="640">
        <f t="shared" si="1"/>
        <v>3182.1271253229997</v>
      </c>
      <c r="P8" s="640">
        <f t="shared" si="1"/>
        <v>3165.8586030715101</v>
      </c>
      <c r="Q8" s="640">
        <f t="shared" si="1"/>
        <v>3448.2285034035199</v>
      </c>
      <c r="R8" s="640">
        <f t="shared" si="1"/>
        <v>3526.8349606115203</v>
      </c>
      <c r="S8" s="640">
        <f t="shared" si="1"/>
        <v>3666.49884761152</v>
      </c>
    </row>
    <row r="9" spans="1:19">
      <c r="B9" s="642" t="s">
        <v>508</v>
      </c>
      <c r="C9" s="641">
        <v>230.94984600000001</v>
      </c>
      <c r="D9" s="641">
        <v>244.889217</v>
      </c>
      <c r="E9" s="641">
        <v>278.75852099999997</v>
      </c>
      <c r="F9" s="641">
        <v>314.19698799999998</v>
      </c>
      <c r="G9" s="641">
        <v>367.15617500000002</v>
      </c>
      <c r="H9" s="641">
        <v>394.18633899999998</v>
      </c>
      <c r="I9" s="641">
        <v>425.01092199999999</v>
      </c>
      <c r="J9" s="641">
        <v>445.97327300000001</v>
      </c>
      <c r="K9" s="1189"/>
      <c r="L9" s="640">
        <v>1564.0020669999999</v>
      </c>
      <c r="M9" s="640">
        <v>1594.5750370000001</v>
      </c>
      <c r="N9" s="640">
        <v>1667.171844</v>
      </c>
      <c r="O9" s="640">
        <v>1727.1146060000001</v>
      </c>
      <c r="P9" s="640">
        <v>1786.5419850000001</v>
      </c>
      <c r="Q9" s="640">
        <v>1831.4414529999999</v>
      </c>
      <c r="R9" s="640">
        <v>1948.3165730000001</v>
      </c>
      <c r="S9" s="640">
        <v>2040.755971</v>
      </c>
    </row>
    <row r="10" spans="1:19">
      <c r="B10" s="642" t="s">
        <v>507</v>
      </c>
      <c r="C10" s="641">
        <v>679.57592499999998</v>
      </c>
      <c r="D10" s="641">
        <v>739.42958599999997</v>
      </c>
      <c r="E10" s="641">
        <v>651.22526000000005</v>
      </c>
      <c r="F10" s="641">
        <v>722.81606099999999</v>
      </c>
      <c r="G10" s="641">
        <v>667.11633400000005</v>
      </c>
      <c r="H10" s="641">
        <v>654.65644499999996</v>
      </c>
      <c r="I10" s="641">
        <v>608.50182900000004</v>
      </c>
      <c r="J10" s="641">
        <v>636.34827800000005</v>
      </c>
      <c r="K10" s="1190"/>
      <c r="L10" s="640">
        <v>3042.049078</v>
      </c>
      <c r="M10" s="640">
        <v>3403.7652029999999</v>
      </c>
      <c r="N10" s="640">
        <v>3670.012115</v>
      </c>
      <c r="O10" s="640">
        <v>3570.7726189999998</v>
      </c>
      <c r="P10" s="640">
        <v>3499.9343739999999</v>
      </c>
      <c r="Q10" s="640">
        <v>3771.8920800000001</v>
      </c>
      <c r="R10" s="640">
        <v>3734.8237810000001</v>
      </c>
      <c r="S10" s="640">
        <v>3912.8026610000002</v>
      </c>
    </row>
    <row r="13" spans="1:19">
      <c r="B13" s="53" t="s">
        <v>681</v>
      </c>
      <c r="C13" s="639"/>
      <c r="D13" s="639"/>
      <c r="E13" s="639"/>
      <c r="F13" s="639"/>
      <c r="G13" s="639"/>
      <c r="H13" s="639"/>
      <c r="I13" s="639"/>
      <c r="J13" s="639"/>
      <c r="K13" s="639"/>
      <c r="L13" s="639"/>
      <c r="M13" s="639"/>
      <c r="N13" s="639"/>
      <c r="O13" s="639"/>
    </row>
    <row r="14" spans="1:19">
      <c r="C14" s="639"/>
      <c r="D14" s="639"/>
      <c r="E14" s="639"/>
      <c r="F14" s="639"/>
      <c r="G14" s="639"/>
      <c r="H14" s="639"/>
      <c r="I14" s="639"/>
      <c r="J14" s="639"/>
      <c r="K14" s="639"/>
    </row>
    <row r="17" spans="2:17">
      <c r="I17" s="639"/>
      <c r="Q17" s="639"/>
    </row>
    <row r="32" spans="2:17" ht="12.75" customHeight="1">
      <c r="B32" s="1127" t="s">
        <v>1396</v>
      </c>
      <c r="C32" s="1127"/>
      <c r="D32" s="1127"/>
      <c r="E32" s="1127"/>
    </row>
    <row r="33" spans="2:5">
      <c r="B33" s="1127"/>
      <c r="C33" s="1127"/>
      <c r="D33" s="1127"/>
      <c r="E33" s="1127"/>
    </row>
    <row r="34" spans="2:5">
      <c r="B34" s="1127"/>
      <c r="C34" s="1127"/>
      <c r="D34" s="1127"/>
      <c r="E34" s="1127"/>
    </row>
    <row r="35" spans="2:5">
      <c r="B35" s="138" t="s">
        <v>1408</v>
      </c>
    </row>
    <row r="37" spans="2:5">
      <c r="B37" s="12" t="s">
        <v>293</v>
      </c>
    </row>
    <row r="38" spans="2:5">
      <c r="B38" s="110"/>
    </row>
    <row r="39" spans="2:5">
      <c r="B39" s="110"/>
    </row>
  </sheetData>
  <mergeCells count="4">
    <mergeCell ref="C4:J4"/>
    <mergeCell ref="K4:K10"/>
    <mergeCell ref="L4:S4"/>
    <mergeCell ref="B32:E34"/>
  </mergeCells>
  <phoneticPr fontId="86" type="noConversion"/>
  <hyperlinks>
    <hyperlink ref="B37" location="Contents!B93" display="to contents"/>
  </hyperlinks>
  <pageMargins left="0.75" right="0.75" top="1" bottom="1" header="0.5" footer="0.5"/>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8">
    <tabColor indexed="9"/>
  </sheetPr>
  <dimension ref="A2:I32"/>
  <sheetViews>
    <sheetView topLeftCell="A16" zoomScaleNormal="100" workbookViewId="0">
      <selection activeCell="B32" sqref="B32"/>
    </sheetView>
  </sheetViews>
  <sheetFormatPr defaultRowHeight="12.75"/>
  <cols>
    <col min="1" max="1" width="8.85546875" style="110" bestFit="1" customWidth="1"/>
    <col min="2" max="2" width="23.42578125" style="110" customWidth="1"/>
    <col min="3" max="7" width="10.140625" style="110" customWidth="1"/>
    <col min="8" max="9" width="9.140625" style="110"/>
  </cols>
  <sheetData>
    <row r="2" spans="1:7">
      <c r="A2" s="638" t="s">
        <v>54</v>
      </c>
      <c r="B2" s="53" t="s">
        <v>1013</v>
      </c>
      <c r="C2" s="438"/>
      <c r="D2" s="438"/>
    </row>
    <row r="3" spans="1:7">
      <c r="G3" s="653" t="s">
        <v>523</v>
      </c>
    </row>
    <row r="4" spans="1:7">
      <c r="B4" s="80"/>
      <c r="C4" s="652">
        <v>39448</v>
      </c>
      <c r="D4" s="652">
        <v>39814</v>
      </c>
      <c r="E4" s="652">
        <v>40179</v>
      </c>
      <c r="F4" s="636">
        <v>40544</v>
      </c>
      <c r="G4" s="636">
        <v>40817</v>
      </c>
    </row>
    <row r="5" spans="1:7" ht="25.5">
      <c r="B5" s="651" t="s">
        <v>522</v>
      </c>
      <c r="C5" s="649">
        <v>86.7</v>
      </c>
      <c r="D5" s="649">
        <v>86.7</v>
      </c>
      <c r="E5" s="648">
        <v>84.7</v>
      </c>
      <c r="F5" s="647">
        <v>86.770783538223498</v>
      </c>
      <c r="G5" s="647">
        <v>87.483597455616774</v>
      </c>
    </row>
    <row r="6" spans="1:7">
      <c r="B6" s="651" t="s">
        <v>521</v>
      </c>
      <c r="C6" s="649">
        <v>1.9</v>
      </c>
      <c r="D6" s="649">
        <v>1.4</v>
      </c>
      <c r="E6" s="648">
        <v>2.8</v>
      </c>
      <c r="F6" s="647">
        <v>1.5435708857257155</v>
      </c>
      <c r="G6" s="647">
        <v>1.3148967607345097</v>
      </c>
    </row>
    <row r="7" spans="1:7" ht="38.25">
      <c r="B7" s="651" t="s">
        <v>520</v>
      </c>
      <c r="C7" s="649">
        <v>11.4</v>
      </c>
      <c r="D7" s="649">
        <v>11.8</v>
      </c>
      <c r="E7" s="648">
        <v>12.5</v>
      </c>
      <c r="F7" s="647">
        <v>11.68564557605079</v>
      </c>
      <c r="G7" s="647">
        <v>11.201505783648711</v>
      </c>
    </row>
    <row r="8" spans="1:7" ht="25.5">
      <c r="B8" s="650" t="s">
        <v>749</v>
      </c>
      <c r="C8" s="649">
        <v>41.1</v>
      </c>
      <c r="D8" s="649">
        <v>41.883120040000001</v>
      </c>
      <c r="E8" s="648">
        <v>56.6</v>
      </c>
      <c r="F8" s="647">
        <v>44.484620764763129</v>
      </c>
      <c r="G8" s="647">
        <v>42.013038051560713</v>
      </c>
    </row>
    <row r="11" spans="1:7">
      <c r="B11" s="53" t="s">
        <v>1013</v>
      </c>
    </row>
    <row r="30" spans="2:2">
      <c r="B30" s="138" t="s">
        <v>1408</v>
      </c>
    </row>
    <row r="31" spans="2:2">
      <c r="B31" s="638"/>
    </row>
    <row r="32" spans="2:2">
      <c r="B32" s="12" t="s">
        <v>293</v>
      </c>
    </row>
  </sheetData>
  <phoneticPr fontId="86" type="noConversion"/>
  <hyperlinks>
    <hyperlink ref="B32" location="Contents!B94" display="to contents"/>
  </hyperlinks>
  <pageMargins left="0.75" right="0.75" top="1" bottom="1" header="0.5" footer="0.5"/>
  <headerFooter alignWithMargin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tabColor indexed="9"/>
  </sheetPr>
  <dimension ref="A2:S33"/>
  <sheetViews>
    <sheetView topLeftCell="A17" zoomScaleNormal="100" workbookViewId="0">
      <selection activeCell="B31" sqref="B31"/>
    </sheetView>
  </sheetViews>
  <sheetFormatPr defaultRowHeight="15"/>
  <cols>
    <col min="1" max="1" width="9.7109375" style="654" bestFit="1" customWidth="1"/>
    <col min="2" max="2" width="22.42578125" style="654" customWidth="1"/>
    <col min="3" max="18" width="10.140625" style="654" customWidth="1"/>
    <col min="19" max="19" width="9.140625" style="654"/>
  </cols>
  <sheetData>
    <row r="2" spans="1:18">
      <c r="A2" s="665" t="s">
        <v>54</v>
      </c>
      <c r="B2" s="53" t="s">
        <v>525</v>
      </c>
      <c r="C2" s="659"/>
      <c r="D2" s="659"/>
      <c r="E2" s="659"/>
      <c r="F2" s="659"/>
      <c r="G2" s="659"/>
      <c r="H2" s="659"/>
      <c r="I2" s="659"/>
      <c r="J2" s="659"/>
      <c r="K2" s="659"/>
      <c r="L2" s="659"/>
      <c r="M2" s="659"/>
      <c r="N2" s="659"/>
      <c r="O2" s="659"/>
      <c r="P2" s="659"/>
      <c r="Q2" s="659"/>
      <c r="R2" s="659"/>
    </row>
    <row r="3" spans="1:18">
      <c r="A3" s="665"/>
      <c r="B3" s="53"/>
      <c r="C3" s="659"/>
      <c r="D3" s="659"/>
      <c r="E3" s="659"/>
      <c r="F3" s="659"/>
      <c r="G3" s="659"/>
      <c r="H3" s="659"/>
      <c r="I3" s="659"/>
      <c r="J3" s="659"/>
      <c r="K3" s="659"/>
      <c r="L3" s="659"/>
      <c r="M3" s="659"/>
      <c r="N3" s="659"/>
      <c r="O3" s="659"/>
      <c r="P3" s="659"/>
      <c r="Q3" s="659"/>
      <c r="R3" s="659"/>
    </row>
    <row r="4" spans="1:18">
      <c r="A4" s="659"/>
      <c r="B4" s="664"/>
      <c r="C4" s="663">
        <v>39448</v>
      </c>
      <c r="D4" s="663">
        <v>39539</v>
      </c>
      <c r="E4" s="663">
        <v>39630</v>
      </c>
      <c r="F4" s="663">
        <v>39722</v>
      </c>
      <c r="G4" s="663">
        <v>39814</v>
      </c>
      <c r="H4" s="663">
        <v>39904</v>
      </c>
      <c r="I4" s="663">
        <v>39995</v>
      </c>
      <c r="J4" s="663">
        <v>40087</v>
      </c>
      <c r="K4" s="663">
        <v>40179</v>
      </c>
      <c r="L4" s="663">
        <v>40269</v>
      </c>
      <c r="M4" s="663">
        <v>40360</v>
      </c>
      <c r="N4" s="663">
        <v>40452</v>
      </c>
      <c r="O4" s="663">
        <v>40544</v>
      </c>
      <c r="P4" s="663">
        <v>40634</v>
      </c>
      <c r="Q4" s="663">
        <v>40725</v>
      </c>
      <c r="R4" s="663" t="s">
        <v>528</v>
      </c>
    </row>
    <row r="5" spans="1:18">
      <c r="A5" s="659"/>
      <c r="B5" s="658" t="s">
        <v>342</v>
      </c>
      <c r="C5" s="662">
        <v>22.812886194883301</v>
      </c>
      <c r="D5" s="662">
        <v>22.241983985950998</v>
      </c>
      <c r="E5" s="662">
        <v>20.590094085251359</v>
      </c>
      <c r="F5" s="662">
        <v>20.368271992395528</v>
      </c>
      <c r="G5" s="662">
        <v>18.334418832361038</v>
      </c>
      <c r="H5" s="662">
        <v>18.932091382242316</v>
      </c>
      <c r="I5" s="662">
        <v>18.397176566112957</v>
      </c>
      <c r="J5" s="662">
        <v>20.653605594634612</v>
      </c>
      <c r="K5" s="662">
        <v>20.662184872109634</v>
      </c>
      <c r="L5" s="662">
        <v>20.579768511659989</v>
      </c>
      <c r="M5" s="662">
        <v>20.411800689566007</v>
      </c>
      <c r="N5" s="662">
        <v>20.459727680663327</v>
      </c>
      <c r="O5" s="662">
        <v>20.445601609011039</v>
      </c>
      <c r="P5" s="662">
        <v>20.102945257240897</v>
      </c>
      <c r="Q5" s="662">
        <v>21.195208353442045</v>
      </c>
      <c r="R5" s="662">
        <v>21.695537321748056</v>
      </c>
    </row>
    <row r="6" spans="1:18" ht="51.75">
      <c r="A6" s="659"/>
      <c r="B6" s="658" t="s">
        <v>343</v>
      </c>
      <c r="C6" s="661">
        <v>14.563183565368348</v>
      </c>
      <c r="D6" s="661">
        <v>-7.5262651119154782</v>
      </c>
      <c r="E6" s="661">
        <v>-10.34039179478269</v>
      </c>
      <c r="F6" s="661">
        <v>-13.661153221367314</v>
      </c>
      <c r="G6" s="661">
        <v>-2.1415521986310324</v>
      </c>
      <c r="H6" s="661">
        <v>5.4173134089134152</v>
      </c>
      <c r="I6" s="661">
        <v>0.90359978040947908</v>
      </c>
      <c r="J6" s="661">
        <v>0.67856734222075943</v>
      </c>
      <c r="K6" s="661">
        <v>-4.0897259495559268</v>
      </c>
      <c r="L6" s="661">
        <v>0.83942494153534142</v>
      </c>
      <c r="M6" s="661">
        <v>-1.7904483429892224</v>
      </c>
      <c r="N6" s="661">
        <v>-3.0464040761264926</v>
      </c>
      <c r="O6" s="661">
        <v>-2.0357364827758033</v>
      </c>
      <c r="P6" s="661">
        <v>8.2984052699386837</v>
      </c>
      <c r="Q6" s="661">
        <v>15.180072980819475</v>
      </c>
      <c r="R6" s="661">
        <v>17.032116862912176</v>
      </c>
    </row>
    <row r="7" spans="1:18">
      <c r="A7" s="659"/>
      <c r="B7" s="660" t="s">
        <v>527</v>
      </c>
      <c r="C7" s="657">
        <v>58394</v>
      </c>
      <c r="D7" s="657">
        <v>55422</v>
      </c>
      <c r="E7" s="657">
        <v>60215</v>
      </c>
      <c r="F7" s="657">
        <v>62800</v>
      </c>
      <c r="G7" s="657">
        <v>64883</v>
      </c>
      <c r="H7" s="657">
        <v>62671</v>
      </c>
      <c r="I7" s="657">
        <v>66378</v>
      </c>
      <c r="J7" s="657">
        <v>68357</v>
      </c>
      <c r="K7" s="657">
        <v>72416</v>
      </c>
      <c r="L7" s="657">
        <v>67839</v>
      </c>
      <c r="M7" s="657">
        <v>77648</v>
      </c>
      <c r="N7" s="657">
        <v>80369</v>
      </c>
      <c r="O7" s="657">
        <v>84115</v>
      </c>
      <c r="P7" s="657">
        <v>80195</v>
      </c>
      <c r="Q7" s="657">
        <v>85271</v>
      </c>
      <c r="R7" s="657">
        <v>93145</v>
      </c>
    </row>
    <row r="8" spans="1:18" ht="26.25">
      <c r="A8" s="659"/>
      <c r="B8" s="658" t="s">
        <v>526</v>
      </c>
      <c r="C8" s="657">
        <v>130713</v>
      </c>
      <c r="D8" s="657">
        <v>129370.75</v>
      </c>
      <c r="E8" s="657">
        <v>122214</v>
      </c>
      <c r="F8" s="657">
        <v>118124</v>
      </c>
      <c r="G8" s="657">
        <v>115784</v>
      </c>
      <c r="H8" s="657">
        <v>113335.25</v>
      </c>
      <c r="I8" s="657">
        <v>111452.5</v>
      </c>
      <c r="J8" s="657">
        <v>108118</v>
      </c>
      <c r="K8" s="657">
        <v>107821</v>
      </c>
      <c r="L8" s="657">
        <v>108760.5</v>
      </c>
      <c r="M8" s="657">
        <v>108831</v>
      </c>
      <c r="N8" s="657">
        <v>109736.5</v>
      </c>
      <c r="O8" s="657">
        <v>111759.25</v>
      </c>
      <c r="P8" s="657">
        <v>115258.5</v>
      </c>
      <c r="Q8" s="657">
        <v>116666.75</v>
      </c>
      <c r="R8" s="657">
        <v>118171.5</v>
      </c>
    </row>
    <row r="11" spans="1:18">
      <c r="B11" s="53" t="s">
        <v>525</v>
      </c>
      <c r="N11" s="656"/>
      <c r="O11" s="656"/>
      <c r="P11" s="656"/>
      <c r="Q11" s="656"/>
      <c r="R11" s="656"/>
    </row>
    <row r="13" spans="1:18">
      <c r="Q13" s="656"/>
    </row>
    <row r="28" spans="2:6" ht="27" customHeight="1">
      <c r="B28" s="1192" t="s">
        <v>524</v>
      </c>
      <c r="C28" s="1192"/>
      <c r="D28" s="1192"/>
      <c r="E28" s="1192"/>
      <c r="F28" s="1192"/>
    </row>
    <row r="29" spans="2:6">
      <c r="B29" s="138" t="s">
        <v>1415</v>
      </c>
      <c r="C29" s="655"/>
      <c r="D29" s="655"/>
      <c r="E29" s="655"/>
      <c r="F29" s="655"/>
    </row>
    <row r="31" spans="2:6">
      <c r="B31" s="12" t="s">
        <v>293</v>
      </c>
    </row>
    <row r="32" spans="2:6">
      <c r="B32" s="110"/>
    </row>
    <row r="33" spans="2:2">
      <c r="B33" s="110"/>
    </row>
  </sheetData>
  <mergeCells count="1">
    <mergeCell ref="B28:F28"/>
  </mergeCells>
  <phoneticPr fontId="86" type="noConversion"/>
  <hyperlinks>
    <hyperlink ref="B31" location="Contents!B95" display="to contents"/>
  </hyperlinks>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9"/>
  </sheetPr>
  <dimension ref="A1:N109"/>
  <sheetViews>
    <sheetView zoomScaleNormal="100" workbookViewId="0">
      <selection activeCell="L27" sqref="L27"/>
    </sheetView>
  </sheetViews>
  <sheetFormatPr defaultRowHeight="12.75"/>
  <cols>
    <col min="1" max="2" width="9.140625" style="85"/>
    <col min="3" max="3" width="12" style="85" bestFit="1" customWidth="1"/>
    <col min="4" max="4" width="9.7109375" style="85" bestFit="1" customWidth="1"/>
    <col min="5" max="5" width="9.140625" style="86"/>
    <col min="6" max="13" width="9.140625" style="85"/>
    <col min="14" max="14" width="9.85546875" style="85" bestFit="1" customWidth="1"/>
    <col min="15" max="16384" width="9.140625" style="85"/>
  </cols>
  <sheetData>
    <row r="1" spans="1:12">
      <c r="E1" s="85"/>
    </row>
    <row r="2" spans="1:12">
      <c r="A2" s="97" t="s">
        <v>54</v>
      </c>
      <c r="B2" s="53" t="s">
        <v>874</v>
      </c>
      <c r="E2" s="85"/>
      <c r="I2" s="53" t="s">
        <v>874</v>
      </c>
      <c r="L2" s="53"/>
    </row>
    <row r="3" spans="1:12">
      <c r="A3" s="97"/>
      <c r="B3" s="53"/>
      <c r="E3" s="85"/>
      <c r="I3" s="53"/>
      <c r="L3" s="53"/>
    </row>
    <row r="4" spans="1:12">
      <c r="B4" s="96" t="s">
        <v>1250</v>
      </c>
      <c r="C4" s="95" t="s">
        <v>1249</v>
      </c>
      <c r="D4" s="95" t="s">
        <v>1248</v>
      </c>
    </row>
    <row r="5" spans="1:12">
      <c r="B5" s="1058" t="s">
        <v>1247</v>
      </c>
      <c r="C5" s="90">
        <v>6.7368451999999995E-2</v>
      </c>
      <c r="D5" s="90"/>
      <c r="E5" s="86">
        <v>0</v>
      </c>
    </row>
    <row r="6" spans="1:12">
      <c r="B6" s="1058" t="s">
        <v>1246</v>
      </c>
      <c r="C6" s="90">
        <v>0.22584237400000001</v>
      </c>
      <c r="D6" s="90"/>
      <c r="E6" s="86">
        <v>0</v>
      </c>
    </row>
    <row r="7" spans="1:12">
      <c r="B7" s="1058" t="s">
        <v>1245</v>
      </c>
      <c r="C7" s="90">
        <v>0.21700630500000001</v>
      </c>
      <c r="D7" s="90"/>
      <c r="E7" s="86">
        <v>0</v>
      </c>
      <c r="F7" s="94"/>
    </row>
    <row r="8" spans="1:12">
      <c r="B8" s="1058" t="s">
        <v>1244</v>
      </c>
      <c r="C8" s="90">
        <v>8.4571012000000001E-2</v>
      </c>
      <c r="D8" s="90"/>
      <c r="E8" s="86">
        <v>0</v>
      </c>
    </row>
    <row r="9" spans="1:12">
      <c r="B9" s="1058" t="s">
        <v>1243</v>
      </c>
      <c r="C9" s="90">
        <v>0.166450553</v>
      </c>
      <c r="D9" s="90"/>
      <c r="E9" s="86">
        <v>0</v>
      </c>
    </row>
    <row r="10" spans="1:12">
      <c r="B10" s="1058" t="s">
        <v>1242</v>
      </c>
      <c r="C10" s="90">
        <v>0.53589952799999896</v>
      </c>
      <c r="D10" s="90"/>
      <c r="E10" s="86">
        <v>0</v>
      </c>
    </row>
    <row r="11" spans="1:12">
      <c r="B11" s="1058" t="s">
        <v>1241</v>
      </c>
      <c r="C11" s="90">
        <v>0.64932857700000002</v>
      </c>
      <c r="D11" s="90"/>
      <c r="E11" s="86">
        <v>0</v>
      </c>
    </row>
    <row r="12" spans="1:12">
      <c r="B12" s="1058" t="s">
        <v>1240</v>
      </c>
      <c r="C12" s="90">
        <v>0.66737555599999998</v>
      </c>
      <c r="D12" s="90"/>
      <c r="E12" s="86">
        <v>0</v>
      </c>
    </row>
    <row r="13" spans="1:12">
      <c r="B13" s="1058" t="s">
        <v>1239</v>
      </c>
      <c r="C13" s="90">
        <v>0.68633744399999996</v>
      </c>
      <c r="D13" s="90"/>
      <c r="E13" s="86">
        <v>0</v>
      </c>
    </row>
    <row r="14" spans="1:12">
      <c r="B14" s="1058" t="s">
        <v>1238</v>
      </c>
      <c r="C14" s="90">
        <v>0.72311525099999996</v>
      </c>
      <c r="D14" s="90">
        <v>0.13764817100000001</v>
      </c>
      <c r="E14" s="86">
        <v>0</v>
      </c>
    </row>
    <row r="15" spans="1:12">
      <c r="B15" s="1058" t="s">
        <v>1237</v>
      </c>
      <c r="C15" s="90">
        <v>0.66668088400000003</v>
      </c>
      <c r="D15" s="90">
        <v>0.15001784600000001</v>
      </c>
      <c r="E15" s="86">
        <v>0</v>
      </c>
    </row>
    <row r="16" spans="1:12">
      <c r="B16" s="1058" t="s">
        <v>1236</v>
      </c>
      <c r="C16" s="90">
        <v>0.58436485900000001</v>
      </c>
      <c r="D16" s="90">
        <v>6.7884194999999994E-2</v>
      </c>
      <c r="E16" s="86">
        <v>0</v>
      </c>
    </row>
    <row r="17" spans="2:10">
      <c r="B17" s="1058" t="s">
        <v>1235</v>
      </c>
      <c r="C17" s="90">
        <v>0.45130412199999997</v>
      </c>
      <c r="D17" s="90">
        <v>-4.1782799000000002E-2</v>
      </c>
      <c r="E17" s="86">
        <v>0</v>
      </c>
    </row>
    <row r="18" spans="2:10">
      <c r="B18" s="1058" t="s">
        <v>1234</v>
      </c>
      <c r="C18" s="90">
        <v>0.22665663</v>
      </c>
      <c r="D18" s="90">
        <v>-0.113424809</v>
      </c>
      <c r="E18" s="86">
        <v>0</v>
      </c>
    </row>
    <row r="19" spans="2:10">
      <c r="B19" s="1058" t="s">
        <v>1233</v>
      </c>
      <c r="C19" s="90">
        <v>2.6273940999999999E-2</v>
      </c>
      <c r="D19" s="90">
        <v>-0.21802803000000001</v>
      </c>
      <c r="E19" s="86">
        <v>0</v>
      </c>
      <c r="I19" s="82" t="s">
        <v>1232</v>
      </c>
    </row>
    <row r="20" spans="2:10">
      <c r="B20" s="1058" t="s">
        <v>1231</v>
      </c>
      <c r="C20" s="90">
        <v>-0.25594456700000001</v>
      </c>
      <c r="D20" s="90">
        <v>-0.25539162399999998</v>
      </c>
      <c r="E20" s="86">
        <v>0</v>
      </c>
      <c r="I20" s="82" t="s">
        <v>1230</v>
      </c>
    </row>
    <row r="21" spans="2:10">
      <c r="B21" s="1058" t="s">
        <v>1229</v>
      </c>
      <c r="C21" s="90">
        <v>-0.366220716</v>
      </c>
      <c r="D21" s="90">
        <v>-0.28324566000000001</v>
      </c>
      <c r="E21" s="86">
        <v>0</v>
      </c>
    </row>
    <row r="22" spans="2:10">
      <c r="B22" s="1058" t="s">
        <v>1228</v>
      </c>
      <c r="C22" s="90">
        <v>-0.31972505000000001</v>
      </c>
      <c r="D22" s="90">
        <v>-0.27712436499999998</v>
      </c>
      <c r="E22" s="86">
        <v>0</v>
      </c>
      <c r="I22" s="1054" t="s">
        <v>293</v>
      </c>
    </row>
    <row r="23" spans="2:10">
      <c r="B23" s="1058" t="s">
        <v>1227</v>
      </c>
      <c r="C23" s="90">
        <v>-0.35320312100000001</v>
      </c>
      <c r="D23" s="90">
        <v>-0.21321190200000001</v>
      </c>
      <c r="E23" s="86">
        <v>0</v>
      </c>
      <c r="G23" s="93"/>
      <c r="J23" s="92"/>
    </row>
    <row r="24" spans="2:10">
      <c r="B24" s="1058" t="s">
        <v>1226</v>
      </c>
      <c r="C24" s="90">
        <v>-0.55947890899999897</v>
      </c>
      <c r="D24" s="90">
        <v>-0.27700391600000002</v>
      </c>
      <c r="E24" s="86">
        <v>0</v>
      </c>
    </row>
    <row r="25" spans="2:10">
      <c r="B25" s="1058" t="s">
        <v>1225</v>
      </c>
      <c r="C25" s="90">
        <v>-0.50886769600000004</v>
      </c>
      <c r="D25" s="90">
        <v>-0.31752613099999999</v>
      </c>
      <c r="E25" s="86">
        <v>0</v>
      </c>
    </row>
    <row r="26" spans="2:10">
      <c r="B26" s="1058" t="s">
        <v>1224</v>
      </c>
      <c r="C26" s="90">
        <v>-0.48436783999999999</v>
      </c>
      <c r="D26" s="90">
        <v>-0.386972749</v>
      </c>
      <c r="E26" s="86">
        <v>0</v>
      </c>
    </row>
    <row r="27" spans="2:10">
      <c r="B27" s="1058" t="s">
        <v>1223</v>
      </c>
      <c r="C27" s="90">
        <v>-0.399013703</v>
      </c>
      <c r="D27" s="90">
        <v>-0.49161113499999998</v>
      </c>
      <c r="E27" s="86">
        <v>0</v>
      </c>
    </row>
    <row r="28" spans="2:10">
      <c r="B28" s="1058" t="s">
        <v>1222</v>
      </c>
      <c r="C28" s="90">
        <v>-0.453815254</v>
      </c>
      <c r="D28" s="90">
        <v>-0.49605263999999999</v>
      </c>
      <c r="E28" s="86">
        <v>0</v>
      </c>
      <c r="F28" s="91"/>
    </row>
    <row r="29" spans="2:10">
      <c r="B29" s="1058" t="s">
        <v>1221</v>
      </c>
      <c r="C29" s="90">
        <v>-0.55790684300000004</v>
      </c>
      <c r="D29" s="90">
        <v>-0.49155531699999999</v>
      </c>
      <c r="E29" s="86">
        <v>0</v>
      </c>
      <c r="F29" s="91"/>
    </row>
    <row r="30" spans="2:10">
      <c r="B30" s="1058" t="s">
        <v>1220</v>
      </c>
      <c r="C30" s="90">
        <v>-0.64851012500000005</v>
      </c>
      <c r="D30" s="90">
        <v>-0.48844680899999998</v>
      </c>
      <c r="E30" s="86">
        <v>0</v>
      </c>
    </row>
    <row r="31" spans="2:10">
      <c r="B31" s="1058" t="s">
        <v>1219</v>
      </c>
      <c r="C31" s="90">
        <v>-0.69748975400000002</v>
      </c>
      <c r="D31" s="90">
        <v>-0.46401029500000002</v>
      </c>
      <c r="E31" s="86">
        <v>0</v>
      </c>
    </row>
    <row r="32" spans="2:10">
      <c r="B32" s="1058" t="s">
        <v>1218</v>
      </c>
      <c r="C32" s="90">
        <v>-1.0122568489999999</v>
      </c>
      <c r="D32" s="90">
        <v>-0.53156073000000004</v>
      </c>
      <c r="E32" s="86">
        <v>0</v>
      </c>
    </row>
    <row r="33" spans="2:5">
      <c r="B33" s="1058" t="s">
        <v>1217</v>
      </c>
      <c r="C33" s="90">
        <v>-1.009228909</v>
      </c>
      <c r="D33" s="90">
        <v>-0.58773682199999999</v>
      </c>
      <c r="E33" s="86">
        <v>0</v>
      </c>
    </row>
    <row r="34" spans="2:5">
      <c r="B34" s="1058" t="s">
        <v>1216</v>
      </c>
      <c r="C34" s="90">
        <v>-0.98666197899999997</v>
      </c>
      <c r="D34" s="90">
        <v>-0.70238541499999996</v>
      </c>
      <c r="E34" s="86">
        <v>0</v>
      </c>
    </row>
    <row r="35" spans="2:5">
      <c r="B35" s="1058" t="s">
        <v>1215</v>
      </c>
      <c r="C35" s="90">
        <v>-1.021918994</v>
      </c>
      <c r="D35" s="90">
        <v>-0.78547976799999997</v>
      </c>
      <c r="E35" s="86">
        <v>0</v>
      </c>
    </row>
    <row r="36" spans="2:5">
      <c r="B36" s="1058" t="s">
        <v>1214</v>
      </c>
      <c r="C36" s="90">
        <v>-1.267472808</v>
      </c>
      <c r="D36" s="90">
        <v>-0.87000813300000002</v>
      </c>
      <c r="E36" s="86">
        <v>0</v>
      </c>
    </row>
    <row r="37" spans="2:5">
      <c r="B37" s="1058" t="s">
        <v>1213</v>
      </c>
      <c r="C37" s="90">
        <v>-1.3940869570000001</v>
      </c>
      <c r="D37" s="90">
        <v>-0.80346220499999998</v>
      </c>
      <c r="E37" s="86">
        <v>0</v>
      </c>
    </row>
    <row r="38" spans="2:5">
      <c r="B38" s="1058" t="s">
        <v>1212</v>
      </c>
      <c r="C38" s="90">
        <v>-1.458586376</v>
      </c>
      <c r="D38" s="90">
        <v>-0.70091117199999997</v>
      </c>
      <c r="E38" s="86">
        <v>0</v>
      </c>
    </row>
    <row r="39" spans="2:5">
      <c r="B39" s="1058" t="s">
        <v>1211</v>
      </c>
      <c r="C39" s="90">
        <v>-1.5521208339999999</v>
      </c>
      <c r="D39" s="90">
        <v>-0.53821937600000003</v>
      </c>
      <c r="E39" s="86">
        <v>0</v>
      </c>
    </row>
    <row r="40" spans="2:5">
      <c r="B40" s="1058" t="s">
        <v>1210</v>
      </c>
      <c r="C40" s="90">
        <v>-1.6197474549999999</v>
      </c>
      <c r="D40" s="90">
        <v>-0.41503111599999998</v>
      </c>
      <c r="E40" s="86">
        <v>0</v>
      </c>
    </row>
    <row r="41" spans="2:5">
      <c r="B41" s="1058" t="s">
        <v>1209</v>
      </c>
      <c r="C41" s="90">
        <v>-1.3758549449999999</v>
      </c>
      <c r="D41" s="90">
        <v>-0.26794719299999997</v>
      </c>
      <c r="E41" s="86">
        <v>0</v>
      </c>
    </row>
    <row r="42" spans="2:5">
      <c r="B42" s="1058" t="s">
        <v>1208</v>
      </c>
      <c r="C42" s="90">
        <v>-1.2833535009999999</v>
      </c>
      <c r="D42" s="90">
        <v>-0.36132821599999998</v>
      </c>
      <c r="E42" s="86">
        <v>0</v>
      </c>
    </row>
    <row r="43" spans="2:5">
      <c r="B43" s="1058" t="s">
        <v>1207</v>
      </c>
      <c r="C43" s="90">
        <v>-1.0260717020000001</v>
      </c>
      <c r="D43" s="90">
        <v>-0.43443103100000002</v>
      </c>
      <c r="E43" s="86">
        <v>0</v>
      </c>
    </row>
    <row r="44" spans="2:5">
      <c r="B44" s="1058" t="s">
        <v>1206</v>
      </c>
      <c r="C44" s="90">
        <v>-0.80741440799999997</v>
      </c>
      <c r="D44" s="90">
        <v>-0.40747665599999999</v>
      </c>
      <c r="E44" s="86">
        <v>0</v>
      </c>
    </row>
    <row r="45" spans="2:5">
      <c r="B45" s="1058" t="s">
        <v>1205</v>
      </c>
      <c r="C45" s="90">
        <v>-0.76815291600000002</v>
      </c>
      <c r="D45" s="90">
        <v>-0.36106698599999998</v>
      </c>
      <c r="E45" s="86">
        <v>0</v>
      </c>
    </row>
    <row r="46" spans="2:5">
      <c r="B46" s="1058" t="s">
        <v>1204</v>
      </c>
      <c r="C46" s="90">
        <v>-0.63746133500000002</v>
      </c>
      <c r="D46" s="90">
        <v>-0.30487353900000003</v>
      </c>
      <c r="E46" s="86">
        <v>0</v>
      </c>
    </row>
    <row r="47" spans="2:5">
      <c r="B47" s="1058" t="s">
        <v>1203</v>
      </c>
      <c r="C47" s="90">
        <v>-0.36651320500000001</v>
      </c>
      <c r="D47" s="90">
        <v>-0.21982168299999999</v>
      </c>
      <c r="E47" s="86">
        <v>0</v>
      </c>
    </row>
    <row r="48" spans="2:5">
      <c r="B48" s="1058" t="s">
        <v>1202</v>
      </c>
      <c r="C48" s="90">
        <v>-0.16404020699999999</v>
      </c>
      <c r="D48" s="90">
        <v>-5.5108852999999999E-2</v>
      </c>
      <c r="E48" s="86">
        <v>0</v>
      </c>
    </row>
    <row r="49" spans="2:5">
      <c r="B49" s="1058" t="s">
        <v>1201</v>
      </c>
      <c r="C49" s="90">
        <v>3.3135623000000003E-2</v>
      </c>
      <c r="D49" s="90">
        <v>0.183953379</v>
      </c>
      <c r="E49" s="86">
        <v>0</v>
      </c>
    </row>
    <row r="50" spans="2:5">
      <c r="B50" s="1058" t="s">
        <v>1200</v>
      </c>
      <c r="C50" s="90">
        <v>0.13215462</v>
      </c>
      <c r="D50" s="90">
        <v>0.29493480900000002</v>
      </c>
      <c r="E50" s="86">
        <v>0</v>
      </c>
    </row>
    <row r="51" spans="2:5">
      <c r="B51" s="1058" t="s">
        <v>1199</v>
      </c>
      <c r="C51" s="90">
        <v>0.20192822399999999</v>
      </c>
      <c r="D51" s="90">
        <v>0.45697770799999998</v>
      </c>
      <c r="E51" s="86">
        <v>0</v>
      </c>
    </row>
    <row r="52" spans="2:5">
      <c r="B52" s="1058" t="s">
        <v>1198</v>
      </c>
      <c r="C52" s="90">
        <v>0.17382104400000001</v>
      </c>
      <c r="D52" s="90">
        <v>0.54147703300000005</v>
      </c>
      <c r="E52" s="86">
        <v>0</v>
      </c>
    </row>
    <row r="53" spans="2:5">
      <c r="B53" s="1058" t="s">
        <v>1197</v>
      </c>
      <c r="C53" s="90">
        <v>0.27875254399999999</v>
      </c>
      <c r="D53" s="90">
        <v>0.69233336499999998</v>
      </c>
      <c r="E53" s="86">
        <v>0</v>
      </c>
    </row>
    <row r="54" spans="2:5">
      <c r="B54" s="1058" t="s">
        <v>1196</v>
      </c>
      <c r="C54" s="90">
        <v>0.77597128199999998</v>
      </c>
      <c r="D54" s="90">
        <v>0.86506345699999998</v>
      </c>
      <c r="E54" s="86">
        <v>0</v>
      </c>
    </row>
    <row r="55" spans="2:5">
      <c r="B55" s="1058" t="s">
        <v>1195</v>
      </c>
      <c r="C55" s="90">
        <v>0.99322181099999995</v>
      </c>
      <c r="D55" s="90">
        <v>1.054122703</v>
      </c>
      <c r="E55" s="86">
        <v>0</v>
      </c>
    </row>
    <row r="56" spans="2:5">
      <c r="B56" s="1058" t="s">
        <v>1194</v>
      </c>
      <c r="C56" s="90">
        <v>1.174218567</v>
      </c>
      <c r="D56" s="90">
        <v>1.25043924</v>
      </c>
      <c r="E56" s="86">
        <v>0</v>
      </c>
    </row>
    <row r="57" spans="2:5">
      <c r="B57" s="1058" t="s">
        <v>1193</v>
      </c>
      <c r="C57" s="90">
        <v>1.4411335009999999</v>
      </c>
      <c r="D57" s="90">
        <v>1.374178146</v>
      </c>
      <c r="E57" s="86">
        <v>0</v>
      </c>
    </row>
    <row r="58" spans="2:5">
      <c r="B58" s="1058" t="s">
        <v>1192</v>
      </c>
      <c r="C58" s="90">
        <v>1.4676810579999999</v>
      </c>
      <c r="D58" s="90">
        <v>1.577266989</v>
      </c>
      <c r="E58" s="86">
        <v>0</v>
      </c>
    </row>
    <row r="59" spans="2:5">
      <c r="B59" s="1058" t="s">
        <v>1191</v>
      </c>
      <c r="C59" s="90">
        <v>1.747027122</v>
      </c>
      <c r="D59" s="90">
        <v>1.773034145</v>
      </c>
      <c r="E59" s="86">
        <v>0</v>
      </c>
    </row>
    <row r="60" spans="2:5">
      <c r="B60" s="1058" t="s">
        <v>1190</v>
      </c>
      <c r="C60" s="90">
        <v>2.0693891839999998</v>
      </c>
      <c r="D60" s="90">
        <v>1.962275078</v>
      </c>
      <c r="E60" s="86">
        <v>0</v>
      </c>
    </row>
    <row r="61" spans="2:5">
      <c r="B61" s="1058" t="s">
        <v>1189</v>
      </c>
      <c r="C61" s="90">
        <v>2.3896841800000002</v>
      </c>
      <c r="D61" s="90">
        <v>2.0648516770000001</v>
      </c>
      <c r="E61" s="86">
        <v>0</v>
      </c>
    </row>
    <row r="62" spans="2:5">
      <c r="B62" s="1058" t="s">
        <v>1188</v>
      </c>
      <c r="C62" s="90">
        <v>2.3841164099999999</v>
      </c>
      <c r="D62" s="90">
        <v>2.0945644919999999</v>
      </c>
      <c r="E62" s="86">
        <v>0</v>
      </c>
    </row>
    <row r="63" spans="2:5">
      <c r="B63" s="1058" t="s">
        <v>1187</v>
      </c>
      <c r="C63" s="90">
        <v>2.452692667</v>
      </c>
      <c r="D63" s="90">
        <v>2.0979419309999998</v>
      </c>
      <c r="E63" s="86">
        <v>0</v>
      </c>
    </row>
    <row r="64" spans="2:5">
      <c r="B64" s="1058" t="s">
        <v>1186</v>
      </c>
      <c r="C64" s="90">
        <v>2.5797348879999999</v>
      </c>
      <c r="D64" s="90">
        <v>2.0962068899999999</v>
      </c>
      <c r="E64" s="86">
        <v>0</v>
      </c>
    </row>
    <row r="65" spans="2:5">
      <c r="B65" s="1058" t="s">
        <v>1185</v>
      </c>
      <c r="C65" s="90">
        <v>2.56821279</v>
      </c>
      <c r="D65" s="90">
        <v>2.0819786759999999</v>
      </c>
      <c r="E65" s="86">
        <v>0</v>
      </c>
    </row>
    <row r="66" spans="2:5">
      <c r="B66" s="1058" t="s">
        <v>1184</v>
      </c>
      <c r="C66" s="90">
        <v>2.3366898379999999</v>
      </c>
      <c r="D66" s="90">
        <v>2.1253905639999999</v>
      </c>
      <c r="E66" s="86">
        <v>0</v>
      </c>
    </row>
    <row r="67" spans="2:5">
      <c r="B67" s="1058" t="s">
        <v>1183</v>
      </c>
      <c r="C67" s="90">
        <v>1.7376540840000001</v>
      </c>
      <c r="D67" s="90">
        <v>2.0856528760000002</v>
      </c>
      <c r="E67" s="86">
        <v>0</v>
      </c>
    </row>
    <row r="68" spans="2:5">
      <c r="B68" s="1058" t="s">
        <v>1182</v>
      </c>
      <c r="C68" s="90">
        <v>1.40389242</v>
      </c>
      <c r="D68" s="90">
        <v>1.959342014</v>
      </c>
      <c r="E68" s="86">
        <v>0</v>
      </c>
    </row>
    <row r="69" spans="2:5">
      <c r="B69" s="1058" t="s">
        <v>1181</v>
      </c>
      <c r="C69" s="90">
        <v>0.96272084700000005</v>
      </c>
      <c r="D69" s="90">
        <v>1.736762967</v>
      </c>
      <c r="E69" s="86">
        <v>0</v>
      </c>
    </row>
    <row r="70" spans="2:5">
      <c r="B70" s="1058" t="s">
        <v>1180</v>
      </c>
      <c r="C70" s="90">
        <v>0.78884684299999996</v>
      </c>
      <c r="D70" s="90">
        <v>1.4443207840000001</v>
      </c>
      <c r="E70" s="86">
        <v>0</v>
      </c>
    </row>
    <row r="71" spans="2:5">
      <c r="B71" s="1058" t="s">
        <v>1179</v>
      </c>
      <c r="C71" s="90">
        <v>0.44757225699999997</v>
      </c>
      <c r="D71" s="90">
        <v>0.93444661799999995</v>
      </c>
      <c r="E71" s="86">
        <v>0</v>
      </c>
    </row>
    <row r="72" spans="2:5">
      <c r="B72" s="1058" t="s">
        <v>1178</v>
      </c>
      <c r="C72" s="90">
        <v>7.5474922E-2</v>
      </c>
      <c r="D72" s="90">
        <v>0.49154699099999999</v>
      </c>
      <c r="E72" s="86">
        <v>0</v>
      </c>
    </row>
    <row r="73" spans="2:5">
      <c r="B73" s="1058" t="s">
        <v>1177</v>
      </c>
      <c r="C73" s="90">
        <v>-9.4070772999999996E-2</v>
      </c>
      <c r="D73" s="90">
        <v>-2.9672978999999999E-2</v>
      </c>
      <c r="E73" s="86">
        <v>0</v>
      </c>
    </row>
    <row r="74" spans="2:5">
      <c r="B74" s="1058" t="s">
        <v>1176</v>
      </c>
      <c r="C74" s="90">
        <v>-0.20464212500000001</v>
      </c>
      <c r="D74" s="90">
        <v>-0.50334626999999998</v>
      </c>
      <c r="E74" s="86">
        <v>0</v>
      </c>
    </row>
    <row r="75" spans="2:5">
      <c r="B75" s="1058" t="s">
        <v>1175</v>
      </c>
      <c r="C75" s="90">
        <v>-0.26377629000000002</v>
      </c>
      <c r="D75" s="90">
        <v>-0.97087687899999997</v>
      </c>
      <c r="E75" s="86">
        <v>0</v>
      </c>
    </row>
    <row r="76" spans="2:5">
      <c r="B76" s="1058" t="s">
        <v>1174</v>
      </c>
      <c r="C76" s="90">
        <v>-0.33522704800000003</v>
      </c>
      <c r="D76" s="90">
        <v>-1.2592541660000001</v>
      </c>
      <c r="E76" s="86">
        <v>0</v>
      </c>
    </row>
    <row r="77" spans="2:5">
      <c r="B77" s="1058" t="s">
        <v>1173</v>
      </c>
      <c r="C77" s="90">
        <v>-0.44774498000000001</v>
      </c>
      <c r="D77" s="90">
        <v>-1.4776500690000001</v>
      </c>
      <c r="E77" s="86">
        <v>0</v>
      </c>
    </row>
    <row r="78" spans="2:5">
      <c r="B78" s="1058" t="s">
        <v>1172</v>
      </c>
      <c r="C78" s="90">
        <v>-0.56155372400000003</v>
      </c>
      <c r="D78" s="90">
        <v>-1.501272374</v>
      </c>
      <c r="E78" s="86">
        <v>0</v>
      </c>
    </row>
    <row r="79" spans="2:5">
      <c r="B79" s="1058" t="s">
        <v>1171</v>
      </c>
      <c r="C79" s="90">
        <v>-0.649568653</v>
      </c>
      <c r="D79" s="90">
        <v>-1.554099535</v>
      </c>
      <c r="E79" s="86">
        <v>0</v>
      </c>
    </row>
    <row r="80" spans="2:5">
      <c r="B80" s="1058" t="s">
        <v>1170</v>
      </c>
      <c r="C80" s="90">
        <v>-0.63986321499999999</v>
      </c>
      <c r="D80" s="90">
        <v>-1.6730160220000001</v>
      </c>
      <c r="E80" s="86">
        <v>0</v>
      </c>
    </row>
    <row r="81" spans="2:5">
      <c r="B81" s="1058" t="s">
        <v>1169</v>
      </c>
      <c r="C81" s="90">
        <v>-0.59742457599999998</v>
      </c>
      <c r="D81" s="90">
        <v>-1.571284592</v>
      </c>
      <c r="E81" s="86">
        <v>0</v>
      </c>
    </row>
    <row r="82" spans="2:5">
      <c r="B82" s="1058" t="s">
        <v>1168</v>
      </c>
      <c r="C82" s="90">
        <v>-0.55908758300000005</v>
      </c>
      <c r="D82" s="90">
        <v>-1.5241845540000001</v>
      </c>
      <c r="E82" s="86">
        <v>0</v>
      </c>
    </row>
    <row r="83" spans="2:5">
      <c r="B83" s="1058" t="s">
        <v>1167</v>
      </c>
      <c r="C83" s="90">
        <v>-0.54819154599999997</v>
      </c>
      <c r="D83" s="90">
        <v>-1.406359793</v>
      </c>
      <c r="E83" s="86">
        <v>0</v>
      </c>
    </row>
    <row r="84" spans="2:5">
      <c r="B84" s="1058" t="s">
        <v>1166</v>
      </c>
      <c r="C84" s="90">
        <v>-0.58963175499999998</v>
      </c>
      <c r="D84" s="90">
        <v>-1.308873951</v>
      </c>
      <c r="E84" s="86">
        <v>0</v>
      </c>
    </row>
    <row r="85" spans="2:5">
      <c r="B85" s="1058" t="s">
        <v>1165</v>
      </c>
      <c r="C85" s="90">
        <v>-0.76824306600000003</v>
      </c>
      <c r="D85" s="90">
        <v>-1.21916391</v>
      </c>
      <c r="E85" s="86">
        <v>0</v>
      </c>
    </row>
    <row r="86" spans="2:5">
      <c r="B86" s="1058" t="s">
        <v>1164</v>
      </c>
      <c r="C86" s="90">
        <v>-0.69676423399999998</v>
      </c>
      <c r="D86" s="90">
        <v>-1.0687532580000001</v>
      </c>
      <c r="E86" s="86">
        <v>0</v>
      </c>
    </row>
    <row r="87" spans="2:5">
      <c r="B87" s="1058" t="s">
        <v>1163</v>
      </c>
      <c r="C87" s="90">
        <v>-0.76242909699999994</v>
      </c>
      <c r="D87" s="90">
        <v>-0.97339954399999995</v>
      </c>
      <c r="E87" s="86">
        <v>0</v>
      </c>
    </row>
    <row r="88" spans="2:5">
      <c r="B88" s="1058" t="s">
        <v>1162</v>
      </c>
      <c r="C88" s="90">
        <v>-0.80028146300000003</v>
      </c>
      <c r="D88" s="90">
        <v>-0.85412282900000003</v>
      </c>
      <c r="E88" s="86">
        <v>0</v>
      </c>
    </row>
    <row r="89" spans="2:5">
      <c r="B89" s="1058" t="s">
        <v>1161</v>
      </c>
      <c r="C89" s="90">
        <v>-0.86114964599999999</v>
      </c>
      <c r="D89" s="90">
        <v>-0.75703062600000004</v>
      </c>
      <c r="E89" s="86">
        <v>0</v>
      </c>
    </row>
    <row r="90" spans="2:5">
      <c r="B90" s="1058" t="s">
        <v>1160</v>
      </c>
      <c r="C90" s="90">
        <v>-0.67697821499999999</v>
      </c>
      <c r="D90" s="90">
        <v>-0.75165323100000003</v>
      </c>
      <c r="E90" s="86">
        <v>0</v>
      </c>
    </row>
    <row r="91" spans="2:5">
      <c r="B91" s="1058" t="s">
        <v>1159</v>
      </c>
      <c r="C91" s="90">
        <v>-0.54297838200000004</v>
      </c>
      <c r="D91" s="90">
        <v>-0.70939370999999996</v>
      </c>
      <c r="E91" s="86">
        <v>0</v>
      </c>
    </row>
    <row r="92" spans="2:5">
      <c r="B92" s="1058" t="s">
        <v>1158</v>
      </c>
      <c r="C92" s="90">
        <v>-0.54027145799999998</v>
      </c>
      <c r="D92" s="90">
        <v>-0.70682920800000004</v>
      </c>
      <c r="E92" s="86">
        <v>0</v>
      </c>
    </row>
    <row r="93" spans="2:5">
      <c r="B93" s="1058" t="s">
        <v>1157</v>
      </c>
      <c r="C93" s="90">
        <v>-0.58194055200000006</v>
      </c>
      <c r="D93" s="90">
        <v>-0.63446997299999996</v>
      </c>
      <c r="E93" s="86">
        <v>0</v>
      </c>
    </row>
    <row r="94" spans="2:5">
      <c r="B94" s="1058" t="s">
        <v>1156</v>
      </c>
      <c r="C94" s="90">
        <v>-0.68639345799999996</v>
      </c>
      <c r="D94" s="90">
        <v>-0.55312848100000001</v>
      </c>
      <c r="E94" s="86">
        <v>0</v>
      </c>
    </row>
    <row r="95" spans="2:5">
      <c r="B95" s="1058" t="s">
        <v>1155</v>
      </c>
      <c r="C95" s="90">
        <v>-0.54310819799999999</v>
      </c>
      <c r="D95" s="90">
        <v>-0.35207996000000003</v>
      </c>
      <c r="E95" s="86">
        <v>0</v>
      </c>
    </row>
    <row r="96" spans="2:5">
      <c r="B96" s="1058" t="s">
        <v>1154</v>
      </c>
      <c r="C96" s="90">
        <v>-0.131301747</v>
      </c>
      <c r="D96" s="90">
        <v>-0.147822277</v>
      </c>
      <c r="E96" s="86">
        <v>0</v>
      </c>
    </row>
    <row r="97" spans="2:14">
      <c r="B97" s="1058" t="s">
        <v>1153</v>
      </c>
      <c r="C97" s="90">
        <v>-7.8054205000000002E-2</v>
      </c>
      <c r="D97" s="90">
        <v>6.5333180000000005E-2</v>
      </c>
      <c r="E97" s="86">
        <v>0</v>
      </c>
    </row>
    <row r="98" spans="2:14">
      <c r="B98" s="1058" t="s">
        <v>1152</v>
      </c>
      <c r="C98" s="89"/>
      <c r="D98" s="89">
        <v>0.21328092500000001</v>
      </c>
      <c r="E98" s="86">
        <v>4</v>
      </c>
    </row>
    <row r="99" spans="2:14">
      <c r="B99" s="1058" t="s">
        <v>1151</v>
      </c>
      <c r="C99" s="89"/>
      <c r="D99" s="89">
        <v>0.349209402</v>
      </c>
      <c r="E99" s="86">
        <v>4</v>
      </c>
    </row>
    <row r="100" spans="2:14">
      <c r="B100" s="1058" t="s">
        <v>1150</v>
      </c>
      <c r="C100" s="89"/>
      <c r="D100" s="89">
        <v>0.47069768000000001</v>
      </c>
      <c r="E100" s="86">
        <v>4</v>
      </c>
    </row>
    <row r="101" spans="2:14">
      <c r="B101" s="1058" t="s">
        <v>1149</v>
      </c>
      <c r="C101" s="89"/>
      <c r="D101" s="89">
        <v>0.57420037999999995</v>
      </c>
      <c r="E101" s="86">
        <v>4</v>
      </c>
    </row>
    <row r="102" spans="2:14">
      <c r="B102" s="1058" t="s">
        <v>1148</v>
      </c>
      <c r="C102" s="89"/>
      <c r="D102" s="89">
        <v>0.564546887</v>
      </c>
      <c r="E102" s="86">
        <v>4</v>
      </c>
    </row>
    <row r="103" spans="2:14">
      <c r="B103" s="1058" t="s">
        <v>1147</v>
      </c>
      <c r="C103" s="89"/>
      <c r="D103" s="89">
        <v>0.48852854899999998</v>
      </c>
      <c r="E103" s="86">
        <v>4</v>
      </c>
    </row>
    <row r="104" spans="2:14">
      <c r="B104" s="1058" t="s">
        <v>1146</v>
      </c>
      <c r="C104" s="89"/>
      <c r="D104" s="89">
        <v>0.29346566800000001</v>
      </c>
      <c r="E104" s="86">
        <v>4</v>
      </c>
    </row>
    <row r="105" spans="2:14">
      <c r="B105" s="1058" t="s">
        <v>1145</v>
      </c>
      <c r="C105" s="89"/>
      <c r="D105" s="89">
        <v>5.7745370999999997E-2</v>
      </c>
      <c r="E105" s="86">
        <v>4</v>
      </c>
    </row>
    <row r="106" spans="2:14">
      <c r="B106" s="1058" t="s">
        <v>1144</v>
      </c>
      <c r="C106" s="89"/>
      <c r="D106" s="89">
        <v>-8.2282399999999999E-4</v>
      </c>
      <c r="E106" s="86">
        <v>4</v>
      </c>
    </row>
    <row r="108" spans="2:14">
      <c r="N108" s="88"/>
    </row>
    <row r="109" spans="2:14">
      <c r="N109" s="87"/>
    </row>
  </sheetData>
  <phoneticPr fontId="86" type="noConversion"/>
  <hyperlinks>
    <hyperlink ref="I22" location="Contents!B10" display="to contents"/>
  </hyperlinks>
  <pageMargins left="0.75" right="0.75" top="1" bottom="1" header="0.5" footer="0.5"/>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tabColor indexed="9"/>
  </sheetPr>
  <dimension ref="A1:R34"/>
  <sheetViews>
    <sheetView zoomScaleNormal="100" workbookViewId="0">
      <selection activeCell="L16" sqref="L16"/>
    </sheetView>
  </sheetViews>
  <sheetFormatPr defaultRowHeight="15"/>
  <cols>
    <col min="2" max="2" width="18.42578125" style="666" customWidth="1"/>
    <col min="3" max="12" width="10.7109375" style="666" customWidth="1"/>
  </cols>
  <sheetData>
    <row r="1" spans="1:18">
      <c r="J1" s="683"/>
      <c r="K1" s="683"/>
    </row>
    <row r="2" spans="1:18" ht="12.75">
      <c r="A2" s="665" t="s">
        <v>54</v>
      </c>
      <c r="B2" s="53" t="s">
        <v>1017</v>
      </c>
      <c r="C2" s="681"/>
      <c r="D2" s="681"/>
      <c r="E2" s="681"/>
      <c r="F2" s="681"/>
      <c r="G2" s="681"/>
      <c r="H2" s="681"/>
      <c r="I2" s="681"/>
      <c r="J2" s="682"/>
      <c r="K2" s="682"/>
      <c r="L2" s="681"/>
      <c r="M2" s="49"/>
    </row>
    <row r="3" spans="1:18" ht="12.75">
      <c r="A3" s="665"/>
      <c r="B3" s="53"/>
      <c r="C3" s="681"/>
      <c r="D3" s="681"/>
      <c r="E3" s="681"/>
      <c r="F3" s="681"/>
      <c r="G3" s="681"/>
      <c r="H3" s="681"/>
      <c r="I3" s="681"/>
      <c r="J3" s="682"/>
      <c r="K3" s="682"/>
      <c r="L3" s="1083" t="s">
        <v>566</v>
      </c>
      <c r="M3" s="49"/>
    </row>
    <row r="4" spans="1:18" ht="12.75">
      <c r="A4" s="665"/>
      <c r="B4" s="680"/>
      <c r="C4" s="1194" t="s">
        <v>537</v>
      </c>
      <c r="D4" s="1194"/>
      <c r="E4" s="1194"/>
      <c r="F4" s="1194"/>
      <c r="G4" s="1194"/>
      <c r="H4" s="1194" t="s">
        <v>536</v>
      </c>
      <c r="I4" s="1194"/>
      <c r="J4" s="1194"/>
      <c r="K4" s="1194"/>
      <c r="L4" s="1194"/>
      <c r="M4" s="49"/>
    </row>
    <row r="5" spans="1:18" ht="12.75">
      <c r="A5" s="49"/>
      <c r="B5" s="679"/>
      <c r="C5" s="1194" t="s">
        <v>535</v>
      </c>
      <c r="D5" s="1194"/>
      <c r="E5" s="1194" t="s">
        <v>534</v>
      </c>
      <c r="F5" s="1194"/>
      <c r="G5" s="678" t="s">
        <v>11</v>
      </c>
      <c r="H5" s="1194" t="s">
        <v>535</v>
      </c>
      <c r="I5" s="1194"/>
      <c r="J5" s="1194" t="s">
        <v>534</v>
      </c>
      <c r="K5" s="1194"/>
      <c r="L5" s="678" t="s">
        <v>11</v>
      </c>
      <c r="M5" s="49"/>
    </row>
    <row r="6" spans="1:18" ht="12.75">
      <c r="A6" s="49"/>
      <c r="B6" s="676" t="s">
        <v>448</v>
      </c>
      <c r="C6" s="673">
        <v>2725709953</v>
      </c>
      <c r="D6" s="674">
        <f t="shared" ref="D6:D12" si="0">C6/G6</f>
        <v>0.73449335533838322</v>
      </c>
      <c r="E6" s="673">
        <v>985297006</v>
      </c>
      <c r="F6" s="674">
        <f t="shared" ref="F6:F12" si="1">E6/G6</f>
        <v>0.26550664466161678</v>
      </c>
      <c r="G6" s="673">
        <f t="shared" ref="G6:G12" si="2">C6+E6</f>
        <v>3711006959</v>
      </c>
      <c r="H6" s="673">
        <v>5774426839</v>
      </c>
      <c r="I6" s="674">
        <f t="shared" ref="I6:I12" si="3">H6/L6</f>
        <v>0.74897987583595305</v>
      </c>
      <c r="J6" s="673">
        <v>1935295445</v>
      </c>
      <c r="K6" s="674">
        <f t="shared" ref="K6:K12" si="4">J6/L6</f>
        <v>0.25102012416404701</v>
      </c>
      <c r="L6" s="673">
        <f t="shared" ref="L6:L12" si="5">H6+J6</f>
        <v>7709722284</v>
      </c>
      <c r="M6" s="49"/>
      <c r="Q6" s="675"/>
      <c r="R6" s="675"/>
    </row>
    <row r="7" spans="1:18" ht="12.75">
      <c r="A7" s="49"/>
      <c r="B7" s="676" t="s">
        <v>533</v>
      </c>
      <c r="C7" s="673">
        <v>216820</v>
      </c>
      <c r="D7" s="674">
        <f t="shared" si="0"/>
        <v>2.8072208836932473E-2</v>
      </c>
      <c r="E7" s="673">
        <v>7506833</v>
      </c>
      <c r="F7" s="674">
        <f t="shared" si="1"/>
        <v>0.97192779116306749</v>
      </c>
      <c r="G7" s="673">
        <f t="shared" si="2"/>
        <v>7723653</v>
      </c>
      <c r="H7" s="673">
        <v>-525782</v>
      </c>
      <c r="I7" s="674">
        <f t="shared" si="3"/>
        <v>-8.1041742334418722E-3</v>
      </c>
      <c r="J7" s="673">
        <v>65403706</v>
      </c>
      <c r="K7" s="674">
        <f t="shared" si="4"/>
        <v>1.0081041742334418</v>
      </c>
      <c r="L7" s="673">
        <f t="shared" si="5"/>
        <v>64877924</v>
      </c>
      <c r="M7" s="49"/>
      <c r="Q7" s="675"/>
      <c r="R7" s="675"/>
    </row>
    <row r="8" spans="1:18" ht="12.75">
      <c r="A8" s="49"/>
      <c r="B8" s="676" t="s">
        <v>532</v>
      </c>
      <c r="C8" s="673">
        <v>481838</v>
      </c>
      <c r="D8" s="674">
        <f t="shared" si="0"/>
        <v>1.650430266599851E-3</v>
      </c>
      <c r="E8" s="673">
        <v>291465062</v>
      </c>
      <c r="F8" s="674">
        <f t="shared" si="1"/>
        <v>0.99834956973340017</v>
      </c>
      <c r="G8" s="673">
        <f t="shared" si="2"/>
        <v>291946900</v>
      </c>
      <c r="H8" s="673">
        <v>16501994</v>
      </c>
      <c r="I8" s="674">
        <f t="shared" si="3"/>
        <v>7.2012295211469957E-2</v>
      </c>
      <c r="J8" s="673">
        <v>212653235</v>
      </c>
      <c r="K8" s="674">
        <f t="shared" si="4"/>
        <v>0.9279877047885301</v>
      </c>
      <c r="L8" s="673">
        <f t="shared" si="5"/>
        <v>229155229</v>
      </c>
      <c r="M8" s="49"/>
      <c r="Q8" s="675"/>
      <c r="R8" s="675"/>
    </row>
    <row r="9" spans="1:18" ht="25.5">
      <c r="A9" s="49"/>
      <c r="B9" s="676" t="s">
        <v>531</v>
      </c>
      <c r="C9" s="673">
        <v>13119550</v>
      </c>
      <c r="D9" s="674">
        <f t="shared" si="0"/>
        <v>8.6624153304867391E-2</v>
      </c>
      <c r="E9" s="673">
        <v>138334167</v>
      </c>
      <c r="F9" s="674">
        <f t="shared" si="1"/>
        <v>0.91337584669513261</v>
      </c>
      <c r="G9" s="673">
        <f t="shared" si="2"/>
        <v>151453717</v>
      </c>
      <c r="H9" s="673">
        <v>42373180</v>
      </c>
      <c r="I9" s="674">
        <f t="shared" si="3"/>
        <v>0.30959418536177719</v>
      </c>
      <c r="J9" s="673">
        <v>94493667</v>
      </c>
      <c r="K9" s="674">
        <f t="shared" si="4"/>
        <v>0.69040581463822281</v>
      </c>
      <c r="L9" s="673">
        <f t="shared" si="5"/>
        <v>136866847</v>
      </c>
      <c r="M9" s="49"/>
      <c r="Q9" s="675"/>
      <c r="R9" s="675"/>
    </row>
    <row r="10" spans="1:18" ht="25.5">
      <c r="A10" s="49"/>
      <c r="B10" s="676" t="s">
        <v>530</v>
      </c>
      <c r="C10" s="673">
        <v>206916620</v>
      </c>
      <c r="D10" s="674">
        <f t="shared" si="0"/>
        <v>0.81304488885826454</v>
      </c>
      <c r="E10" s="673">
        <v>47579316</v>
      </c>
      <c r="F10" s="674">
        <f t="shared" si="1"/>
        <v>0.18695511114173549</v>
      </c>
      <c r="G10" s="673">
        <f t="shared" si="2"/>
        <v>254495936</v>
      </c>
      <c r="H10" s="673">
        <v>50355555</v>
      </c>
      <c r="I10" s="674">
        <f t="shared" si="3"/>
        <v>0.2607166351595902</v>
      </c>
      <c r="J10" s="677">
        <v>142787299</v>
      </c>
      <c r="K10" s="674">
        <f t="shared" si="4"/>
        <v>0.7392833648404098</v>
      </c>
      <c r="L10" s="673">
        <f t="shared" si="5"/>
        <v>193142854</v>
      </c>
      <c r="M10" s="49"/>
      <c r="Q10" s="675"/>
      <c r="R10" s="675"/>
    </row>
    <row r="11" spans="1:18" ht="12.75">
      <c r="A11" s="49"/>
      <c r="B11" s="676" t="s">
        <v>1571</v>
      </c>
      <c r="C11" s="673">
        <v>247208819</v>
      </c>
      <c r="D11" s="674">
        <f t="shared" si="0"/>
        <v>0.65205288136412598</v>
      </c>
      <c r="E11" s="673">
        <v>131915062</v>
      </c>
      <c r="F11" s="674">
        <f t="shared" si="1"/>
        <v>0.34794711863587408</v>
      </c>
      <c r="G11" s="673">
        <f t="shared" si="2"/>
        <v>379123881</v>
      </c>
      <c r="H11" s="673">
        <v>705789386</v>
      </c>
      <c r="I11" s="674">
        <f t="shared" si="3"/>
        <v>0.93158089446998915</v>
      </c>
      <c r="J11" s="673">
        <v>51836055</v>
      </c>
      <c r="K11" s="674">
        <f t="shared" si="4"/>
        <v>6.8419105530010835E-2</v>
      </c>
      <c r="L11" s="673">
        <f t="shared" si="5"/>
        <v>757625441</v>
      </c>
      <c r="M11" s="49"/>
      <c r="Q11" s="675"/>
      <c r="R11" s="675"/>
    </row>
    <row r="12" spans="1:18" ht="12.75">
      <c r="A12" s="49"/>
      <c r="B12" s="676" t="s">
        <v>529</v>
      </c>
      <c r="C12" s="673">
        <v>1718243201</v>
      </c>
      <c r="D12" s="674">
        <f t="shared" si="0"/>
        <v>0.31448039304423669</v>
      </c>
      <c r="E12" s="673">
        <v>3745509831</v>
      </c>
      <c r="F12" s="674">
        <f t="shared" si="1"/>
        <v>0.68551960695576331</v>
      </c>
      <c r="G12" s="673">
        <f t="shared" si="2"/>
        <v>5463753032</v>
      </c>
      <c r="H12" s="673">
        <v>502352078</v>
      </c>
      <c r="I12" s="674">
        <f t="shared" si="3"/>
        <v>0.21714425737280019</v>
      </c>
      <c r="J12" s="673">
        <v>1811096521</v>
      </c>
      <c r="K12" s="674">
        <f t="shared" si="4"/>
        <v>0.78285574262719981</v>
      </c>
      <c r="L12" s="673">
        <f t="shared" si="5"/>
        <v>2313448599</v>
      </c>
      <c r="M12" s="49"/>
      <c r="Q12" s="675"/>
      <c r="R12" s="675"/>
    </row>
    <row r="13" spans="1:18">
      <c r="J13" s="672"/>
      <c r="K13" s="672"/>
    </row>
    <row r="15" spans="1:18">
      <c r="A15" s="540"/>
      <c r="B15" s="53" t="s">
        <v>1017</v>
      </c>
      <c r="C15" s="667"/>
      <c r="D15" s="667"/>
      <c r="E15" s="667"/>
    </row>
    <row r="16" spans="1:18">
      <c r="A16" s="540"/>
      <c r="B16" s="670">
        <v>39448</v>
      </c>
      <c r="C16" s="671"/>
      <c r="D16" s="671"/>
      <c r="E16" s="671"/>
      <c r="F16" s="671"/>
      <c r="G16" s="670">
        <v>40817</v>
      </c>
    </row>
    <row r="17" spans="1:11">
      <c r="A17" s="540"/>
      <c r="B17" s="669"/>
      <c r="C17" s="668"/>
      <c r="D17" s="668"/>
      <c r="E17" s="668"/>
      <c r="F17" s="668"/>
    </row>
    <row r="18" spans="1:11">
      <c r="A18" s="540"/>
      <c r="B18" s="669"/>
      <c r="C18" s="668"/>
      <c r="D18" s="668"/>
      <c r="E18" s="668"/>
      <c r="F18" s="668"/>
    </row>
    <row r="19" spans="1:11">
      <c r="A19" s="540"/>
      <c r="B19" s="669"/>
      <c r="C19" s="668"/>
      <c r="D19" s="668"/>
      <c r="E19" s="668"/>
      <c r="F19" s="668"/>
    </row>
    <row r="20" spans="1:11">
      <c r="A20" s="540"/>
      <c r="B20" s="669"/>
      <c r="C20" s="668"/>
      <c r="D20" s="668"/>
      <c r="E20" s="668"/>
      <c r="F20" s="668"/>
    </row>
    <row r="21" spans="1:11">
      <c r="A21" s="540"/>
      <c r="B21" s="669"/>
      <c r="C21" s="668"/>
      <c r="D21" s="668"/>
      <c r="E21" s="668"/>
      <c r="F21" s="668"/>
    </row>
    <row r="22" spans="1:11">
      <c r="A22" s="540"/>
      <c r="B22" s="669"/>
      <c r="C22" s="668"/>
      <c r="D22" s="668"/>
      <c r="E22" s="668"/>
      <c r="F22" s="668"/>
    </row>
    <row r="23" spans="1:11">
      <c r="A23" s="540"/>
      <c r="B23" s="669"/>
      <c r="C23" s="668"/>
      <c r="D23" s="668"/>
      <c r="E23" s="668"/>
      <c r="F23" s="668"/>
    </row>
    <row r="24" spans="1:11">
      <c r="A24" s="540"/>
      <c r="B24" s="667"/>
      <c r="C24" s="667"/>
      <c r="D24" s="667"/>
      <c r="E24" s="667"/>
    </row>
    <row r="25" spans="1:11">
      <c r="A25" s="540"/>
      <c r="B25" s="667"/>
      <c r="C25" s="667"/>
      <c r="D25" s="667"/>
      <c r="E25" s="667"/>
    </row>
    <row r="26" spans="1:11">
      <c r="A26" s="540"/>
      <c r="B26" s="667"/>
      <c r="C26" s="667"/>
      <c r="D26" s="667"/>
      <c r="E26" s="667"/>
    </row>
    <row r="28" spans="1:11">
      <c r="J28" s="1193"/>
      <c r="K28" s="1193"/>
    </row>
    <row r="31" spans="1:11">
      <c r="B31" s="138" t="s">
        <v>1544</v>
      </c>
    </row>
    <row r="33" spans="2:2">
      <c r="B33" s="12" t="s">
        <v>293</v>
      </c>
    </row>
    <row r="34" spans="2:2">
      <c r="B34" s="110"/>
    </row>
  </sheetData>
  <mergeCells count="7">
    <mergeCell ref="J28:K28"/>
    <mergeCell ref="C4:G4"/>
    <mergeCell ref="H4:L4"/>
    <mergeCell ref="C5:D5"/>
    <mergeCell ref="E5:F5"/>
    <mergeCell ref="H5:I5"/>
    <mergeCell ref="J5:K5"/>
  </mergeCells>
  <phoneticPr fontId="86" type="noConversion"/>
  <hyperlinks>
    <hyperlink ref="B33" location="Contents!B96" display="to contents"/>
  </hyperlinks>
  <pageMargins left="0.75" right="0.75" top="1" bottom="1" header="0.5" footer="0.5"/>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tabColor indexed="9"/>
  </sheetPr>
  <dimension ref="A2:M36"/>
  <sheetViews>
    <sheetView topLeftCell="A10" zoomScaleNormal="100" workbookViewId="0">
      <selection activeCell="I3" sqref="I3"/>
    </sheetView>
  </sheetViews>
  <sheetFormatPr defaultRowHeight="12.75"/>
  <cols>
    <col min="1" max="1" width="8.85546875" style="684" customWidth="1"/>
    <col min="2" max="2" width="31.5703125" style="684" customWidth="1"/>
    <col min="3" max="3" width="9.7109375" style="684" customWidth="1"/>
    <col min="4" max="5" width="10" style="684" customWidth="1"/>
    <col min="6" max="6" width="10.42578125" style="684" customWidth="1"/>
    <col min="7" max="7" width="10.28515625" style="684" customWidth="1"/>
    <col min="8" max="8" width="10" style="684" customWidth="1"/>
    <col min="9" max="9" width="11.42578125" style="684" bestFit="1" customWidth="1"/>
    <col min="10" max="11" width="9.140625" style="684"/>
    <col min="12" max="12" width="19.5703125" style="684" customWidth="1"/>
    <col min="13" max="16384" width="9.140625" style="684"/>
  </cols>
  <sheetData>
    <row r="2" spans="1:13">
      <c r="A2" s="688" t="s">
        <v>54</v>
      </c>
      <c r="B2" s="687" t="s">
        <v>1021</v>
      </c>
    </row>
    <row r="3" spans="1:13">
      <c r="I3" s="1096" t="s">
        <v>317</v>
      </c>
    </row>
    <row r="4" spans="1:13">
      <c r="B4" s="703" t="s">
        <v>1486</v>
      </c>
      <c r="C4" s="702">
        <v>38718</v>
      </c>
      <c r="D4" s="701" t="s">
        <v>545</v>
      </c>
      <c r="E4" s="701">
        <v>39448</v>
      </c>
      <c r="F4" s="700">
        <v>39814</v>
      </c>
      <c r="G4" s="700">
        <v>40179</v>
      </c>
      <c r="H4" s="700">
        <v>40544</v>
      </c>
      <c r="I4" s="700">
        <v>40817</v>
      </c>
    </row>
    <row r="5" spans="1:13">
      <c r="B5" s="696" t="s">
        <v>544</v>
      </c>
      <c r="C5" s="695">
        <v>73.361500000000007</v>
      </c>
      <c r="D5" s="695">
        <v>135.4897</v>
      </c>
      <c r="E5" s="695">
        <v>223.55610000000001</v>
      </c>
      <c r="F5" s="692">
        <v>268.8229</v>
      </c>
      <c r="G5" s="699">
        <v>297.25221699999997</v>
      </c>
      <c r="H5" s="699">
        <v>343.23439000000002</v>
      </c>
      <c r="I5" s="699">
        <v>364.21340900000001</v>
      </c>
      <c r="L5" s="698"/>
      <c r="M5" s="698"/>
    </row>
    <row r="6" spans="1:13">
      <c r="B6" s="696" t="s">
        <v>543</v>
      </c>
      <c r="C6" s="695">
        <v>45.259800000000006</v>
      </c>
      <c r="D6" s="695">
        <v>80.200699999999998</v>
      </c>
      <c r="E6" s="693">
        <v>126.27680000000001</v>
      </c>
      <c r="F6" s="692">
        <v>165.92939999999999</v>
      </c>
      <c r="G6" s="692">
        <v>180.48002700000001</v>
      </c>
      <c r="H6" s="692">
        <v>208.657566</v>
      </c>
      <c r="I6" s="692">
        <v>221.980919</v>
      </c>
    </row>
    <row r="7" spans="1:13">
      <c r="B7" s="697" t="s">
        <v>542</v>
      </c>
      <c r="C7" s="695">
        <v>64.295127999999991</v>
      </c>
      <c r="D7" s="695">
        <v>119.739294</v>
      </c>
      <c r="E7" s="694">
        <v>147.34331</v>
      </c>
      <c r="F7" s="692">
        <v>133.48761100000002</v>
      </c>
      <c r="G7" s="692">
        <v>113.3</v>
      </c>
      <c r="H7" s="692">
        <v>140</v>
      </c>
      <c r="I7" s="692">
        <v>129.6</v>
      </c>
    </row>
    <row r="8" spans="1:13">
      <c r="B8" s="696" t="s">
        <v>541</v>
      </c>
      <c r="C8" s="695">
        <v>32.070399999999999</v>
      </c>
      <c r="D8" s="694">
        <v>67.592699999999994</v>
      </c>
      <c r="E8" s="693">
        <v>86.359800000000007</v>
      </c>
      <c r="F8" s="692">
        <v>86.265600000000006</v>
      </c>
      <c r="G8" s="692">
        <v>101.011539</v>
      </c>
      <c r="H8" s="692">
        <v>114.919173</v>
      </c>
      <c r="I8" s="692">
        <v>121.515879</v>
      </c>
    </row>
    <row r="9" spans="1:13">
      <c r="B9" s="691" t="s">
        <v>540</v>
      </c>
      <c r="C9" s="690">
        <f t="shared" ref="C9:I9" si="0">C6/C5</f>
        <v>0.61694212904588919</v>
      </c>
      <c r="D9" s="690">
        <f t="shared" si="0"/>
        <v>0.59193208044596746</v>
      </c>
      <c r="E9" s="690">
        <f t="shared" si="0"/>
        <v>0.56485508559149133</v>
      </c>
      <c r="F9" s="690">
        <f t="shared" si="0"/>
        <v>0.61724428982798707</v>
      </c>
      <c r="G9" s="690">
        <f t="shared" si="0"/>
        <v>0.60716124785033987</v>
      </c>
      <c r="H9" s="690">
        <f t="shared" si="0"/>
        <v>0.60791567534943103</v>
      </c>
      <c r="I9" s="690">
        <f t="shared" si="0"/>
        <v>0.60948035825885805</v>
      </c>
    </row>
    <row r="10" spans="1:13">
      <c r="B10" s="691" t="s">
        <v>539</v>
      </c>
      <c r="C10" s="690">
        <f t="shared" ref="C10:I10" si="1">C6/C8</f>
        <v>1.4112639692676114</v>
      </c>
      <c r="D10" s="690">
        <f t="shared" si="1"/>
        <v>1.186529018666217</v>
      </c>
      <c r="E10" s="690">
        <f t="shared" si="1"/>
        <v>1.4622173742875737</v>
      </c>
      <c r="F10" s="690">
        <f t="shared" si="1"/>
        <v>1.9234712330291561</v>
      </c>
      <c r="G10" s="690">
        <f t="shared" si="1"/>
        <v>1.7867268312781572</v>
      </c>
      <c r="H10" s="690">
        <f t="shared" si="1"/>
        <v>1.8156897630998441</v>
      </c>
      <c r="I10" s="690">
        <f t="shared" si="1"/>
        <v>1.8267647061994261</v>
      </c>
    </row>
    <row r="11" spans="1:13">
      <c r="B11" s="689"/>
      <c r="C11" s="686"/>
      <c r="D11" s="686"/>
      <c r="E11" s="686"/>
      <c r="F11" s="686"/>
    </row>
    <row r="13" spans="1:13">
      <c r="A13" s="688"/>
      <c r="B13" s="687" t="s">
        <v>1021</v>
      </c>
    </row>
    <row r="27" spans="3:6">
      <c r="C27" s="686"/>
      <c r="D27" s="686"/>
      <c r="E27" s="686"/>
      <c r="F27" s="686"/>
    </row>
    <row r="33" spans="2:2">
      <c r="B33" s="685" t="s">
        <v>538</v>
      </c>
    </row>
    <row r="34" spans="2:2">
      <c r="B34" s="685" t="s">
        <v>1408</v>
      </c>
    </row>
    <row r="36" spans="2:2">
      <c r="B36" s="12" t="s">
        <v>293</v>
      </c>
    </row>
  </sheetData>
  <phoneticPr fontId="86" type="noConversion"/>
  <hyperlinks>
    <hyperlink ref="B36" location="Contents!B100" display="to content"/>
  </hyperlinks>
  <pageMargins left="0.75" right="0.75" top="1" bottom="1" header="0.5" footer="0.5"/>
  <pageSetup paperSize="9" orientation="portrait" verticalDpi="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tabColor indexed="9"/>
  </sheetPr>
  <dimension ref="A2:R32"/>
  <sheetViews>
    <sheetView zoomScaleNormal="100" workbookViewId="0">
      <selection activeCell="L3" sqref="L3"/>
    </sheetView>
  </sheetViews>
  <sheetFormatPr defaultRowHeight="12.75"/>
  <cols>
    <col min="1" max="1" width="9.28515625" customWidth="1"/>
    <col min="2" max="2" width="28.85546875" customWidth="1"/>
    <col min="3" max="3" width="10.28515625" customWidth="1"/>
    <col min="4" max="4" width="9.7109375" customWidth="1"/>
    <col min="5" max="6" width="10" customWidth="1"/>
    <col min="7" max="7" width="10.140625" customWidth="1"/>
    <col min="8" max="8" width="9.85546875" customWidth="1"/>
    <col min="9" max="9" width="3.7109375" customWidth="1"/>
    <col min="10" max="10" width="11" customWidth="1"/>
    <col min="11" max="11" width="9.85546875" customWidth="1"/>
    <col min="12" max="12" width="10" customWidth="1"/>
    <col min="13" max="14" width="9.5703125" customWidth="1"/>
    <col min="15" max="15" width="10.5703125" customWidth="1"/>
  </cols>
  <sheetData>
    <row r="2" spans="1:18">
      <c r="A2" s="688" t="s">
        <v>54</v>
      </c>
      <c r="B2" s="709" t="s">
        <v>561</v>
      </c>
      <c r="C2" s="709"/>
      <c r="D2" s="709"/>
      <c r="E2" s="709"/>
      <c r="F2" s="709"/>
      <c r="G2" s="709"/>
      <c r="H2" s="709"/>
      <c r="I2" s="709"/>
      <c r="J2" s="709"/>
      <c r="K2" s="709"/>
      <c r="L2" s="709"/>
      <c r="M2" s="709"/>
      <c r="N2" s="709"/>
      <c r="O2" s="709"/>
      <c r="P2" s="83"/>
      <c r="Q2" s="83"/>
      <c r="R2" s="83"/>
    </row>
    <row r="3" spans="1:18">
      <c r="A3" s="684"/>
      <c r="B3" s="684"/>
      <c r="C3" s="684"/>
      <c r="D3" s="684"/>
      <c r="E3" s="684"/>
      <c r="F3" s="684"/>
      <c r="G3" s="228"/>
      <c r="H3" s="228"/>
      <c r="I3" s="228"/>
      <c r="J3" s="228"/>
      <c r="K3" s="228"/>
      <c r="L3" s="228" t="s">
        <v>344</v>
      </c>
      <c r="M3" s="228"/>
      <c r="N3" s="228"/>
      <c r="O3" s="83"/>
      <c r="P3" s="83"/>
      <c r="Q3" s="83"/>
      <c r="R3" s="83"/>
    </row>
    <row r="4" spans="1:18">
      <c r="A4" s="229"/>
      <c r="B4" s="725" t="s">
        <v>560</v>
      </c>
      <c r="C4" s="724" t="s">
        <v>559</v>
      </c>
      <c r="D4" s="724" t="s">
        <v>558</v>
      </c>
      <c r="E4" s="724" t="s">
        <v>557</v>
      </c>
      <c r="F4" s="724" t="s">
        <v>556</v>
      </c>
      <c r="G4" s="724" t="s">
        <v>555</v>
      </c>
      <c r="H4" s="724" t="s">
        <v>554</v>
      </c>
      <c r="I4" s="1195"/>
      <c r="J4" s="724" t="s">
        <v>553</v>
      </c>
      <c r="K4" s="724" t="s">
        <v>552</v>
      </c>
      <c r="L4" s="724" t="s">
        <v>551</v>
      </c>
      <c r="M4" s="723"/>
      <c r="N4" s="229"/>
      <c r="O4" s="723"/>
      <c r="P4" s="83"/>
      <c r="Q4" s="83"/>
      <c r="R4" s="83"/>
    </row>
    <row r="5" spans="1:18">
      <c r="A5" s="217"/>
      <c r="B5" s="719" t="s">
        <v>550</v>
      </c>
      <c r="C5" s="722">
        <v>11610.754000000001</v>
      </c>
      <c r="D5" s="721">
        <v>17877.557000000001</v>
      </c>
      <c r="E5" s="721">
        <v>19667.848000000002</v>
      </c>
      <c r="F5" s="721">
        <v>29989.252</v>
      </c>
      <c r="G5" s="721">
        <v>30509.069</v>
      </c>
      <c r="H5" s="716">
        <v>35437.038999999997</v>
      </c>
      <c r="I5" s="1196"/>
      <c r="J5" s="207">
        <v>23368.400000000001</v>
      </c>
      <c r="K5" s="716">
        <v>28116.5</v>
      </c>
      <c r="L5" s="716">
        <v>34283.107000000004</v>
      </c>
      <c r="M5" s="715"/>
      <c r="N5" s="217"/>
      <c r="O5" s="720"/>
      <c r="P5" s="83"/>
      <c r="Q5" s="83"/>
      <c r="R5" s="83"/>
    </row>
    <row r="6" spans="1:18">
      <c r="A6" s="217"/>
      <c r="B6" s="719" t="s">
        <v>549</v>
      </c>
      <c r="C6" s="722">
        <v>7774.3689999999997</v>
      </c>
      <c r="D6" s="721">
        <v>12873.502</v>
      </c>
      <c r="E6" s="721">
        <v>16193.37</v>
      </c>
      <c r="F6" s="721">
        <v>18883.833999999999</v>
      </c>
      <c r="G6" s="721">
        <v>21922.207999999999</v>
      </c>
      <c r="H6" s="716">
        <v>35144.851999999999</v>
      </c>
      <c r="I6" s="1196"/>
      <c r="J6" s="207">
        <v>15917.8</v>
      </c>
      <c r="K6" s="716">
        <v>25490</v>
      </c>
      <c r="L6" s="716">
        <v>37887.561999999998</v>
      </c>
      <c r="M6" s="715"/>
      <c r="N6" s="217"/>
      <c r="O6" s="720"/>
      <c r="P6" s="83"/>
      <c r="Q6" s="83"/>
      <c r="R6" s="83"/>
    </row>
    <row r="7" spans="1:18">
      <c r="A7" s="217"/>
      <c r="B7" s="719" t="s">
        <v>548</v>
      </c>
      <c r="C7" s="722">
        <v>44910.004999999997</v>
      </c>
      <c r="D7" s="721">
        <v>88988.235000000001</v>
      </c>
      <c r="E7" s="721">
        <v>111482.092</v>
      </c>
      <c r="F7" s="721">
        <v>84614.524999999994</v>
      </c>
      <c r="G7" s="721">
        <v>60858.381999999998</v>
      </c>
      <c r="H7" s="716">
        <v>69382.001000000004</v>
      </c>
      <c r="I7" s="1196"/>
      <c r="J7" s="207">
        <v>44507.5</v>
      </c>
      <c r="K7" s="716">
        <v>52536.4</v>
      </c>
      <c r="L7" s="716">
        <v>57478.792000000001</v>
      </c>
      <c r="M7" s="715"/>
      <c r="N7" s="217"/>
      <c r="O7" s="720"/>
      <c r="P7" s="83"/>
      <c r="Q7" s="83"/>
      <c r="R7" s="83"/>
    </row>
    <row r="8" spans="1:18">
      <c r="A8" s="217"/>
      <c r="B8" s="719" t="s">
        <v>11</v>
      </c>
      <c r="C8" s="718">
        <v>64295.127999999997</v>
      </c>
      <c r="D8" s="718">
        <v>119739.29399999999</v>
      </c>
      <c r="E8" s="718">
        <v>147343.31</v>
      </c>
      <c r="F8" s="718">
        <v>133487.611</v>
      </c>
      <c r="G8" s="718">
        <v>113289.659</v>
      </c>
      <c r="H8" s="716">
        <v>139963.89199999999</v>
      </c>
      <c r="I8" s="1197"/>
      <c r="J8" s="207">
        <v>83793.7</v>
      </c>
      <c r="K8" s="717">
        <v>106142.8</v>
      </c>
      <c r="L8" s="716">
        <v>129649.461</v>
      </c>
      <c r="M8" s="715"/>
      <c r="N8" s="217"/>
      <c r="O8" s="714"/>
      <c r="P8" s="83"/>
      <c r="Q8" s="83"/>
      <c r="R8" s="83"/>
    </row>
    <row r="9" spans="1:18">
      <c r="A9" s="713"/>
      <c r="B9" s="712"/>
      <c r="C9" s="711"/>
      <c r="D9" s="711"/>
      <c r="E9" s="711"/>
      <c r="F9" s="711"/>
      <c r="G9" s="711"/>
      <c r="H9" s="711"/>
      <c r="I9" s="711"/>
      <c r="J9" s="711"/>
      <c r="K9" s="711"/>
      <c r="L9" s="711"/>
      <c r="M9" s="711"/>
      <c r="N9" s="711"/>
      <c r="O9" s="710"/>
      <c r="P9" s="83"/>
      <c r="Q9" s="83"/>
      <c r="R9" s="83"/>
    </row>
    <row r="10" spans="1:18">
      <c r="A10" s="713"/>
      <c r="B10" s="712"/>
      <c r="C10" s="711"/>
      <c r="D10" s="711"/>
      <c r="E10" s="711"/>
      <c r="F10" s="711"/>
      <c r="G10" s="711"/>
      <c r="H10" s="711"/>
      <c r="I10" s="711"/>
      <c r="J10" s="711"/>
      <c r="K10" s="711"/>
      <c r="L10" s="711"/>
      <c r="M10" s="711"/>
      <c r="N10" s="711"/>
      <c r="O10" s="710"/>
      <c r="P10" s="83"/>
      <c r="Q10" s="83"/>
      <c r="R10" s="83"/>
    </row>
    <row r="11" spans="1:18">
      <c r="A11" s="684"/>
      <c r="B11" s="709" t="s">
        <v>547</v>
      </c>
      <c r="C11" s="709"/>
      <c r="D11" s="709"/>
      <c r="E11" s="709"/>
      <c r="F11" s="709"/>
      <c r="G11" s="709"/>
      <c r="H11" s="709"/>
      <c r="I11" s="709"/>
      <c r="J11" s="709"/>
      <c r="K11" s="709"/>
      <c r="L11" s="709"/>
      <c r="M11" s="709"/>
      <c r="N11" s="709"/>
      <c r="O11" s="709"/>
      <c r="P11" s="83"/>
      <c r="Q11" s="83"/>
      <c r="R11" s="83"/>
    </row>
    <row r="12" spans="1:18">
      <c r="A12" s="684"/>
      <c r="B12" s="684"/>
      <c r="C12" s="684"/>
      <c r="D12" s="684"/>
      <c r="E12" s="684"/>
      <c r="F12" s="684"/>
      <c r="G12" s="684"/>
      <c r="H12" s="684"/>
      <c r="I12" s="684"/>
      <c r="J12" s="684"/>
      <c r="K12" s="684"/>
      <c r="L12" s="684"/>
      <c r="M12" s="684"/>
      <c r="N12" s="684"/>
      <c r="O12" s="708"/>
      <c r="P12" s="83"/>
      <c r="Q12" s="83"/>
      <c r="R12" s="83"/>
    </row>
    <row r="13" spans="1:18">
      <c r="A13" s="83"/>
      <c r="B13" s="83"/>
      <c r="C13" s="83"/>
      <c r="D13" s="83"/>
      <c r="E13" s="83"/>
      <c r="F13" s="83"/>
      <c r="G13" s="83"/>
      <c r="H13" s="83"/>
      <c r="I13" s="83"/>
      <c r="J13" s="83"/>
      <c r="K13" s="83"/>
      <c r="L13" s="83"/>
      <c r="M13" s="83"/>
      <c r="N13" s="83"/>
      <c r="O13" s="708"/>
      <c r="P13" s="83"/>
      <c r="Q13" s="83"/>
      <c r="R13" s="83"/>
    </row>
    <row r="14" spans="1:18">
      <c r="A14" s="83"/>
      <c r="B14" s="83"/>
      <c r="C14" s="83"/>
      <c r="D14" s="83"/>
      <c r="E14" s="83"/>
      <c r="F14" s="83"/>
      <c r="G14" s="83"/>
      <c r="H14" s="83"/>
      <c r="I14" s="83"/>
      <c r="J14" s="83"/>
      <c r="K14" s="83"/>
      <c r="L14" s="83"/>
      <c r="M14" s="83"/>
      <c r="N14" s="83"/>
      <c r="O14" s="708"/>
      <c r="P14" s="83"/>
      <c r="Q14" s="83"/>
      <c r="R14" s="83"/>
    </row>
    <row r="15" spans="1:18">
      <c r="O15" s="540"/>
    </row>
    <row r="16" spans="1:18">
      <c r="O16" s="540"/>
    </row>
    <row r="17" spans="1:15">
      <c r="O17" s="540"/>
    </row>
    <row r="18" spans="1:15">
      <c r="O18" s="540"/>
    </row>
    <row r="19" spans="1:15">
      <c r="O19" s="540"/>
    </row>
    <row r="20" spans="1:15">
      <c r="O20" s="540"/>
    </row>
    <row r="21" spans="1:15">
      <c r="O21" s="540"/>
    </row>
    <row r="22" spans="1:15">
      <c r="O22" s="540"/>
    </row>
    <row r="23" spans="1:15">
      <c r="O23" s="540"/>
    </row>
    <row r="24" spans="1:15">
      <c r="O24" s="540"/>
    </row>
    <row r="25" spans="1:15">
      <c r="O25" s="540"/>
    </row>
    <row r="26" spans="1:15">
      <c r="A26" s="19"/>
      <c r="B26" s="705" t="s">
        <v>546</v>
      </c>
      <c r="C26" s="707"/>
      <c r="D26" s="707"/>
      <c r="E26" s="707"/>
      <c r="F26" s="706"/>
    </row>
    <row r="27" spans="1:15">
      <c r="A27" s="19"/>
      <c r="B27" s="705" t="s">
        <v>1544</v>
      </c>
      <c r="F27" s="704"/>
    </row>
    <row r="28" spans="1:15">
      <c r="A28" s="19"/>
      <c r="B28" s="19"/>
      <c r="F28" s="704"/>
    </row>
    <row r="29" spans="1:15">
      <c r="B29" s="12" t="s">
        <v>293</v>
      </c>
      <c r="F29" s="704"/>
    </row>
    <row r="30" spans="1:15">
      <c r="B30" s="684"/>
    </row>
    <row r="31" spans="1:15">
      <c r="B31" s="684"/>
    </row>
    <row r="32" spans="1:15">
      <c r="B32" s="684"/>
    </row>
  </sheetData>
  <mergeCells count="1">
    <mergeCell ref="I4:I8"/>
  </mergeCells>
  <phoneticPr fontId="86" type="noConversion"/>
  <hyperlinks>
    <hyperlink ref="B29" location="Contents!B101" display="to content"/>
  </hyperlinks>
  <pageMargins left="0.75" right="0.75" top="1" bottom="1" header="0.5" footer="0.5"/>
  <headerFooter alignWithMargin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tabColor indexed="9"/>
  </sheetPr>
  <dimension ref="A2:L26"/>
  <sheetViews>
    <sheetView zoomScaleNormal="100" workbookViewId="0">
      <selection activeCell="I3" sqref="I3"/>
    </sheetView>
  </sheetViews>
  <sheetFormatPr defaultRowHeight="12.75"/>
  <cols>
    <col min="1" max="1" width="8.85546875" style="217" customWidth="1"/>
    <col min="2" max="2" width="22.7109375" style="217" customWidth="1"/>
    <col min="3" max="3" width="10.42578125" style="217" customWidth="1"/>
    <col min="4" max="5" width="10.140625" style="217" customWidth="1"/>
    <col min="6" max="6" width="10.28515625" style="217" customWidth="1"/>
    <col min="7" max="7" width="10.5703125" style="217" customWidth="1"/>
    <col min="8" max="8" width="10.7109375" style="217" customWidth="1"/>
    <col min="9" max="9" width="10.140625" style="217" customWidth="1"/>
    <col min="10" max="12" width="11.42578125" style="217" customWidth="1"/>
    <col min="13" max="14" width="13.7109375" style="217" bestFit="1" customWidth="1"/>
    <col min="15" max="16384" width="9.140625" style="217"/>
  </cols>
  <sheetData>
    <row r="2" spans="1:12">
      <c r="A2" s="217" t="s">
        <v>54</v>
      </c>
      <c r="B2" s="741" t="s">
        <v>1024</v>
      </c>
      <c r="C2" s="741"/>
      <c r="D2" s="741"/>
      <c r="E2" s="741"/>
      <c r="F2" s="741"/>
      <c r="G2" s="741"/>
      <c r="H2" s="741"/>
      <c r="I2" s="741"/>
      <c r="J2" s="741"/>
      <c r="K2" s="741"/>
      <c r="L2" s="741"/>
    </row>
    <row r="3" spans="1:12" s="730" customFormat="1">
      <c r="I3" s="740" t="s">
        <v>565</v>
      </c>
    </row>
    <row r="4" spans="1:12" s="730" customFormat="1">
      <c r="B4" s="739" t="s">
        <v>564</v>
      </c>
      <c r="C4" s="738" t="s">
        <v>559</v>
      </c>
      <c r="D4" s="738" t="s">
        <v>558</v>
      </c>
      <c r="E4" s="738" t="s">
        <v>557</v>
      </c>
      <c r="F4" s="738" t="s">
        <v>556</v>
      </c>
      <c r="G4" s="738" t="s">
        <v>555</v>
      </c>
      <c r="H4" s="738" t="s">
        <v>554</v>
      </c>
      <c r="I4" s="738" t="s">
        <v>551</v>
      </c>
      <c r="J4" s="737"/>
    </row>
    <row r="5" spans="1:12" s="730" customFormat="1">
      <c r="B5" s="696" t="s">
        <v>563</v>
      </c>
      <c r="C5" s="735">
        <v>97.8</v>
      </c>
      <c r="D5" s="735">
        <v>96.899999999999991</v>
      </c>
      <c r="E5" s="735">
        <v>96.8</v>
      </c>
      <c r="F5" s="735">
        <v>95.7</v>
      </c>
      <c r="G5" s="735">
        <v>91.8</v>
      </c>
      <c r="H5" s="734">
        <v>86.7</v>
      </c>
      <c r="I5" s="734">
        <v>85.1</v>
      </c>
      <c r="J5" s="731"/>
      <c r="K5" s="736"/>
      <c r="L5" s="736"/>
    </row>
    <row r="6" spans="1:12" s="730" customFormat="1">
      <c r="B6" s="696" t="s">
        <v>562</v>
      </c>
      <c r="C6" s="735">
        <v>2.1999999999999997</v>
      </c>
      <c r="D6" s="735">
        <v>3.1</v>
      </c>
      <c r="E6" s="735">
        <v>3.2</v>
      </c>
      <c r="F6" s="735">
        <v>4.3</v>
      </c>
      <c r="G6" s="735">
        <v>8.2000000000000011</v>
      </c>
      <c r="H6" s="734">
        <v>13.3</v>
      </c>
      <c r="I6" s="734">
        <v>14.899999999999999</v>
      </c>
      <c r="J6" s="731"/>
    </row>
    <row r="7" spans="1:12" s="730" customFormat="1">
      <c r="B7" s="224"/>
      <c r="C7" s="224"/>
      <c r="D7" s="224"/>
      <c r="E7" s="224"/>
      <c r="F7" s="224"/>
      <c r="G7" s="732"/>
      <c r="H7" s="731"/>
      <c r="I7" s="731"/>
      <c r="J7" s="731"/>
    </row>
    <row r="8" spans="1:12" s="730" customFormat="1">
      <c r="B8" s="733"/>
      <c r="C8" s="732"/>
      <c r="D8" s="732"/>
      <c r="E8" s="732"/>
      <c r="F8" s="732"/>
      <c r="G8" s="732"/>
      <c r="H8" s="731"/>
      <c r="I8" s="731"/>
      <c r="J8" s="731"/>
    </row>
    <row r="9" spans="1:12" s="727" customFormat="1">
      <c r="B9" s="729" t="s">
        <v>1024</v>
      </c>
      <c r="C9" s="728"/>
      <c r="D9" s="728"/>
      <c r="E9" s="728"/>
    </row>
    <row r="23" spans="2:6">
      <c r="B23" s="705" t="s">
        <v>546</v>
      </c>
      <c r="C23" s="707"/>
      <c r="D23" s="707"/>
      <c r="E23" s="224"/>
      <c r="F23" s="224"/>
    </row>
    <row r="24" spans="2:6" s="726" customFormat="1">
      <c r="B24" s="705" t="s">
        <v>1544</v>
      </c>
      <c r="C24"/>
      <c r="D24"/>
    </row>
    <row r="25" spans="2:6" s="726" customFormat="1"/>
    <row r="26" spans="2:6">
      <c r="B26" s="12" t="s">
        <v>293</v>
      </c>
    </row>
  </sheetData>
  <phoneticPr fontId="86" type="noConversion"/>
  <hyperlinks>
    <hyperlink ref="B26" location="Contents!B102" display="к содержанию"/>
  </hyperlinks>
  <pageMargins left="0.75" right="0.75" top="1" bottom="1" header="0.5" footer="0.5"/>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6">
    <tabColor indexed="9"/>
  </sheetPr>
  <dimension ref="A2:G28"/>
  <sheetViews>
    <sheetView workbookViewId="0">
      <selection activeCell="B28" sqref="B28"/>
    </sheetView>
  </sheetViews>
  <sheetFormatPr defaultRowHeight="12.75"/>
  <cols>
    <col min="2" max="2" width="20.28515625" customWidth="1"/>
    <col min="3" max="7" width="9.85546875" bestFit="1" customWidth="1"/>
  </cols>
  <sheetData>
    <row r="2" spans="1:7">
      <c r="A2" s="750" t="s">
        <v>751</v>
      </c>
      <c r="B2" s="53" t="s">
        <v>1422</v>
      </c>
      <c r="C2" s="49"/>
      <c r="D2" s="49"/>
      <c r="E2" s="49"/>
      <c r="F2" s="49"/>
      <c r="G2" s="49"/>
    </row>
    <row r="3" spans="1:7">
      <c r="A3" s="750"/>
      <c r="B3" s="53"/>
      <c r="C3" s="49"/>
      <c r="D3" s="49"/>
      <c r="E3" s="49"/>
      <c r="F3" s="49"/>
      <c r="G3" s="49"/>
    </row>
    <row r="4" spans="1:7">
      <c r="A4" s="49"/>
      <c r="B4" s="49"/>
      <c r="C4" s="49"/>
      <c r="D4" s="49"/>
      <c r="E4" s="49"/>
      <c r="F4" s="49"/>
      <c r="G4" s="747" t="s">
        <v>317</v>
      </c>
    </row>
    <row r="5" spans="1:7">
      <c r="A5" s="49"/>
      <c r="B5" s="211" t="s">
        <v>1486</v>
      </c>
      <c r="C5" s="700">
        <v>40452</v>
      </c>
      <c r="D5" s="951" t="s">
        <v>1492</v>
      </c>
      <c r="E5" s="951" t="s">
        <v>1491</v>
      </c>
      <c r="F5" s="951" t="s">
        <v>1490</v>
      </c>
      <c r="G5" s="951" t="s">
        <v>1489</v>
      </c>
    </row>
    <row r="6" spans="1:7" ht="38.25">
      <c r="A6" s="49"/>
      <c r="B6" s="175" t="s">
        <v>752</v>
      </c>
      <c r="C6" s="1097">
        <v>7.9</v>
      </c>
      <c r="D6" s="1097">
        <v>12.010781999999999</v>
      </c>
      <c r="E6" s="1097">
        <v>3.0909899999999997</v>
      </c>
      <c r="F6" s="1097">
        <v>7.3739099999999995</v>
      </c>
      <c r="G6" s="1097">
        <v>11.768432000000001</v>
      </c>
    </row>
    <row r="7" spans="1:7" ht="38.25">
      <c r="A7" s="49"/>
      <c r="B7" s="1014" t="s">
        <v>1423</v>
      </c>
      <c r="C7" s="1097">
        <v>2.6</v>
      </c>
      <c r="D7" s="1097">
        <v>4.1663590000000008</v>
      </c>
      <c r="E7" s="1097">
        <v>1.5876679999999999</v>
      </c>
      <c r="F7" s="1097">
        <v>3.7759769999999997</v>
      </c>
      <c r="G7" s="1097">
        <v>6.7686800000000007</v>
      </c>
    </row>
    <row r="8" spans="1:7">
      <c r="A8" s="49"/>
      <c r="B8" s="1015"/>
      <c r="C8" s="1015"/>
      <c r="D8" s="1016"/>
      <c r="E8" s="1016"/>
      <c r="F8" s="1016"/>
      <c r="G8" s="1016"/>
    </row>
    <row r="9" spans="1:7">
      <c r="A9" s="750"/>
      <c r="B9" s="1017"/>
      <c r="C9" s="1017"/>
      <c r="D9" s="1016"/>
      <c r="E9" s="1016"/>
      <c r="F9" s="1016"/>
      <c r="G9" s="1016"/>
    </row>
    <row r="10" spans="1:7">
      <c r="A10" s="49"/>
      <c r="B10" s="53" t="s">
        <v>1422</v>
      </c>
      <c r="C10" s="53"/>
      <c r="D10" s="49"/>
      <c r="E10" s="49"/>
      <c r="F10" s="49"/>
      <c r="G10" s="49"/>
    </row>
    <row r="11" spans="1:7">
      <c r="A11" s="49"/>
      <c r="B11" s="49"/>
      <c r="C11" s="49"/>
      <c r="D11" s="49"/>
      <c r="E11" s="49"/>
      <c r="F11" s="49"/>
      <c r="G11" s="49"/>
    </row>
    <row r="12" spans="1:7">
      <c r="A12" s="49"/>
      <c r="B12" s="49"/>
      <c r="C12" s="49"/>
      <c r="D12" s="49"/>
      <c r="E12" s="49"/>
      <c r="F12" s="49"/>
      <c r="G12" s="49"/>
    </row>
    <row r="13" spans="1:7">
      <c r="A13" s="49"/>
      <c r="B13" s="49"/>
      <c r="C13" s="49"/>
      <c r="D13" s="49"/>
      <c r="E13" s="49"/>
      <c r="F13" s="49"/>
      <c r="G13" s="49"/>
    </row>
    <row r="14" spans="1:7">
      <c r="A14" s="49"/>
      <c r="B14" s="49"/>
      <c r="C14" s="49"/>
      <c r="D14" s="49"/>
      <c r="E14" s="49"/>
      <c r="F14" s="49"/>
      <c r="G14" s="49"/>
    </row>
    <row r="15" spans="1:7">
      <c r="A15" s="49"/>
      <c r="B15" s="49"/>
      <c r="C15" s="49"/>
      <c r="D15" s="49"/>
      <c r="E15" s="49"/>
      <c r="F15" s="49"/>
      <c r="G15" s="49"/>
    </row>
    <row r="16" spans="1:7">
      <c r="A16" s="49"/>
      <c r="B16" s="49"/>
      <c r="C16" s="49"/>
      <c r="D16" s="49"/>
      <c r="E16" s="49"/>
      <c r="F16" s="49"/>
      <c r="G16" s="49"/>
    </row>
    <row r="17" spans="1:7">
      <c r="A17" s="49"/>
      <c r="B17" s="49"/>
      <c r="C17" s="49"/>
      <c r="D17" s="49"/>
      <c r="E17" s="49"/>
      <c r="F17" s="49"/>
      <c r="G17" s="49"/>
    </row>
    <row r="18" spans="1:7">
      <c r="A18" s="49"/>
      <c r="B18" s="49"/>
      <c r="C18" s="49"/>
      <c r="D18" s="49"/>
      <c r="E18" s="49"/>
      <c r="F18" s="49"/>
      <c r="G18" s="49"/>
    </row>
    <row r="19" spans="1:7">
      <c r="A19" s="49"/>
      <c r="B19" s="49"/>
      <c r="C19" s="49"/>
      <c r="D19" s="49"/>
      <c r="E19" s="49"/>
      <c r="F19" s="49"/>
      <c r="G19" s="49"/>
    </row>
    <row r="20" spans="1:7">
      <c r="A20" s="49"/>
      <c r="B20" s="49"/>
      <c r="C20" s="49"/>
      <c r="D20" s="49"/>
      <c r="E20" s="49"/>
      <c r="F20" s="49"/>
      <c r="G20" s="49"/>
    </row>
    <row r="21" spans="1:7">
      <c r="A21" s="49"/>
      <c r="B21" s="49"/>
      <c r="C21" s="49"/>
      <c r="D21" s="49"/>
      <c r="E21" s="49"/>
      <c r="F21" s="49"/>
      <c r="G21" s="49"/>
    </row>
    <row r="22" spans="1:7">
      <c r="A22" s="49"/>
      <c r="B22" s="49"/>
      <c r="C22" s="947"/>
      <c r="D22" s="49"/>
      <c r="E22" s="49"/>
      <c r="F22" s="49"/>
      <c r="G22" s="49"/>
    </row>
    <row r="23" spans="1:7">
      <c r="A23" s="49"/>
      <c r="B23" s="49"/>
      <c r="C23" s="49"/>
      <c r="D23" s="49"/>
      <c r="E23" s="49"/>
      <c r="F23" s="49"/>
      <c r="G23" s="49"/>
    </row>
    <row r="24" spans="1:7">
      <c r="A24" s="49"/>
      <c r="B24" s="49"/>
      <c r="C24" s="49"/>
      <c r="D24" s="49"/>
      <c r="E24" s="49"/>
      <c r="F24" s="49"/>
      <c r="G24" s="49"/>
    </row>
    <row r="25" spans="1:7">
      <c r="A25" s="49"/>
      <c r="B25" s="49"/>
      <c r="C25" s="49"/>
      <c r="D25" s="49"/>
      <c r="E25" s="49"/>
      <c r="F25" s="49"/>
      <c r="G25" s="49"/>
    </row>
    <row r="26" spans="1:7">
      <c r="A26" s="49"/>
      <c r="B26" s="947" t="s">
        <v>1544</v>
      </c>
      <c r="C26" s="49"/>
      <c r="D26" s="49"/>
      <c r="E26" s="49"/>
      <c r="F26" s="49"/>
      <c r="G26" s="49"/>
    </row>
    <row r="27" spans="1:7">
      <c r="A27" s="49"/>
      <c r="B27" s="49"/>
      <c r="C27" s="49"/>
      <c r="D27" s="49"/>
      <c r="E27" s="49"/>
      <c r="F27" s="49"/>
      <c r="G27" s="49"/>
    </row>
    <row r="28" spans="1:7">
      <c r="A28" s="49"/>
      <c r="B28" s="12" t="s">
        <v>293</v>
      </c>
      <c r="C28" s="49"/>
      <c r="D28" s="49"/>
      <c r="E28" s="49"/>
      <c r="F28" s="49"/>
      <c r="G28" s="49"/>
    </row>
  </sheetData>
  <phoneticPr fontId="86" type="noConversion"/>
  <hyperlinks>
    <hyperlink ref="B28" location="Contents!B103" display="to conten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7">
    <tabColor indexed="9"/>
  </sheetPr>
  <dimension ref="A2:O35"/>
  <sheetViews>
    <sheetView topLeftCell="A10" zoomScaleNormal="100" workbookViewId="0">
      <selection activeCell="B34" sqref="B34"/>
    </sheetView>
  </sheetViews>
  <sheetFormatPr defaultRowHeight="12.75"/>
  <cols>
    <col min="1" max="1" width="9" customWidth="1"/>
    <col min="2" max="2" width="17.28515625" customWidth="1"/>
    <col min="3" max="3" width="9.7109375" customWidth="1"/>
    <col min="4" max="4" width="9.5703125" customWidth="1"/>
    <col min="5" max="5" width="10.5703125" customWidth="1"/>
    <col min="6" max="6" width="10.28515625" customWidth="1"/>
    <col min="7" max="7" width="9.7109375" customWidth="1"/>
    <col min="8" max="8" width="10.140625" customWidth="1"/>
    <col min="9" max="9" width="3.7109375" customWidth="1"/>
    <col min="10" max="11" width="10.140625" customWidth="1"/>
    <col min="12" max="12" width="9.7109375" customWidth="1"/>
    <col min="13" max="14" width="10.5703125" customWidth="1"/>
    <col min="15" max="15" width="9.7109375" customWidth="1"/>
  </cols>
  <sheetData>
    <row r="2" spans="1:15">
      <c r="A2" s="688" t="s">
        <v>54</v>
      </c>
      <c r="B2" s="709" t="s">
        <v>1028</v>
      </c>
      <c r="C2" s="709"/>
      <c r="D2" s="709"/>
      <c r="E2" s="709"/>
      <c r="F2" s="709"/>
      <c r="G2" s="709"/>
      <c r="H2" s="709"/>
      <c r="I2" s="709"/>
      <c r="J2" s="709"/>
      <c r="K2" s="709"/>
      <c r="L2" s="709"/>
      <c r="M2" s="709"/>
      <c r="N2" s="709"/>
      <c r="O2" s="709"/>
    </row>
    <row r="3" spans="1:15">
      <c r="A3" s="83"/>
      <c r="B3" s="83"/>
      <c r="C3" s="83"/>
      <c r="D3" s="83"/>
      <c r="E3" s="83"/>
      <c r="F3" s="83"/>
      <c r="G3" s="228"/>
      <c r="H3" s="83"/>
      <c r="I3" s="83"/>
      <c r="J3" s="83"/>
      <c r="K3" s="83"/>
      <c r="L3" s="750" t="s">
        <v>317</v>
      </c>
      <c r="M3" s="83"/>
      <c r="N3" s="83"/>
      <c r="O3" s="83"/>
    </row>
    <row r="4" spans="1:15">
      <c r="A4" s="229"/>
      <c r="B4" s="725" t="s">
        <v>631</v>
      </c>
      <c r="C4" s="724" t="s">
        <v>484</v>
      </c>
      <c r="D4" s="724" t="s">
        <v>483</v>
      </c>
      <c r="E4" s="724" t="s">
        <v>63</v>
      </c>
      <c r="F4" s="724" t="s">
        <v>1500</v>
      </c>
      <c r="G4" s="724" t="s">
        <v>1496</v>
      </c>
      <c r="H4" s="724" t="s">
        <v>1492</v>
      </c>
      <c r="I4" s="1195"/>
      <c r="J4" s="724" t="s">
        <v>1497</v>
      </c>
      <c r="K4" s="724" t="s">
        <v>1493</v>
      </c>
      <c r="L4" s="724" t="s">
        <v>1489</v>
      </c>
      <c r="M4" s="723"/>
      <c r="N4" s="932"/>
      <c r="O4" s="932"/>
    </row>
    <row r="5" spans="1:15" ht="25.5">
      <c r="A5" s="217"/>
      <c r="B5" s="719" t="s">
        <v>550</v>
      </c>
      <c r="C5" s="931">
        <v>3.312732</v>
      </c>
      <c r="D5" s="930">
        <v>4.9737260000000001</v>
      </c>
      <c r="E5" s="930">
        <v>5.4843959999999994</v>
      </c>
      <c r="F5" s="928">
        <v>9.0533859999999997</v>
      </c>
      <c r="G5" s="929">
        <v>7.7922310000000001</v>
      </c>
      <c r="H5" s="928">
        <v>9.3344210000000007</v>
      </c>
      <c r="I5" s="1196"/>
      <c r="J5" s="476">
        <v>5.9</v>
      </c>
      <c r="K5" s="476">
        <v>7.1</v>
      </c>
      <c r="L5" s="925">
        <v>8.3791620000000009</v>
      </c>
      <c r="M5" s="720"/>
      <c r="N5" s="923"/>
      <c r="O5" s="923"/>
    </row>
    <row r="6" spans="1:15" ht="25.5">
      <c r="A6" s="217"/>
      <c r="B6" s="719" t="s">
        <v>549</v>
      </c>
      <c r="C6" s="931">
        <v>1.6679329999999999</v>
      </c>
      <c r="D6" s="930">
        <v>2.0128270000000001</v>
      </c>
      <c r="E6" s="930">
        <v>4.1588599999999998</v>
      </c>
      <c r="F6" s="928">
        <v>8.1515110000000011</v>
      </c>
      <c r="G6" s="929">
        <v>8.8125830000000001</v>
      </c>
      <c r="H6" s="928">
        <v>13.007842</v>
      </c>
      <c r="I6" s="1196"/>
      <c r="J6" s="925">
        <v>5.9</v>
      </c>
      <c r="K6" s="925">
        <v>9.3000000000000007</v>
      </c>
      <c r="L6" s="925">
        <v>15.060137000000001</v>
      </c>
      <c r="M6" s="720"/>
      <c r="N6" s="927"/>
      <c r="O6" s="923"/>
    </row>
    <row r="7" spans="1:15" ht="25.5">
      <c r="A7" s="217"/>
      <c r="B7" s="719" t="s">
        <v>548</v>
      </c>
      <c r="C7" s="931">
        <v>5.71793</v>
      </c>
      <c r="D7" s="930">
        <v>7.105696</v>
      </c>
      <c r="E7" s="930">
        <v>39.536380999999999</v>
      </c>
      <c r="F7" s="928">
        <v>38.688713</v>
      </c>
      <c r="G7" s="929">
        <v>11.151174999999999</v>
      </c>
      <c r="H7" s="928">
        <v>2.9083800000000002</v>
      </c>
      <c r="I7" s="1196"/>
      <c r="J7" s="925">
        <v>6.7</v>
      </c>
      <c r="K7" s="925">
        <v>2.2999999999999998</v>
      </c>
      <c r="L7" s="925">
        <v>7.5498940000000001</v>
      </c>
      <c r="M7" s="720"/>
      <c r="N7" s="927"/>
      <c r="O7" s="923"/>
    </row>
    <row r="8" spans="1:15">
      <c r="A8" s="217"/>
      <c r="B8" s="719" t="s">
        <v>11</v>
      </c>
      <c r="C8" s="717">
        <v>10.698594999999999</v>
      </c>
      <c r="D8" s="717">
        <v>14.092248999999999</v>
      </c>
      <c r="E8" s="717">
        <v>49.179637</v>
      </c>
      <c r="F8" s="717">
        <v>55.893610000000002</v>
      </c>
      <c r="G8" s="717">
        <v>27.755989000000003</v>
      </c>
      <c r="H8" s="926">
        <v>25.250643</v>
      </c>
      <c r="I8" s="1197"/>
      <c r="J8" s="925">
        <v>18.5</v>
      </c>
      <c r="K8" s="925">
        <v>18.7</v>
      </c>
      <c r="L8" s="924">
        <v>30.989193</v>
      </c>
      <c r="M8" s="714"/>
      <c r="N8" s="714"/>
      <c r="O8" s="923"/>
    </row>
    <row r="9" spans="1:15">
      <c r="A9" s="83"/>
      <c r="B9" s="922"/>
      <c r="C9" s="922"/>
      <c r="D9" s="922"/>
      <c r="E9" s="922"/>
      <c r="F9" s="922"/>
      <c r="G9" s="922"/>
      <c r="H9" s="83"/>
      <c r="I9" s="83"/>
      <c r="J9" s="83"/>
      <c r="K9" s="83"/>
      <c r="L9" s="83"/>
      <c r="M9" s="708"/>
      <c r="N9" s="708"/>
      <c r="O9" s="708"/>
    </row>
    <row r="10" spans="1:15">
      <c r="A10" s="83"/>
      <c r="B10" s="922"/>
      <c r="C10" s="922"/>
      <c r="D10" s="922"/>
      <c r="E10" s="922"/>
      <c r="F10" s="922"/>
      <c r="G10" s="922"/>
      <c r="H10" s="83"/>
      <c r="I10" s="83"/>
      <c r="J10" s="83"/>
      <c r="K10" s="83"/>
      <c r="L10" s="83"/>
      <c r="M10" s="708"/>
      <c r="N10" s="708"/>
      <c r="O10" s="708"/>
    </row>
    <row r="11" spans="1:15">
      <c r="A11" s="83"/>
      <c r="B11" s="709" t="s">
        <v>1028</v>
      </c>
      <c r="C11" s="922"/>
      <c r="D11" s="922"/>
      <c r="E11" s="922"/>
      <c r="F11" s="922"/>
      <c r="G11" s="922"/>
      <c r="H11" s="83"/>
      <c r="I11" s="83"/>
      <c r="J11" s="83"/>
      <c r="K11" s="83"/>
      <c r="L11" s="83"/>
      <c r="M11" s="708"/>
      <c r="N11" s="708"/>
      <c r="O11" s="708"/>
    </row>
    <row r="12" spans="1:15">
      <c r="A12" s="83"/>
      <c r="B12" s="83"/>
      <c r="C12" s="921"/>
      <c r="D12" s="921"/>
      <c r="E12" s="921"/>
      <c r="F12" s="921"/>
      <c r="G12" s="921"/>
      <c r="H12" s="83"/>
      <c r="I12" s="83"/>
      <c r="J12" s="83"/>
      <c r="K12" s="83"/>
      <c r="L12" s="83"/>
      <c r="M12" s="708"/>
      <c r="N12" s="708"/>
      <c r="O12" s="708"/>
    </row>
    <row r="13" spans="1:15">
      <c r="A13" s="83"/>
      <c r="B13" s="83"/>
      <c r="C13" s="709"/>
      <c r="D13" s="921"/>
      <c r="E13" s="921"/>
      <c r="F13" s="921"/>
      <c r="G13" s="921"/>
      <c r="H13" s="83"/>
      <c r="I13" s="83"/>
      <c r="J13" s="83"/>
      <c r="K13" s="83"/>
      <c r="L13" s="83"/>
      <c r="M13" s="708"/>
      <c r="N13" s="708"/>
      <c r="O13" s="83"/>
    </row>
    <row r="14" spans="1:15">
      <c r="A14" s="83"/>
      <c r="B14" s="83"/>
      <c r="C14" s="921"/>
      <c r="D14" s="921"/>
      <c r="E14" s="921"/>
      <c r="F14" s="921"/>
      <c r="G14" s="921"/>
      <c r="H14" s="83"/>
      <c r="I14" s="83"/>
      <c r="J14" s="83"/>
      <c r="K14" s="83"/>
      <c r="L14" s="83"/>
      <c r="M14" s="708"/>
      <c r="N14" s="708"/>
      <c r="O14" s="708"/>
    </row>
    <row r="15" spans="1:15">
      <c r="A15" s="83"/>
      <c r="B15" s="83"/>
      <c r="C15" s="921"/>
      <c r="D15" s="921"/>
      <c r="E15" s="921"/>
      <c r="F15" s="921"/>
      <c r="G15" s="921"/>
      <c r="H15" s="83"/>
      <c r="I15" s="83"/>
      <c r="J15" s="83"/>
      <c r="K15" s="83"/>
      <c r="L15" s="83"/>
      <c r="M15" s="708"/>
      <c r="N15" s="708"/>
      <c r="O15" s="708"/>
    </row>
    <row r="16" spans="1:15">
      <c r="C16" s="920"/>
      <c r="D16" s="920"/>
      <c r="E16" s="920"/>
      <c r="F16" s="920"/>
      <c r="G16" s="920"/>
      <c r="M16" s="540"/>
      <c r="N16" s="540"/>
      <c r="O16" s="540"/>
    </row>
    <row r="17" spans="1:15">
      <c r="C17" s="920"/>
      <c r="D17" s="920"/>
      <c r="E17" s="920"/>
      <c r="F17" s="920"/>
      <c r="G17" s="920"/>
      <c r="M17" s="540"/>
      <c r="N17" s="540"/>
      <c r="O17" s="540"/>
    </row>
    <row r="18" spans="1:15">
      <c r="C18" s="920"/>
      <c r="D18" s="920"/>
      <c r="E18" s="920"/>
      <c r="F18" s="920"/>
      <c r="G18" s="920"/>
      <c r="M18" s="540"/>
      <c r="N18" s="540"/>
      <c r="O18" s="540"/>
    </row>
    <row r="19" spans="1:15">
      <c r="C19" s="920"/>
      <c r="D19" s="920"/>
      <c r="E19" s="920"/>
      <c r="F19" s="920"/>
      <c r="G19" s="920"/>
      <c r="M19" s="540"/>
      <c r="N19" s="540"/>
      <c r="O19" s="540"/>
    </row>
    <row r="20" spans="1:15">
      <c r="C20" s="920"/>
      <c r="D20" s="920"/>
      <c r="E20" s="920"/>
      <c r="F20" s="920"/>
      <c r="G20" s="920"/>
      <c r="M20" s="540"/>
      <c r="N20" s="540"/>
      <c r="O20" s="540"/>
    </row>
    <row r="21" spans="1:15">
      <c r="C21" s="920"/>
      <c r="D21" s="920"/>
      <c r="E21" s="920"/>
      <c r="F21" s="920"/>
      <c r="G21" s="920"/>
      <c r="M21" s="540"/>
      <c r="N21" s="540"/>
      <c r="O21" s="540"/>
    </row>
    <row r="22" spans="1:15">
      <c r="C22" s="920"/>
      <c r="D22" s="920"/>
      <c r="E22" s="920"/>
      <c r="F22" s="920"/>
      <c r="G22" s="920"/>
      <c r="M22" s="540"/>
      <c r="N22" s="540"/>
      <c r="O22" s="540"/>
    </row>
    <row r="23" spans="1:15">
      <c r="C23" s="920"/>
      <c r="D23" s="920"/>
      <c r="E23" s="920"/>
      <c r="F23" s="920"/>
      <c r="G23" s="920"/>
      <c r="M23" s="540"/>
      <c r="N23" s="540"/>
      <c r="O23" s="540"/>
    </row>
    <row r="24" spans="1:15">
      <c r="C24" s="920"/>
      <c r="D24" s="920"/>
      <c r="E24" s="920"/>
      <c r="F24" s="920"/>
      <c r="G24" s="920"/>
      <c r="M24" s="540"/>
      <c r="N24" s="540"/>
      <c r="O24" s="540"/>
    </row>
    <row r="25" spans="1:15">
      <c r="C25" s="920"/>
      <c r="D25" s="920"/>
      <c r="E25" s="920"/>
      <c r="F25" s="920"/>
      <c r="G25" s="920"/>
      <c r="M25" s="540"/>
      <c r="N25" s="540"/>
      <c r="O25" s="540"/>
    </row>
    <row r="26" spans="1:15">
      <c r="C26" s="920"/>
      <c r="D26" s="920"/>
      <c r="E26" s="920"/>
      <c r="F26" s="920"/>
      <c r="G26" s="920"/>
      <c r="M26" s="540"/>
      <c r="N26" s="540"/>
      <c r="O26" s="540"/>
    </row>
    <row r="27" spans="1:15">
      <c r="A27" s="19"/>
    </row>
    <row r="30" spans="1:15">
      <c r="E30" s="704"/>
    </row>
    <row r="31" spans="1:15">
      <c r="B31" s="918" t="s">
        <v>630</v>
      </c>
      <c r="E31" s="704"/>
    </row>
    <row r="32" spans="1:15">
      <c r="B32" s="919" t="s">
        <v>1544</v>
      </c>
      <c r="E32" s="704"/>
    </row>
    <row r="33" spans="2:7">
      <c r="C33" s="918"/>
      <c r="D33" s="918"/>
      <c r="E33" s="918"/>
      <c r="F33" s="918"/>
      <c r="G33" s="918"/>
    </row>
    <row r="34" spans="2:7">
      <c r="B34" s="12" t="s">
        <v>293</v>
      </c>
      <c r="C34" s="917"/>
      <c r="D34" s="917"/>
      <c r="E34" s="917"/>
      <c r="F34" s="917"/>
      <c r="G34" s="917"/>
    </row>
    <row r="35" spans="2:7">
      <c r="B35" s="19"/>
    </row>
  </sheetData>
  <mergeCells count="1">
    <mergeCell ref="I4:I8"/>
  </mergeCells>
  <phoneticPr fontId="86" type="noConversion"/>
  <hyperlinks>
    <hyperlink ref="B34" location="Contents!B104" display="to content"/>
  </hyperlinks>
  <pageMargins left="0.75" right="0.75" top="1" bottom="1" header="0.5" footer="0.5"/>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8">
    <tabColor indexed="9"/>
  </sheetPr>
  <dimension ref="A1:H31"/>
  <sheetViews>
    <sheetView zoomScaleNormal="100" workbookViewId="0">
      <selection activeCell="B22" sqref="B22"/>
    </sheetView>
  </sheetViews>
  <sheetFormatPr defaultRowHeight="12.75"/>
  <cols>
    <col min="1" max="1" width="9.140625" style="19"/>
    <col min="2" max="2" width="43.28515625" style="19" customWidth="1"/>
    <col min="3" max="3" width="10.28515625" style="19" customWidth="1"/>
    <col min="4" max="4" width="10" style="19" bestFit="1" customWidth="1"/>
    <col min="5" max="5" width="10.140625" style="19" bestFit="1" customWidth="1"/>
    <col min="6" max="6" width="10.42578125" style="19" bestFit="1" customWidth="1"/>
    <col min="7" max="8" width="10.140625" style="19" bestFit="1" customWidth="1"/>
    <col min="9" max="9" width="43.140625" style="19" customWidth="1"/>
    <col min="10" max="14" width="11" style="19" customWidth="1"/>
    <col min="15" max="16384" width="9.140625" style="19"/>
  </cols>
  <sheetData>
    <row r="1" spans="1:8" s="217" customFormat="1"/>
    <row r="2" spans="1:8" s="217" customFormat="1">
      <c r="A2" s="688" t="s">
        <v>54</v>
      </c>
      <c r="B2" s="709" t="s">
        <v>356</v>
      </c>
      <c r="C2" s="741"/>
      <c r="D2" s="741"/>
      <c r="E2" s="741"/>
      <c r="F2" s="741"/>
      <c r="G2" s="741"/>
      <c r="H2" s="741"/>
    </row>
    <row r="3" spans="1:8" s="217" customFormat="1" ht="13.5" thickBot="1">
      <c r="A3" s="688"/>
      <c r="B3" s="709"/>
      <c r="C3" s="741"/>
      <c r="D3" s="741"/>
      <c r="E3" s="741"/>
      <c r="F3" s="741"/>
      <c r="G3" s="228" t="s">
        <v>344</v>
      </c>
      <c r="H3" s="741"/>
    </row>
    <row r="4" spans="1:8" s="217" customFormat="1" ht="26.25" thickBot="1">
      <c r="B4" s="942" t="s">
        <v>642</v>
      </c>
      <c r="C4" s="941" t="s">
        <v>641</v>
      </c>
      <c r="D4" s="940">
        <v>40544</v>
      </c>
      <c r="E4" s="940">
        <v>40634</v>
      </c>
      <c r="F4" s="940">
        <v>40725</v>
      </c>
      <c r="G4" s="939">
        <v>40817</v>
      </c>
      <c r="H4" s="935"/>
    </row>
    <row r="5" spans="1:8" s="217" customFormat="1">
      <c r="B5" s="1201" t="s">
        <v>640</v>
      </c>
      <c r="C5" s="938" t="s">
        <v>636</v>
      </c>
      <c r="D5" s="937">
        <v>3206</v>
      </c>
      <c r="E5" s="937">
        <v>835</v>
      </c>
      <c r="F5" s="937">
        <v>1836.6</v>
      </c>
      <c r="G5" s="936">
        <v>2919</v>
      </c>
      <c r="H5" s="935"/>
    </row>
    <row r="6" spans="1:8" s="217" customFormat="1" ht="13.5" thickBot="1">
      <c r="B6" s="1199"/>
      <c r="C6" s="207" t="s">
        <v>635</v>
      </c>
      <c r="D6" s="937">
        <v>1212.8</v>
      </c>
      <c r="E6" s="937">
        <v>294</v>
      </c>
      <c r="F6" s="937">
        <v>631.1</v>
      </c>
      <c r="G6" s="936">
        <v>944.2</v>
      </c>
      <c r="H6" s="935"/>
    </row>
    <row r="7" spans="1:8" s="217" customFormat="1">
      <c r="B7" s="1198" t="s">
        <v>639</v>
      </c>
      <c r="C7" s="938" t="s">
        <v>636</v>
      </c>
      <c r="D7" s="937">
        <v>32734</v>
      </c>
      <c r="E7" s="937">
        <v>17038</v>
      </c>
      <c r="F7" s="937">
        <v>23252.3</v>
      </c>
      <c r="G7" s="936">
        <v>28832.3</v>
      </c>
      <c r="H7" s="935"/>
    </row>
    <row r="8" spans="1:8" s="217" customFormat="1" ht="13.5" thickBot="1">
      <c r="B8" s="1199"/>
      <c r="C8" s="207" t="s">
        <v>635</v>
      </c>
      <c r="D8" s="937">
        <v>615.79999999999995</v>
      </c>
      <c r="E8" s="937">
        <v>693.4</v>
      </c>
      <c r="F8" s="937">
        <v>972.3</v>
      </c>
      <c r="G8" s="936">
        <v>1132</v>
      </c>
      <c r="H8" s="935"/>
    </row>
    <row r="9" spans="1:8" s="217" customFormat="1">
      <c r="B9" s="1198" t="s">
        <v>638</v>
      </c>
      <c r="C9" s="938" t="s">
        <v>636</v>
      </c>
      <c r="D9" s="937">
        <v>16583.099999999999</v>
      </c>
      <c r="E9" s="937">
        <v>2363</v>
      </c>
      <c r="F9" s="937">
        <v>5902.8</v>
      </c>
      <c r="G9" s="936">
        <v>8480.5</v>
      </c>
      <c r="H9" s="935"/>
    </row>
    <row r="10" spans="1:8" s="217" customFormat="1" ht="13.5" thickBot="1">
      <c r="B10" s="1199"/>
      <c r="C10" s="207" t="s">
        <v>635</v>
      </c>
      <c r="D10" s="937">
        <v>70.599999999999994</v>
      </c>
      <c r="E10" s="937">
        <v>114</v>
      </c>
      <c r="F10" s="937">
        <v>306</v>
      </c>
      <c r="G10" s="936">
        <v>382.7</v>
      </c>
      <c r="H10" s="935"/>
    </row>
    <row r="11" spans="1:8" s="217" customFormat="1">
      <c r="B11" s="1198" t="s">
        <v>637</v>
      </c>
      <c r="C11" s="938" t="s">
        <v>636</v>
      </c>
      <c r="D11" s="937">
        <v>427.4</v>
      </c>
      <c r="E11" s="937">
        <v>180.8</v>
      </c>
      <c r="F11" s="937">
        <v>287.8</v>
      </c>
      <c r="G11" s="936">
        <v>491.3</v>
      </c>
      <c r="H11" s="935"/>
    </row>
    <row r="12" spans="1:8" s="217" customFormat="1" ht="13.5" thickBot="1">
      <c r="B12" s="1199"/>
      <c r="C12" s="207" t="s">
        <v>635</v>
      </c>
      <c r="D12" s="937">
        <v>17.8</v>
      </c>
      <c r="E12" s="937">
        <v>50.3</v>
      </c>
      <c r="F12" s="937">
        <v>76.5</v>
      </c>
      <c r="G12" s="936">
        <v>78</v>
      </c>
      <c r="H12" s="935"/>
    </row>
    <row r="13" spans="1:8" s="217" customFormat="1">
      <c r="B13" s="1198" t="s">
        <v>357</v>
      </c>
      <c r="C13" s="938" t="s">
        <v>636</v>
      </c>
      <c r="D13" s="937">
        <v>3.2</v>
      </c>
      <c r="E13" s="937">
        <v>0</v>
      </c>
      <c r="F13" s="937">
        <v>3.5</v>
      </c>
      <c r="G13" s="936">
        <v>3.5</v>
      </c>
      <c r="H13" s="935"/>
    </row>
    <row r="14" spans="1:8" s="217" customFormat="1" ht="13.5" thickBot="1">
      <c r="B14" s="1199"/>
      <c r="C14" s="207" t="s">
        <v>635</v>
      </c>
      <c r="D14" s="226">
        <v>0</v>
      </c>
      <c r="E14" s="226">
        <v>0</v>
      </c>
      <c r="F14" s="226">
        <v>0</v>
      </c>
      <c r="G14" s="1100">
        <v>0</v>
      </c>
      <c r="H14" s="935"/>
    </row>
    <row r="15" spans="1:8" s="217" customFormat="1">
      <c r="B15" s="1198" t="s">
        <v>358</v>
      </c>
      <c r="C15" s="938" t="s">
        <v>636</v>
      </c>
      <c r="D15" s="937">
        <v>6282.3</v>
      </c>
      <c r="E15" s="937">
        <v>788.1</v>
      </c>
      <c r="F15" s="937">
        <v>7990.5</v>
      </c>
      <c r="G15" s="936">
        <v>9558.4</v>
      </c>
      <c r="H15" s="935"/>
    </row>
    <row r="16" spans="1:8" s="217" customFormat="1" ht="13.5" thickBot="1">
      <c r="B16" s="1200"/>
      <c r="C16" s="1098" t="s">
        <v>635</v>
      </c>
      <c r="D16" s="934">
        <v>173.4</v>
      </c>
      <c r="E16" s="934">
        <v>52</v>
      </c>
      <c r="F16" s="934">
        <v>106.2</v>
      </c>
      <c r="G16" s="933">
        <v>4270.8999999999996</v>
      </c>
    </row>
    <row r="17" spans="2:2" s="217" customFormat="1">
      <c r="B17" s="224" t="s">
        <v>634</v>
      </c>
    </row>
    <row r="18" spans="2:2" s="217" customFormat="1">
      <c r="B18" s="224" t="s">
        <v>633</v>
      </c>
    </row>
    <row r="19" spans="2:2" s="217" customFormat="1">
      <c r="B19" s="474" t="s">
        <v>632</v>
      </c>
    </row>
    <row r="20" spans="2:2" s="217" customFormat="1">
      <c r="B20" s="919" t="s">
        <v>1544</v>
      </c>
    </row>
    <row r="21" spans="2:2" s="217" customFormat="1"/>
    <row r="22" spans="2:2" s="217" customFormat="1">
      <c r="B22" s="12" t="s">
        <v>293</v>
      </c>
    </row>
    <row r="23" spans="2:2" s="217" customFormat="1"/>
    <row r="24" spans="2:2" s="217" customFormat="1"/>
    <row r="25" spans="2:2" s="217" customFormat="1"/>
    <row r="26" spans="2:2" s="217" customFormat="1"/>
    <row r="27" spans="2:2" s="217" customFormat="1"/>
    <row r="28" spans="2:2" s="217" customFormat="1"/>
    <row r="29" spans="2:2" s="217" customFormat="1"/>
    <row r="30" spans="2:2" s="217" customFormat="1"/>
    <row r="31" spans="2:2" s="217" customFormat="1"/>
  </sheetData>
  <mergeCells count="6">
    <mergeCell ref="B13:B14"/>
    <mergeCell ref="B15:B16"/>
    <mergeCell ref="B5:B6"/>
    <mergeCell ref="B7:B8"/>
    <mergeCell ref="B9:B10"/>
    <mergeCell ref="B11:B12"/>
  </mergeCells>
  <phoneticPr fontId="86" type="noConversion"/>
  <hyperlinks>
    <hyperlink ref="B22" location="Contents!B105" display="to content"/>
  </hyperlinks>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9">
    <tabColor indexed="9"/>
  </sheetPr>
  <dimension ref="A2:D17"/>
  <sheetViews>
    <sheetView zoomScaleNormal="100" workbookViewId="0">
      <selection activeCell="B17" sqref="B17"/>
    </sheetView>
  </sheetViews>
  <sheetFormatPr defaultRowHeight="12.75"/>
  <cols>
    <col min="1" max="1" width="10.140625" style="684" customWidth="1"/>
    <col min="2" max="2" width="12.85546875" style="684" customWidth="1"/>
    <col min="3" max="3" width="23.85546875" style="684" customWidth="1"/>
    <col min="4" max="4" width="28" style="684" customWidth="1"/>
    <col min="5" max="16384" width="9.140625" style="684"/>
  </cols>
  <sheetData>
    <row r="2" spans="1:4">
      <c r="A2" s="688" t="s">
        <v>54</v>
      </c>
      <c r="B2" s="709" t="s">
        <v>1031</v>
      </c>
    </row>
    <row r="3" spans="1:4">
      <c r="A3" s="688"/>
      <c r="B3" s="709"/>
    </row>
    <row r="4" spans="1:4" ht="63.75">
      <c r="B4" s="946" t="s">
        <v>1486</v>
      </c>
      <c r="C4" s="946" t="s">
        <v>644</v>
      </c>
      <c r="D4" s="946" t="s">
        <v>643</v>
      </c>
    </row>
    <row r="5" spans="1:4">
      <c r="B5" s="945">
        <v>38718</v>
      </c>
      <c r="C5" s="944">
        <v>0.64800000000000002</v>
      </c>
      <c r="D5" s="944">
        <v>0.70299999999999996</v>
      </c>
    </row>
    <row r="6" spans="1:4">
      <c r="B6" s="945">
        <v>39083</v>
      </c>
      <c r="C6" s="944">
        <v>0.58299999999999996</v>
      </c>
      <c r="D6" s="944">
        <v>0.67500000000000004</v>
      </c>
    </row>
    <row r="7" spans="1:4">
      <c r="B7" s="945">
        <v>39448</v>
      </c>
      <c r="C7" s="944">
        <v>0.59699999999999998</v>
      </c>
      <c r="D7" s="944">
        <v>0.625</v>
      </c>
    </row>
    <row r="8" spans="1:4">
      <c r="B8" s="945">
        <v>39814</v>
      </c>
      <c r="C8" s="944">
        <v>0.439</v>
      </c>
      <c r="D8" s="944">
        <v>0.35699999999999998</v>
      </c>
    </row>
    <row r="9" spans="1:4">
      <c r="B9" s="945">
        <v>40179</v>
      </c>
      <c r="C9" s="944">
        <v>0.317</v>
      </c>
      <c r="D9" s="944">
        <v>0.47</v>
      </c>
    </row>
    <row r="10" spans="1:4">
      <c r="B10" s="945">
        <v>40452</v>
      </c>
      <c r="C10" s="944">
        <v>0.24</v>
      </c>
      <c r="D10" s="944">
        <v>0.33100000000000002</v>
      </c>
    </row>
    <row r="11" spans="1:4">
      <c r="B11" s="945">
        <v>40544</v>
      </c>
      <c r="C11" s="944">
        <v>0.35299999999999998</v>
      </c>
      <c r="D11" s="944">
        <v>0.32300000000000001</v>
      </c>
    </row>
    <row r="12" spans="1:4">
      <c r="B12" s="945">
        <v>40634</v>
      </c>
      <c r="C12" s="944">
        <v>0.32900000000000001</v>
      </c>
      <c r="D12" s="944">
        <v>0.33100000000000002</v>
      </c>
    </row>
    <row r="13" spans="1:4">
      <c r="B13" s="945">
        <v>40725</v>
      </c>
      <c r="C13" s="944">
        <v>0.373</v>
      </c>
      <c r="D13" s="944">
        <v>0.32500000000000001</v>
      </c>
    </row>
    <row r="14" spans="1:4">
      <c r="B14" s="945">
        <v>40817</v>
      </c>
      <c r="C14" s="944">
        <v>0.36899999999999999</v>
      </c>
      <c r="D14" s="944">
        <v>0.33600000000000002</v>
      </c>
    </row>
    <row r="15" spans="1:4">
      <c r="B15" s="943" t="s">
        <v>1544</v>
      </c>
    </row>
    <row r="16" spans="1:4">
      <c r="B16" s="943"/>
    </row>
    <row r="17" spans="2:2">
      <c r="B17" s="12" t="s">
        <v>293</v>
      </c>
    </row>
  </sheetData>
  <phoneticPr fontId="86" type="noConversion"/>
  <hyperlinks>
    <hyperlink ref="B17" location="Contents!B106" display="to content"/>
  </hyperlinks>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0">
    <tabColor indexed="9"/>
  </sheetPr>
  <dimension ref="A2:I31"/>
  <sheetViews>
    <sheetView zoomScaleNormal="100" workbookViewId="0">
      <selection activeCell="B2" sqref="B2"/>
    </sheetView>
  </sheetViews>
  <sheetFormatPr defaultRowHeight="12.75"/>
  <cols>
    <col min="1" max="1" width="9.140625" style="49"/>
    <col min="2" max="2" width="37.42578125" style="49" customWidth="1"/>
    <col min="3" max="3" width="9.5703125" style="49" customWidth="1"/>
    <col min="4" max="4" width="9.7109375" style="49" customWidth="1"/>
    <col min="5" max="5" width="10" style="49" customWidth="1"/>
    <col min="6" max="6" width="10.42578125" style="49" customWidth="1"/>
    <col min="7" max="7" width="9.85546875" style="49" customWidth="1"/>
    <col min="8" max="8" width="9.5703125" style="49" customWidth="1"/>
    <col min="9" max="9" width="9.85546875" style="49" customWidth="1"/>
    <col min="10" max="16384" width="9.140625" style="49"/>
  </cols>
  <sheetData>
    <row r="2" spans="1:9">
      <c r="A2" s="575" t="s">
        <v>54</v>
      </c>
      <c r="B2" s="507" t="s">
        <v>1424</v>
      </c>
      <c r="C2" s="507"/>
      <c r="D2" s="507"/>
      <c r="E2" s="507"/>
      <c r="H2" s="53"/>
    </row>
    <row r="3" spans="1:9">
      <c r="I3" s="750" t="s">
        <v>344</v>
      </c>
    </row>
    <row r="4" spans="1:9">
      <c r="B4" s="211" t="s">
        <v>1486</v>
      </c>
      <c r="C4" s="951" t="s">
        <v>559</v>
      </c>
      <c r="D4" s="951" t="s">
        <v>558</v>
      </c>
      <c r="E4" s="951" t="s">
        <v>557</v>
      </c>
      <c r="F4" s="951" t="s">
        <v>556</v>
      </c>
      <c r="G4" s="951" t="s">
        <v>555</v>
      </c>
      <c r="H4" s="951" t="s">
        <v>554</v>
      </c>
      <c r="I4" s="951" t="s">
        <v>551</v>
      </c>
    </row>
    <row r="5" spans="1:9">
      <c r="B5" s="175" t="s">
        <v>1425</v>
      </c>
      <c r="C5" s="950">
        <v>26.652509999999999</v>
      </c>
      <c r="D5" s="950">
        <v>45.697133000000001</v>
      </c>
      <c r="E5" s="950">
        <v>61.681186000000004</v>
      </c>
      <c r="F5" s="950">
        <v>60.375017999999997</v>
      </c>
      <c r="G5" s="950">
        <v>55.880361999999998</v>
      </c>
      <c r="H5" s="950">
        <v>59.856209</v>
      </c>
      <c r="I5" s="950">
        <v>49.787908999999999</v>
      </c>
    </row>
    <row r="6" spans="1:9" ht="25.5">
      <c r="B6" s="175" t="s">
        <v>1426</v>
      </c>
      <c r="C6" s="950">
        <v>23.62979</v>
      </c>
      <c r="D6" s="950">
        <v>38.950171000000005</v>
      </c>
      <c r="E6" s="950">
        <v>49.355198999999999</v>
      </c>
      <c r="F6" s="950">
        <v>51.875661999999998</v>
      </c>
      <c r="G6" s="950">
        <v>48.668368000000001</v>
      </c>
      <c r="H6" s="950">
        <v>53.058036000000001</v>
      </c>
      <c r="I6" s="950">
        <v>39.334595</v>
      </c>
    </row>
    <row r="7" spans="1:9" ht="25.5">
      <c r="B7" s="175" t="s">
        <v>645</v>
      </c>
      <c r="C7" s="950">
        <v>2.1933280000000002</v>
      </c>
      <c r="D7" s="950">
        <v>0.58336500000000002</v>
      </c>
      <c r="E7" s="950">
        <v>8.6130840000000006</v>
      </c>
      <c r="F7" s="950">
        <v>5.8552430000000006</v>
      </c>
      <c r="G7" s="950">
        <v>9.1497049999999991</v>
      </c>
      <c r="H7" s="950">
        <v>2.784745</v>
      </c>
      <c r="I7" s="950">
        <v>6.0006189999999995</v>
      </c>
    </row>
    <row r="8" spans="1:9">
      <c r="B8" s="949"/>
      <c r="C8" s="948"/>
      <c r="D8" s="948"/>
      <c r="E8" s="948"/>
      <c r="F8" s="948"/>
      <c r="G8" s="948"/>
      <c r="H8" s="948"/>
      <c r="I8" s="948"/>
    </row>
    <row r="10" spans="1:9">
      <c r="A10" s="36"/>
      <c r="B10" s="507" t="s">
        <v>1427</v>
      </c>
      <c r="C10" s="507"/>
      <c r="D10" s="507"/>
      <c r="E10" s="507"/>
      <c r="H10" s="53"/>
    </row>
    <row r="29" spans="2:2">
      <c r="B29" s="947" t="s">
        <v>1544</v>
      </c>
    </row>
    <row r="31" spans="2:2">
      <c r="B31" s="12" t="s">
        <v>293</v>
      </c>
    </row>
  </sheetData>
  <phoneticPr fontId="86" type="noConversion"/>
  <hyperlinks>
    <hyperlink ref="B31" location="Contents!B107" display="to content"/>
  </hyperlinks>
  <pageMargins left="0.75" right="0.75" top="1" bottom="1" header="0.5" footer="0.5"/>
  <pageSetup paperSize="9"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1">
    <tabColor indexed="9"/>
  </sheetPr>
  <dimension ref="A1:L31"/>
  <sheetViews>
    <sheetView topLeftCell="A6" zoomScaleNormal="100" workbookViewId="0">
      <selection activeCell="B31" sqref="B31"/>
    </sheetView>
  </sheetViews>
  <sheetFormatPr defaultColWidth="8" defaultRowHeight="12.75"/>
  <cols>
    <col min="1" max="1" width="8.85546875" style="952" bestFit="1" customWidth="1"/>
    <col min="2" max="2" width="43.140625" style="952" customWidth="1"/>
    <col min="3" max="3" width="11.140625" style="952" bestFit="1" customWidth="1"/>
    <col min="4" max="4" width="11.5703125" style="952" bestFit="1" customWidth="1"/>
    <col min="5" max="8" width="11.140625" style="952" bestFit="1" customWidth="1"/>
    <col min="9" max="11" width="9.85546875" style="952" bestFit="1" customWidth="1"/>
    <col min="12" max="16384" width="8" style="952"/>
  </cols>
  <sheetData>
    <row r="1" spans="1:12">
      <c r="B1" s="954"/>
      <c r="C1" s="796"/>
      <c r="D1" s="796"/>
      <c r="E1" s="796"/>
      <c r="F1" s="796"/>
      <c r="G1" s="796"/>
    </row>
    <row r="2" spans="1:12" ht="12.75" customHeight="1">
      <c r="A2" s="575" t="s">
        <v>54</v>
      </c>
      <c r="B2" s="507" t="s">
        <v>1035</v>
      </c>
      <c r="C2" s="967"/>
      <c r="D2" s="967"/>
      <c r="E2" s="967"/>
      <c r="F2" s="967"/>
      <c r="G2" s="967"/>
    </row>
    <row r="3" spans="1:12">
      <c r="B3" s="954"/>
      <c r="C3" s="796"/>
      <c r="D3" s="796"/>
      <c r="E3" s="796"/>
      <c r="F3" s="796"/>
      <c r="G3" s="966"/>
      <c r="H3" s="747" t="s">
        <v>344</v>
      </c>
    </row>
    <row r="4" spans="1:12">
      <c r="B4" s="965"/>
      <c r="C4" s="964">
        <v>39083</v>
      </c>
      <c r="D4" s="964">
        <v>39448</v>
      </c>
      <c r="E4" s="964">
        <v>39814</v>
      </c>
      <c r="F4" s="964">
        <v>40179</v>
      </c>
      <c r="G4" s="964">
        <v>40544</v>
      </c>
      <c r="H4" s="964">
        <v>40817</v>
      </c>
    </row>
    <row r="5" spans="1:12" ht="25.5">
      <c r="B5" s="962" t="s">
        <v>649</v>
      </c>
      <c r="C5" s="961">
        <v>38.950171000000005</v>
      </c>
      <c r="D5" s="961">
        <v>49.355198999999999</v>
      </c>
      <c r="E5" s="961">
        <v>51.875661999999998</v>
      </c>
      <c r="F5" s="963">
        <v>48.668399999999998</v>
      </c>
      <c r="G5" s="950">
        <v>53.058</v>
      </c>
      <c r="H5" s="950">
        <v>39.334600000000002</v>
      </c>
    </row>
    <row r="6" spans="1:12" ht="62.25" customHeight="1">
      <c r="B6" s="962" t="s">
        <v>648</v>
      </c>
      <c r="C6" s="961">
        <v>2.7228919999999999</v>
      </c>
      <c r="D6" s="961">
        <v>4.8411679999999997</v>
      </c>
      <c r="E6" s="961">
        <v>10.748366000000001</v>
      </c>
      <c r="F6" s="961">
        <v>9.0010339999999989</v>
      </c>
      <c r="G6" s="960">
        <v>3.9845999999999999</v>
      </c>
      <c r="H6" s="960">
        <v>5.5739999999999998</v>
      </c>
    </row>
    <row r="7" spans="1:12">
      <c r="B7" s="959" t="s">
        <v>647</v>
      </c>
      <c r="C7" s="957">
        <v>6.9907061512002086E-2</v>
      </c>
      <c r="D7" s="957">
        <v>9.8088308791947118E-2</v>
      </c>
      <c r="E7" s="957">
        <v>0.20719477276261072</v>
      </c>
      <c r="F7" s="958">
        <v>0.185</v>
      </c>
      <c r="G7" s="957">
        <v>7.4999999999999997E-2</v>
      </c>
      <c r="H7" s="957">
        <v>0.14099999999999999</v>
      </c>
    </row>
    <row r="10" spans="1:12">
      <c r="B10" s="507" t="s">
        <v>1035</v>
      </c>
    </row>
    <row r="11" spans="1:12">
      <c r="C11" s="956"/>
      <c r="D11" s="955"/>
      <c r="E11" s="955"/>
      <c r="F11" s="955"/>
      <c r="G11" s="955"/>
      <c r="H11" s="955"/>
      <c r="I11" s="955"/>
      <c r="J11" s="955"/>
      <c r="K11" s="955"/>
      <c r="L11" s="954"/>
    </row>
    <row r="12" spans="1:12">
      <c r="C12" s="949"/>
      <c r="D12" s="425"/>
      <c r="E12" s="425"/>
      <c r="F12" s="425"/>
      <c r="G12" s="425"/>
      <c r="H12" s="425"/>
      <c r="I12" s="425"/>
      <c r="J12" s="425"/>
      <c r="K12" s="425"/>
      <c r="L12" s="954"/>
    </row>
    <row r="28" spans="2:4" ht="100.5" customHeight="1">
      <c r="B28" s="1202" t="s">
        <v>646</v>
      </c>
      <c r="C28" s="1202"/>
      <c r="D28" s="1202"/>
    </row>
    <row r="29" spans="2:4">
      <c r="B29" s="707" t="s">
        <v>1408</v>
      </c>
      <c r="C29" s="953"/>
    </row>
    <row r="31" spans="2:4">
      <c r="B31" s="12" t="s">
        <v>293</v>
      </c>
    </row>
  </sheetData>
  <mergeCells count="1">
    <mergeCell ref="B28:D28"/>
  </mergeCells>
  <phoneticPr fontId="86" type="noConversion"/>
  <hyperlinks>
    <hyperlink ref="B31" location="Contents!B108" display="to content"/>
  </hyperlinks>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9"/>
  </sheetPr>
  <dimension ref="A2:R33"/>
  <sheetViews>
    <sheetView topLeftCell="A10" workbookViewId="0">
      <selection activeCell="J28" sqref="J28"/>
    </sheetView>
  </sheetViews>
  <sheetFormatPr defaultRowHeight="12.75"/>
  <cols>
    <col min="2" max="2" width="23.42578125" customWidth="1"/>
  </cols>
  <sheetData>
    <row r="2" spans="1:18">
      <c r="A2" s="74" t="s">
        <v>54</v>
      </c>
      <c r="B2" s="73" t="s">
        <v>876</v>
      </c>
      <c r="C2" s="98"/>
      <c r="D2" s="98"/>
      <c r="E2" s="98"/>
      <c r="F2" s="98"/>
      <c r="G2" s="98"/>
      <c r="H2" s="98"/>
      <c r="I2" s="98"/>
      <c r="J2" s="98"/>
      <c r="K2" s="98"/>
      <c r="L2" s="98"/>
      <c r="M2" s="98"/>
      <c r="N2" s="98"/>
      <c r="O2" s="98"/>
      <c r="P2" s="98"/>
    </row>
    <row r="3" spans="1:18">
      <c r="A3" s="74"/>
      <c r="B3" s="73"/>
      <c r="C3" s="98"/>
      <c r="D3" s="98"/>
      <c r="E3" s="98"/>
      <c r="F3" s="98"/>
      <c r="G3" s="98"/>
      <c r="H3" s="98"/>
      <c r="I3" s="98"/>
      <c r="J3" s="98"/>
      <c r="K3" s="98"/>
      <c r="L3" s="98"/>
      <c r="M3" s="98"/>
      <c r="N3" s="98"/>
      <c r="O3" s="98"/>
      <c r="P3" s="98"/>
      <c r="R3" s="1060" t="s">
        <v>318</v>
      </c>
    </row>
    <row r="4" spans="1:18">
      <c r="B4" s="101"/>
      <c r="C4" s="106" t="s">
        <v>1271</v>
      </c>
      <c r="D4" s="106" t="s">
        <v>1270</v>
      </c>
      <c r="E4" s="106" t="s">
        <v>1269</v>
      </c>
      <c r="F4" s="106" t="s">
        <v>1268</v>
      </c>
      <c r="G4" s="106" t="s">
        <v>1267</v>
      </c>
      <c r="H4" s="106" t="s">
        <v>1266</v>
      </c>
      <c r="I4" s="106" t="s">
        <v>1265</v>
      </c>
      <c r="J4" s="106" t="s">
        <v>1264</v>
      </c>
      <c r="K4" s="106" t="s">
        <v>1263</v>
      </c>
      <c r="L4" s="106" t="s">
        <v>1262</v>
      </c>
      <c r="M4" s="106" t="s">
        <v>1261</v>
      </c>
      <c r="N4" s="106" t="s">
        <v>1260</v>
      </c>
      <c r="O4" s="106" t="s">
        <v>1259</v>
      </c>
      <c r="P4" s="106" t="s">
        <v>1258</v>
      </c>
      <c r="Q4" s="106" t="s">
        <v>1257</v>
      </c>
      <c r="R4" s="106" t="s">
        <v>1256</v>
      </c>
    </row>
    <row r="5" spans="1:18">
      <c r="B5" s="105" t="s">
        <v>1255</v>
      </c>
      <c r="C5" s="102">
        <v>8648.1623289033505</v>
      </c>
      <c r="D5" s="102">
        <v>9322.829148300465</v>
      </c>
      <c r="E5" s="102">
        <v>10182.436070784192</v>
      </c>
      <c r="F5" s="102">
        <v>5365.4202471390709</v>
      </c>
      <c r="G5" s="102">
        <v>2038.8554528066052</v>
      </c>
      <c r="H5" s="102">
        <v>2013.3807249464062</v>
      </c>
      <c r="I5" s="102">
        <v>4828.0462584472607</v>
      </c>
      <c r="J5" s="102">
        <v>6089.1048989669998</v>
      </c>
      <c r="K5" s="102">
        <v>8014.8728786234715</v>
      </c>
      <c r="L5" s="102">
        <v>8488.9740635412254</v>
      </c>
      <c r="M5" s="102">
        <v>6112.6238632517998</v>
      </c>
      <c r="N5" s="102">
        <v>6265.1608612436939</v>
      </c>
      <c r="O5" s="1059">
        <v>9708.4951862121452</v>
      </c>
      <c r="P5" s="1059">
        <v>14061.32120471043</v>
      </c>
      <c r="Q5" s="1059">
        <v>12549.632350556056</v>
      </c>
      <c r="R5" s="1059">
        <v>12549.632350556056</v>
      </c>
    </row>
    <row r="6" spans="1:18">
      <c r="B6" s="103" t="s">
        <v>1254</v>
      </c>
      <c r="C6" s="102">
        <v>15931.70872371</v>
      </c>
      <c r="D6" s="102">
        <v>19484.26748115</v>
      </c>
      <c r="E6" s="102">
        <v>21289.950579189892</v>
      </c>
      <c r="F6" s="102">
        <v>15264.886044600014</v>
      </c>
      <c r="G6" s="102">
        <v>8154.1935058300005</v>
      </c>
      <c r="H6" s="102">
        <v>9338.4310155500007</v>
      </c>
      <c r="I6" s="102">
        <v>12415.060408509999</v>
      </c>
      <c r="J6" s="102">
        <v>14023.43888421</v>
      </c>
      <c r="K6" s="102">
        <v>13616.755308360001</v>
      </c>
      <c r="L6" s="102">
        <v>16335.629017929996</v>
      </c>
      <c r="M6" s="102">
        <v>14814.064297370005</v>
      </c>
      <c r="N6" s="102">
        <v>16071.482354131655</v>
      </c>
      <c r="O6" s="102">
        <v>16952.60808396</v>
      </c>
      <c r="P6" s="102">
        <v>26022.919949699986</v>
      </c>
      <c r="Q6" s="102">
        <v>23702.896435229992</v>
      </c>
      <c r="R6" s="102">
        <v>23702.896435229992</v>
      </c>
    </row>
    <row r="7" spans="1:18">
      <c r="B7" s="103" t="s">
        <v>1253</v>
      </c>
      <c r="C7" s="102">
        <v>-7283.5463948066499</v>
      </c>
      <c r="D7" s="102">
        <v>-10161.438332849535</v>
      </c>
      <c r="E7" s="102">
        <v>-11107.5145084057</v>
      </c>
      <c r="F7" s="102">
        <v>-9899.4657974609436</v>
      </c>
      <c r="G7" s="102">
        <v>-6115.3380530233953</v>
      </c>
      <c r="H7" s="102">
        <v>-7325.0502906035945</v>
      </c>
      <c r="I7" s="102">
        <v>-7587.0141500627378</v>
      </c>
      <c r="J7" s="102">
        <v>-7934.3339852429999</v>
      </c>
      <c r="K7" s="102">
        <v>-5601.88242973653</v>
      </c>
      <c r="L7" s="102">
        <v>-7846.6549543887704</v>
      </c>
      <c r="M7" s="102">
        <v>-8701.4404341182053</v>
      </c>
      <c r="N7" s="102">
        <v>-9806.3214928879606</v>
      </c>
      <c r="O7" s="102">
        <v>-7244.1128977478547</v>
      </c>
      <c r="P7" s="102">
        <v>-11961.598744989557</v>
      </c>
      <c r="Q7" s="102">
        <v>-11153.264084673936</v>
      </c>
      <c r="R7" s="102">
        <v>-11153.264084673936</v>
      </c>
    </row>
    <row r="8" spans="1:18">
      <c r="B8" s="101" t="s">
        <v>1252</v>
      </c>
      <c r="C8" s="100">
        <v>10.184166031901567</v>
      </c>
      <c r="D8" s="100">
        <v>6.1980830786151815</v>
      </c>
      <c r="E8" s="100">
        <v>6.6584845504903249</v>
      </c>
      <c r="F8" s="100">
        <v>4.7394713012146612</v>
      </c>
      <c r="G8" s="100">
        <v>-3.7193423366510068</v>
      </c>
      <c r="H8" s="100">
        <v>-7.9799347203294815</v>
      </c>
      <c r="I8" s="100">
        <v>-5.7595275680245681</v>
      </c>
      <c r="J8" s="100">
        <v>-3.5426776486928322</v>
      </c>
      <c r="K8" s="100">
        <v>10.19161266762889</v>
      </c>
      <c r="L8" s="100">
        <v>7.1880091066876179</v>
      </c>
      <c r="M8" s="100">
        <v>3.3517879317791008</v>
      </c>
      <c r="N8" s="100">
        <v>2.035039736231409</v>
      </c>
      <c r="O8" s="100">
        <v>8.4119699240879147</v>
      </c>
      <c r="P8" s="100">
        <v>12.18979889098204</v>
      </c>
      <c r="Q8" s="100">
        <v>7.5579047470059697</v>
      </c>
      <c r="R8" s="100">
        <v>7.5579047470059697</v>
      </c>
    </row>
    <row r="9" spans="1:18">
      <c r="A9" s="98"/>
      <c r="B9" s="98"/>
      <c r="C9" s="98"/>
      <c r="D9" s="98"/>
      <c r="E9" s="98"/>
      <c r="F9" s="98"/>
      <c r="G9" s="98"/>
      <c r="H9" s="98"/>
      <c r="I9" s="98"/>
      <c r="J9" s="98"/>
      <c r="K9" s="98"/>
      <c r="L9" s="98"/>
      <c r="M9" s="98"/>
      <c r="N9" s="98"/>
      <c r="O9" s="98"/>
      <c r="P9" s="98"/>
    </row>
    <row r="10" spans="1:18">
      <c r="A10" s="98"/>
      <c r="B10" s="98"/>
      <c r="C10" s="98"/>
      <c r="D10" s="98"/>
      <c r="E10" s="98"/>
      <c r="F10" s="98"/>
      <c r="G10" s="98"/>
      <c r="H10" s="98"/>
      <c r="I10" s="98"/>
      <c r="J10" s="98"/>
      <c r="K10" s="98"/>
      <c r="L10" s="98"/>
      <c r="M10" s="98"/>
      <c r="N10" s="98"/>
      <c r="O10" s="98"/>
      <c r="P10" s="98"/>
    </row>
    <row r="11" spans="1:18">
      <c r="A11" s="74"/>
      <c r="B11" s="73" t="s">
        <v>876</v>
      </c>
      <c r="C11" s="98"/>
      <c r="D11" s="98"/>
      <c r="E11" s="98"/>
      <c r="F11" s="98"/>
      <c r="G11" s="98"/>
      <c r="H11" s="98"/>
      <c r="I11" s="98"/>
      <c r="J11" s="98"/>
      <c r="K11" s="98"/>
      <c r="L11" s="98"/>
      <c r="M11" s="98"/>
      <c r="N11" s="98"/>
      <c r="O11" s="98"/>
      <c r="P11" s="98"/>
    </row>
    <row r="12" spans="1:18">
      <c r="A12" s="98"/>
      <c r="B12" s="98"/>
      <c r="C12" s="98"/>
      <c r="D12" s="98"/>
      <c r="E12" s="98"/>
      <c r="F12" s="98"/>
      <c r="G12" s="98"/>
      <c r="H12" s="98"/>
      <c r="I12" s="98"/>
      <c r="J12" s="98"/>
      <c r="K12" s="98"/>
      <c r="L12" s="98"/>
      <c r="M12" s="98"/>
      <c r="N12" s="98"/>
      <c r="O12" s="98"/>
      <c r="P12" s="98"/>
    </row>
    <row r="13" spans="1:18">
      <c r="A13" s="98"/>
      <c r="B13" s="98"/>
      <c r="C13" s="98"/>
      <c r="D13" s="98"/>
      <c r="E13" s="98"/>
      <c r="F13" s="98"/>
      <c r="G13" s="98"/>
      <c r="H13" s="98"/>
      <c r="I13" s="98"/>
      <c r="J13" s="98"/>
      <c r="K13" s="98"/>
      <c r="L13" s="98"/>
      <c r="M13" s="98"/>
      <c r="N13" s="98"/>
      <c r="O13" s="98"/>
      <c r="P13" s="98"/>
    </row>
    <row r="14" spans="1:18">
      <c r="A14" s="98"/>
      <c r="B14" s="98"/>
      <c r="C14" s="98"/>
      <c r="D14" s="98"/>
      <c r="E14" s="98"/>
      <c r="F14" s="98"/>
      <c r="G14" s="98"/>
      <c r="H14" s="98"/>
      <c r="I14" s="98"/>
      <c r="J14" s="98"/>
      <c r="K14" s="98"/>
      <c r="L14" s="98"/>
      <c r="M14" s="98"/>
      <c r="N14" s="98"/>
      <c r="O14" s="98"/>
      <c r="P14" s="98"/>
    </row>
    <row r="15" spans="1:18">
      <c r="A15" s="98"/>
      <c r="B15" s="98"/>
      <c r="C15" s="98"/>
      <c r="D15" s="98"/>
      <c r="E15" s="98"/>
      <c r="F15" s="98"/>
      <c r="G15" s="98"/>
      <c r="H15" s="98"/>
      <c r="I15" s="98"/>
      <c r="J15" s="98"/>
      <c r="K15" s="98"/>
      <c r="L15" s="98"/>
      <c r="M15" s="98"/>
      <c r="N15" s="98"/>
      <c r="O15" s="98"/>
      <c r="P15" s="98"/>
    </row>
    <row r="16" spans="1:18">
      <c r="A16" s="98"/>
      <c r="B16" s="98"/>
      <c r="C16" s="98"/>
      <c r="D16" s="98"/>
      <c r="E16" s="98"/>
      <c r="F16" s="98"/>
      <c r="G16" s="98"/>
      <c r="H16" s="98"/>
      <c r="I16" s="98"/>
      <c r="J16" s="98"/>
      <c r="K16" s="98"/>
      <c r="L16" s="98"/>
      <c r="M16" s="98"/>
      <c r="N16" s="98"/>
      <c r="O16" s="98"/>
      <c r="P16" s="98"/>
    </row>
    <row r="17" spans="1:16">
      <c r="A17" s="98"/>
      <c r="B17" s="98"/>
      <c r="C17" s="98"/>
      <c r="D17" s="98"/>
      <c r="E17" s="98"/>
      <c r="F17" s="98"/>
      <c r="G17" s="98"/>
      <c r="H17" s="98"/>
      <c r="I17" s="98"/>
      <c r="J17" s="98"/>
      <c r="K17" s="98"/>
      <c r="L17" s="98"/>
      <c r="M17" s="98"/>
      <c r="N17" s="98"/>
      <c r="O17" s="98"/>
      <c r="P17" s="98"/>
    </row>
    <row r="18" spans="1:16">
      <c r="A18" s="98"/>
      <c r="B18" s="98"/>
      <c r="C18" s="98"/>
      <c r="D18" s="98"/>
      <c r="E18" s="98"/>
      <c r="F18" s="98"/>
      <c r="G18" s="98"/>
      <c r="H18" s="98"/>
      <c r="I18" s="98"/>
      <c r="J18" s="98"/>
      <c r="K18" s="98"/>
      <c r="L18" s="98"/>
      <c r="M18" s="98"/>
      <c r="N18" s="98"/>
      <c r="O18" s="98"/>
      <c r="P18" s="98"/>
    </row>
    <row r="19" spans="1:16">
      <c r="A19" s="98"/>
      <c r="B19" s="98"/>
      <c r="C19" s="98"/>
      <c r="D19" s="98"/>
      <c r="E19" s="98"/>
      <c r="F19" s="98"/>
      <c r="G19" s="98"/>
      <c r="H19" s="98"/>
      <c r="I19" s="98"/>
      <c r="J19" s="98"/>
      <c r="K19" s="98"/>
      <c r="L19" s="98"/>
      <c r="M19" s="98"/>
      <c r="N19" s="98"/>
      <c r="O19" s="98"/>
      <c r="P19" s="98"/>
    </row>
    <row r="20" spans="1:16">
      <c r="A20" s="98"/>
      <c r="B20" s="98"/>
      <c r="C20" s="98"/>
      <c r="D20" s="98"/>
      <c r="E20" s="98"/>
      <c r="F20" s="98"/>
      <c r="G20" s="98"/>
      <c r="H20" s="98"/>
      <c r="I20" s="98"/>
      <c r="J20" s="98"/>
      <c r="K20" s="98"/>
      <c r="L20" s="98"/>
      <c r="M20" s="98"/>
      <c r="N20" s="98"/>
      <c r="O20" s="98"/>
      <c r="P20" s="98"/>
    </row>
    <row r="21" spans="1:16">
      <c r="A21" s="98"/>
      <c r="B21" s="98"/>
      <c r="C21" s="98"/>
      <c r="D21" s="98"/>
      <c r="E21" s="98"/>
      <c r="F21" s="98"/>
      <c r="G21" s="98"/>
      <c r="H21" s="98"/>
      <c r="I21" s="98"/>
      <c r="J21" s="98"/>
      <c r="K21" s="98"/>
      <c r="L21" s="98"/>
      <c r="M21" s="98"/>
      <c r="N21" s="98"/>
      <c r="O21" s="98"/>
      <c r="P21" s="98"/>
    </row>
    <row r="22" spans="1:16">
      <c r="A22" s="98"/>
      <c r="B22" s="98"/>
      <c r="C22" s="98"/>
      <c r="D22" s="98"/>
      <c r="E22" s="98"/>
      <c r="F22" s="98"/>
      <c r="G22" s="98"/>
      <c r="H22" s="98"/>
      <c r="I22" s="98"/>
      <c r="J22" s="98"/>
      <c r="K22" s="98"/>
      <c r="L22" s="98"/>
      <c r="M22" s="98"/>
      <c r="N22" s="98"/>
      <c r="O22" s="98"/>
      <c r="P22" s="98"/>
    </row>
    <row r="23" spans="1:16">
      <c r="A23" s="98"/>
      <c r="B23" s="98"/>
      <c r="C23" s="98"/>
      <c r="D23" s="98"/>
      <c r="E23" s="98"/>
      <c r="F23" s="98"/>
      <c r="G23" s="98"/>
      <c r="H23" s="98"/>
      <c r="I23" s="98"/>
      <c r="J23" s="98"/>
      <c r="K23" s="98"/>
      <c r="L23" s="98"/>
      <c r="M23" s="98"/>
      <c r="N23" s="98"/>
      <c r="O23" s="98"/>
      <c r="P23" s="98"/>
    </row>
    <row r="24" spans="1:16">
      <c r="A24" s="98"/>
      <c r="B24" s="98"/>
      <c r="C24" s="98"/>
      <c r="D24" s="98"/>
      <c r="E24" s="98"/>
      <c r="F24" s="98"/>
      <c r="G24" s="98"/>
      <c r="H24" s="98"/>
      <c r="I24" s="98"/>
      <c r="J24" s="98"/>
      <c r="K24" s="98"/>
      <c r="L24" s="98"/>
      <c r="M24" s="98"/>
      <c r="N24" s="98"/>
      <c r="O24" s="98"/>
      <c r="P24" s="98"/>
    </row>
    <row r="25" spans="1:16">
      <c r="A25" s="98"/>
      <c r="B25" s="98"/>
      <c r="C25" s="98"/>
      <c r="D25" s="98"/>
      <c r="E25" s="98"/>
      <c r="F25" s="98"/>
      <c r="G25" s="98"/>
      <c r="H25" s="98"/>
      <c r="I25" s="98"/>
      <c r="J25" s="98"/>
      <c r="K25" s="98"/>
      <c r="L25" s="98"/>
      <c r="M25" s="98"/>
      <c r="N25" s="98"/>
      <c r="O25" s="98"/>
      <c r="P25" s="98"/>
    </row>
    <row r="26" spans="1:16">
      <c r="A26" s="98"/>
      <c r="B26" s="98"/>
      <c r="C26" s="98"/>
      <c r="D26" s="98"/>
      <c r="E26" s="98"/>
      <c r="F26" s="98"/>
      <c r="G26" s="98"/>
      <c r="H26" s="98"/>
      <c r="I26" s="98"/>
      <c r="J26" s="98"/>
      <c r="K26" s="98"/>
      <c r="L26" s="98"/>
      <c r="M26" s="98"/>
      <c r="N26" s="98"/>
      <c r="O26" s="98"/>
      <c r="P26" s="98"/>
    </row>
    <row r="27" spans="1:16">
      <c r="A27" s="98"/>
      <c r="B27" s="98"/>
      <c r="C27" s="98"/>
      <c r="D27" s="98"/>
      <c r="E27" s="98"/>
      <c r="F27" s="98"/>
      <c r="G27" s="98"/>
      <c r="H27" s="98"/>
      <c r="I27" s="98"/>
      <c r="J27" s="98"/>
      <c r="K27" s="98"/>
      <c r="L27" s="98"/>
      <c r="M27" s="98"/>
      <c r="N27" s="98"/>
      <c r="O27" s="98"/>
      <c r="P27" s="98"/>
    </row>
    <row r="28" spans="1:16">
      <c r="A28" s="98"/>
      <c r="B28" s="98"/>
      <c r="C28" s="98"/>
      <c r="D28" s="98"/>
      <c r="E28" s="98"/>
      <c r="F28" s="98"/>
      <c r="G28" s="98"/>
      <c r="H28" s="98"/>
      <c r="I28" s="98"/>
      <c r="J28" s="98"/>
      <c r="K28" s="98"/>
      <c r="L28" s="98"/>
      <c r="M28" s="98"/>
      <c r="N28" s="98"/>
      <c r="O28" s="98"/>
      <c r="P28" s="98"/>
    </row>
    <row r="29" spans="1:16">
      <c r="A29" s="98"/>
      <c r="B29" s="98"/>
      <c r="C29" s="98"/>
      <c r="D29" s="98"/>
      <c r="E29" s="98"/>
      <c r="F29" s="98"/>
      <c r="G29" s="98"/>
      <c r="H29" s="98"/>
      <c r="I29" s="98"/>
      <c r="J29" s="98"/>
      <c r="K29" s="98"/>
      <c r="L29" s="98"/>
      <c r="M29" s="98"/>
      <c r="N29" s="98"/>
      <c r="O29" s="98"/>
      <c r="P29" s="98"/>
    </row>
    <row r="30" spans="1:16">
      <c r="A30" s="98"/>
      <c r="B30" s="98"/>
      <c r="C30" s="98"/>
      <c r="D30" s="98"/>
      <c r="E30" s="98"/>
      <c r="F30" s="98"/>
      <c r="G30" s="98"/>
      <c r="H30" s="98"/>
      <c r="I30" s="98"/>
      <c r="J30" s="98"/>
      <c r="K30" s="98"/>
      <c r="L30" s="98"/>
      <c r="M30" s="98"/>
      <c r="N30" s="98"/>
      <c r="O30" s="98"/>
      <c r="P30" s="98"/>
    </row>
    <row r="31" spans="1:16">
      <c r="A31" s="98"/>
      <c r="B31" s="99" t="s">
        <v>1251</v>
      </c>
      <c r="C31" s="98"/>
      <c r="D31" s="98"/>
      <c r="E31" s="98"/>
      <c r="F31" s="98"/>
      <c r="G31" s="98"/>
      <c r="H31" s="98"/>
      <c r="I31" s="98"/>
      <c r="J31" s="98"/>
      <c r="K31" s="98"/>
      <c r="L31" s="98"/>
      <c r="M31" s="98"/>
      <c r="N31" s="98"/>
      <c r="O31" s="98"/>
      <c r="P31" s="98"/>
    </row>
    <row r="32" spans="1:16">
      <c r="B32" s="98"/>
      <c r="C32" s="98"/>
      <c r="D32" s="98"/>
      <c r="E32" s="98"/>
      <c r="F32" s="98"/>
      <c r="G32" s="98"/>
      <c r="H32" s="98"/>
      <c r="I32" s="98"/>
      <c r="J32" s="98"/>
      <c r="K32" s="98"/>
      <c r="L32" s="98"/>
      <c r="M32" s="98"/>
      <c r="N32" s="98"/>
      <c r="O32" s="98"/>
      <c r="P32" s="98"/>
    </row>
    <row r="33" spans="1:16">
      <c r="A33" s="98"/>
      <c r="B33" s="1054" t="s">
        <v>293</v>
      </c>
      <c r="C33" s="98"/>
      <c r="D33" s="98"/>
      <c r="E33" s="98"/>
      <c r="F33" s="98"/>
      <c r="G33" s="98"/>
      <c r="H33" s="98"/>
      <c r="I33" s="98"/>
      <c r="J33" s="98"/>
      <c r="K33" s="98"/>
      <c r="L33" s="98"/>
      <c r="M33" s="98"/>
      <c r="N33" s="98"/>
      <c r="O33" s="98"/>
      <c r="P33" s="98"/>
    </row>
  </sheetData>
  <phoneticPr fontId="86" type="noConversion"/>
  <hyperlinks>
    <hyperlink ref="B32" location="Содержание!B11" display="к содержанию"/>
    <hyperlink ref="B33" location="Contents!B11" display="to contents"/>
  </hyperlinks>
  <pageMargins left="0.75" right="0.75" top="1" bottom="1" header="0.5" footer="0.5"/>
  <headerFooter alignWithMargin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2">
    <tabColor indexed="9"/>
  </sheetPr>
  <dimension ref="A2:I33"/>
  <sheetViews>
    <sheetView topLeftCell="A10" zoomScaleNormal="100" workbookViewId="0">
      <selection activeCell="I3" sqref="I3"/>
    </sheetView>
  </sheetViews>
  <sheetFormatPr defaultRowHeight="12.75"/>
  <cols>
    <col min="1" max="1" width="8.85546875" style="49" bestFit="1" customWidth="1"/>
    <col min="2" max="2" width="24.85546875" style="49" customWidth="1"/>
    <col min="3" max="9" width="10.7109375" style="49" customWidth="1"/>
    <col min="10" max="16384" width="9.140625" style="49"/>
  </cols>
  <sheetData>
    <row r="2" spans="1:9">
      <c r="A2" s="575" t="s">
        <v>54</v>
      </c>
      <c r="B2" s="53" t="s">
        <v>1037</v>
      </c>
    </row>
    <row r="3" spans="1:9">
      <c r="A3" s="575"/>
      <c r="B3" s="53"/>
      <c r="I3" s="747" t="s">
        <v>1569</v>
      </c>
    </row>
    <row r="4" spans="1:9">
      <c r="B4" s="972" t="s">
        <v>642</v>
      </c>
      <c r="C4" s="971">
        <v>38718</v>
      </c>
      <c r="D4" s="971">
        <v>39083</v>
      </c>
      <c r="E4" s="971">
        <v>39448</v>
      </c>
      <c r="F4" s="971">
        <v>39814</v>
      </c>
      <c r="G4" s="971">
        <v>40179</v>
      </c>
      <c r="H4" s="970">
        <v>40544</v>
      </c>
      <c r="I4" s="970" t="s">
        <v>654</v>
      </c>
    </row>
    <row r="5" spans="1:9" ht="38.25">
      <c r="B5" s="969" t="s">
        <v>653</v>
      </c>
      <c r="C5" s="968">
        <v>28.531583736939048</v>
      </c>
      <c r="D5" s="968">
        <v>27.821060785878071</v>
      </c>
      <c r="E5" s="968">
        <v>27.88508432646012</v>
      </c>
      <c r="F5" s="968">
        <v>30.188768962960459</v>
      </c>
      <c r="G5" s="968">
        <v>25.540703978872642</v>
      </c>
      <c r="H5" s="968">
        <v>26.34086047652006</v>
      </c>
      <c r="I5" s="968">
        <v>24.441081142383041</v>
      </c>
    </row>
    <row r="6" spans="1:9" ht="38.25">
      <c r="B6" s="969" t="s">
        <v>652</v>
      </c>
      <c r="C6" s="968">
        <v>21.45425564441307</v>
      </c>
      <c r="D6" s="968">
        <v>15.635426941324901</v>
      </c>
      <c r="E6" s="968">
        <v>25.682486103880787</v>
      </c>
      <c r="F6" s="968">
        <v>43.166610128006845</v>
      </c>
      <c r="G6" s="968">
        <v>40.199340321923778</v>
      </c>
      <c r="H6" s="968">
        <v>37.012083590507082</v>
      </c>
      <c r="I6" s="968">
        <v>39.749554220458947</v>
      </c>
    </row>
    <row r="7" spans="1:9" ht="38.25">
      <c r="B7" s="969" t="s">
        <v>651</v>
      </c>
      <c r="C7" s="968">
        <v>12.731973643734843</v>
      </c>
      <c r="D7" s="968">
        <v>7.984983632948782</v>
      </c>
      <c r="E7" s="968">
        <v>35.464333590008337</v>
      </c>
      <c r="F7" s="968">
        <v>45.723488963626515</v>
      </c>
      <c r="G7" s="968">
        <v>18.323153908363849</v>
      </c>
      <c r="H7" s="968">
        <v>4.1918364389634712</v>
      </c>
      <c r="I7" s="968">
        <v>13.135095114733797</v>
      </c>
    </row>
    <row r="8" spans="1:9" ht="25.5">
      <c r="B8" s="969" t="s">
        <v>650</v>
      </c>
      <c r="C8" s="968">
        <v>16.639822227276692</v>
      </c>
      <c r="D8" s="968">
        <v>11.769109812857256</v>
      </c>
      <c r="E8" s="968">
        <v>33.377583956814874</v>
      </c>
      <c r="F8" s="968">
        <v>41.871758421086739</v>
      </c>
      <c r="G8" s="968">
        <v>24.500019900315881</v>
      </c>
      <c r="H8" s="968">
        <v>18.040826558324056</v>
      </c>
      <c r="I8" s="968">
        <v>23.902292196957148</v>
      </c>
    </row>
    <row r="11" spans="1:9">
      <c r="B11" s="53" t="s">
        <v>1037</v>
      </c>
    </row>
    <row r="31" spans="2:2">
      <c r="B31" s="707" t="s">
        <v>1408</v>
      </c>
    </row>
    <row r="33" spans="2:2">
      <c r="B33" s="12" t="s">
        <v>293</v>
      </c>
    </row>
  </sheetData>
  <phoneticPr fontId="86" type="noConversion"/>
  <hyperlinks>
    <hyperlink ref="B33" location="Contents!B109" display="to content"/>
  </hyperlinks>
  <pageMargins left="0.75" right="0.75" top="1" bottom="1" header="0.5" footer="0.5"/>
  <pageSetup paperSize="9"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3">
    <tabColor indexed="9"/>
  </sheetPr>
  <dimension ref="A2:I53"/>
  <sheetViews>
    <sheetView topLeftCell="A22" zoomScaleNormal="100" workbookViewId="0">
      <selection activeCell="I3" sqref="I3"/>
    </sheetView>
  </sheetViews>
  <sheetFormatPr defaultRowHeight="12.75"/>
  <cols>
    <col min="1" max="1" width="9.140625" style="730"/>
    <col min="2" max="2" width="29.42578125" style="730" customWidth="1"/>
    <col min="3" max="3" width="10.140625" style="730" customWidth="1"/>
    <col min="4" max="4" width="9.85546875" style="730" customWidth="1"/>
    <col min="5" max="6" width="9.7109375" style="730" customWidth="1"/>
    <col min="7" max="7" width="9.85546875" style="730" customWidth="1"/>
    <col min="8" max="8" width="10.28515625" style="730" customWidth="1"/>
    <col min="9" max="9" width="10.7109375" style="730" customWidth="1"/>
    <col min="10" max="16384" width="9.140625" style="730"/>
  </cols>
  <sheetData>
    <row r="2" spans="1:9">
      <c r="A2" s="985" t="s">
        <v>54</v>
      </c>
      <c r="B2" s="729" t="s">
        <v>1039</v>
      </c>
      <c r="C2" s="984"/>
      <c r="D2" s="984"/>
      <c r="E2" s="984"/>
      <c r="F2" s="984"/>
      <c r="G2" s="984"/>
      <c r="H2" s="984"/>
      <c r="I2" s="984"/>
    </row>
    <row r="3" spans="1:9">
      <c r="H3" s="740"/>
      <c r="I3" s="740" t="s">
        <v>565</v>
      </c>
    </row>
    <row r="4" spans="1:9">
      <c r="B4" s="983" t="s">
        <v>662</v>
      </c>
      <c r="C4" s="981" t="s">
        <v>559</v>
      </c>
      <c r="D4" s="982" t="s">
        <v>558</v>
      </c>
      <c r="E4" s="982" t="s">
        <v>557</v>
      </c>
      <c r="F4" s="982" t="s">
        <v>556</v>
      </c>
      <c r="G4" s="982" t="s">
        <v>555</v>
      </c>
      <c r="H4" s="981" t="s">
        <v>554</v>
      </c>
      <c r="I4" s="981" t="s">
        <v>551</v>
      </c>
    </row>
    <row r="5" spans="1:9">
      <c r="B5" s="979" t="s">
        <v>446</v>
      </c>
      <c r="C5" s="980">
        <v>37.658570454582062</v>
      </c>
      <c r="D5" s="980">
        <v>17.46</v>
      </c>
      <c r="E5" s="980">
        <v>10.3</v>
      </c>
      <c r="F5" s="980">
        <v>9.6</v>
      </c>
      <c r="G5" s="977">
        <v>20.7</v>
      </c>
      <c r="H5" s="977">
        <v>19.399999999999999</v>
      </c>
      <c r="I5" s="977">
        <v>17.7</v>
      </c>
    </row>
    <row r="6" spans="1:9">
      <c r="B6" s="979" t="s">
        <v>661</v>
      </c>
      <c r="C6" s="978">
        <v>23.098451919308687</v>
      </c>
      <c r="D6" s="978">
        <v>21.96</v>
      </c>
      <c r="E6" s="978">
        <v>39.1</v>
      </c>
      <c r="F6" s="978">
        <v>39.9</v>
      </c>
      <c r="G6" s="977">
        <v>36.5</v>
      </c>
      <c r="H6" s="977">
        <v>30.5</v>
      </c>
      <c r="I6" s="977">
        <v>32.1</v>
      </c>
    </row>
    <row r="7" spans="1:9" ht="25.5">
      <c r="B7" s="979" t="s">
        <v>445</v>
      </c>
      <c r="C7" s="978">
        <v>27.653398852226385</v>
      </c>
      <c r="D7" s="978">
        <v>43.11</v>
      </c>
      <c r="E7" s="978">
        <v>36.9</v>
      </c>
      <c r="F7" s="978">
        <v>33.799999999999997</v>
      </c>
      <c r="G7" s="977">
        <v>28.5</v>
      </c>
      <c r="H7" s="977">
        <v>35.4</v>
      </c>
      <c r="I7" s="977">
        <v>36.6</v>
      </c>
    </row>
    <row r="8" spans="1:9">
      <c r="B8" s="979" t="s">
        <v>660</v>
      </c>
      <c r="C8" s="978">
        <v>10.89955459798397</v>
      </c>
      <c r="D8" s="978">
        <v>11.01</v>
      </c>
      <c r="E8" s="978">
        <v>13</v>
      </c>
      <c r="F8" s="978">
        <v>13.9</v>
      </c>
      <c r="G8" s="977">
        <v>4.2</v>
      </c>
      <c r="H8" s="977">
        <v>4.0999999999999996</v>
      </c>
      <c r="I8" s="735">
        <v>2.4</v>
      </c>
    </row>
    <row r="9" spans="1:9">
      <c r="B9" s="979" t="s">
        <v>443</v>
      </c>
      <c r="C9" s="978">
        <v>0.7</v>
      </c>
      <c r="D9" s="978">
        <v>0.8</v>
      </c>
      <c r="E9" s="978">
        <v>0.4</v>
      </c>
      <c r="F9" s="978">
        <v>0.5</v>
      </c>
      <c r="G9" s="977">
        <v>2.6</v>
      </c>
      <c r="H9" s="977">
        <v>2.4</v>
      </c>
      <c r="I9" s="977">
        <v>2.5</v>
      </c>
    </row>
    <row r="10" spans="1:9">
      <c r="B10" s="979" t="s">
        <v>659</v>
      </c>
      <c r="C10" s="978">
        <v>0</v>
      </c>
      <c r="D10" s="978">
        <v>0.3</v>
      </c>
      <c r="E10" s="978">
        <v>0.3</v>
      </c>
      <c r="F10" s="978">
        <v>2.2000000000000002</v>
      </c>
      <c r="G10" s="977">
        <v>6.4</v>
      </c>
      <c r="H10" s="977">
        <v>5.5</v>
      </c>
      <c r="I10" s="977">
        <v>5.4</v>
      </c>
    </row>
    <row r="11" spans="1:9" ht="25.5">
      <c r="B11" s="979" t="s">
        <v>658</v>
      </c>
      <c r="C11" s="978">
        <v>0</v>
      </c>
      <c r="D11" s="978">
        <v>0</v>
      </c>
      <c r="E11" s="978">
        <v>0</v>
      </c>
      <c r="F11" s="978">
        <v>0.02</v>
      </c>
      <c r="G11" s="977">
        <v>1</v>
      </c>
      <c r="H11" s="977">
        <v>2.4</v>
      </c>
      <c r="I11" s="977">
        <v>3.1</v>
      </c>
    </row>
    <row r="12" spans="1:9">
      <c r="B12" s="979" t="s">
        <v>657</v>
      </c>
      <c r="C12" s="978">
        <v>0</v>
      </c>
      <c r="D12" s="978">
        <v>5.4</v>
      </c>
      <c r="E12" s="978">
        <v>0.01</v>
      </c>
      <c r="F12" s="978">
        <v>7.0000000000000007E-2</v>
      </c>
      <c r="G12" s="977">
        <v>0.1</v>
      </c>
      <c r="H12" s="977">
        <v>0.3</v>
      </c>
      <c r="I12" s="977">
        <v>0.2</v>
      </c>
    </row>
    <row r="13" spans="1:9" ht="25.5">
      <c r="B13" s="585" t="s">
        <v>656</v>
      </c>
      <c r="C13" s="950"/>
      <c r="D13" s="950">
        <v>97.8</v>
      </c>
      <c r="E13" s="950">
        <v>73.3</v>
      </c>
      <c r="F13" s="950">
        <v>60.1</v>
      </c>
      <c r="G13" s="950">
        <v>14.5</v>
      </c>
      <c r="H13" s="950">
        <v>-28.9</v>
      </c>
      <c r="I13" s="950">
        <v>-11.6</v>
      </c>
    </row>
    <row r="14" spans="1:9" ht="50.25" customHeight="1">
      <c r="B14" s="585" t="s">
        <v>655</v>
      </c>
      <c r="C14" s="976">
        <v>44.719452770802903</v>
      </c>
      <c r="D14" s="976">
        <v>49.01084711487848</v>
      </c>
      <c r="E14" s="976">
        <v>60.178635133601212</v>
      </c>
      <c r="F14" s="976">
        <v>56.494875749832097</v>
      </c>
      <c r="G14" s="976">
        <v>51.560610357895328</v>
      </c>
      <c r="H14" s="976">
        <v>47.099247155262695</v>
      </c>
      <c r="I14" s="976">
        <v>50.560349721075525</v>
      </c>
    </row>
    <row r="15" spans="1:9">
      <c r="B15" s="975"/>
      <c r="C15" s="948"/>
      <c r="D15" s="948"/>
      <c r="E15" s="948"/>
      <c r="F15" s="948"/>
      <c r="G15" s="948"/>
    </row>
    <row r="16" spans="1:9">
      <c r="C16" s="974"/>
      <c r="D16" s="974"/>
      <c r="E16" s="974"/>
      <c r="F16" s="974"/>
      <c r="G16" s="974"/>
      <c r="H16" s="973"/>
      <c r="I16" s="973"/>
    </row>
    <row r="17" spans="2:9">
      <c r="B17" s="729" t="s">
        <v>1039</v>
      </c>
      <c r="C17" s="728"/>
      <c r="D17" s="728"/>
      <c r="E17" s="728"/>
      <c r="F17" s="728"/>
      <c r="G17" s="728"/>
      <c r="H17" s="728"/>
      <c r="I17" s="728"/>
    </row>
    <row r="18" spans="2:9">
      <c r="H18" s="973"/>
      <c r="I18" s="973"/>
    </row>
    <row r="38" spans="4:4">
      <c r="D38" s="973"/>
    </row>
    <row r="51" spans="2:2">
      <c r="B51" s="707" t="s">
        <v>1408</v>
      </c>
    </row>
    <row r="52" spans="2:2">
      <c r="B52" s="49"/>
    </row>
    <row r="53" spans="2:2">
      <c r="B53" s="12" t="s">
        <v>293</v>
      </c>
    </row>
  </sheetData>
  <phoneticPr fontId="86" type="noConversion"/>
  <hyperlinks>
    <hyperlink ref="B53" location="Contents!B110" display="to content"/>
  </hyperlinks>
  <pageMargins left="0.75" right="0.75" top="1" bottom="1" header="0.5" footer="0.5"/>
  <pageSetup paperSize="9" orientation="portrait" verticalDpi="0"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4">
    <tabColor indexed="9"/>
  </sheetPr>
  <dimension ref="A2:I32"/>
  <sheetViews>
    <sheetView zoomScaleNormal="100" workbookViewId="0">
      <selection activeCell="B32" sqref="B32"/>
    </sheetView>
  </sheetViews>
  <sheetFormatPr defaultRowHeight="12.75"/>
  <cols>
    <col min="1" max="1" width="9.140625" style="684"/>
    <col min="2" max="2" width="28.140625" style="684" customWidth="1"/>
    <col min="3" max="3" width="9.85546875" style="684" customWidth="1"/>
    <col min="4" max="4" width="10.7109375" style="684" customWidth="1"/>
    <col min="5" max="5" width="10.28515625" style="684" customWidth="1"/>
    <col min="6" max="6" width="10.42578125" style="684" customWidth="1"/>
    <col min="7" max="7" width="9.28515625" style="684" customWidth="1"/>
    <col min="8" max="8" width="10" style="684" customWidth="1"/>
    <col min="9" max="9" width="9.5703125" style="684" customWidth="1"/>
    <col min="10" max="16384" width="9.140625" style="684"/>
  </cols>
  <sheetData>
    <row r="2" spans="1:9">
      <c r="A2" s="688" t="s">
        <v>54</v>
      </c>
      <c r="B2" s="687" t="s">
        <v>664</v>
      </c>
    </row>
    <row r="3" spans="1:9">
      <c r="A3" s="688"/>
      <c r="B3" s="687"/>
    </row>
    <row r="4" spans="1:9">
      <c r="B4" s="989" t="s">
        <v>1486</v>
      </c>
      <c r="C4" s="988" t="s">
        <v>559</v>
      </c>
      <c r="D4" s="988" t="s">
        <v>558</v>
      </c>
      <c r="E4" s="988" t="s">
        <v>557</v>
      </c>
      <c r="F4" s="988" t="s">
        <v>556</v>
      </c>
      <c r="G4" s="988" t="s">
        <v>555</v>
      </c>
      <c r="H4" s="988" t="s">
        <v>554</v>
      </c>
      <c r="I4" s="988" t="s">
        <v>551</v>
      </c>
    </row>
    <row r="5" spans="1:9">
      <c r="B5" s="987" t="s">
        <v>667</v>
      </c>
      <c r="C5" s="986">
        <v>2.7</v>
      </c>
      <c r="D5" s="986">
        <v>2.2000000000000002</v>
      </c>
      <c r="E5" s="986">
        <v>2.2999999999999998</v>
      </c>
      <c r="F5" s="986">
        <v>2.2999999999999998</v>
      </c>
      <c r="G5" s="986">
        <v>2.8</v>
      </c>
      <c r="H5" s="986">
        <v>3.5</v>
      </c>
      <c r="I5" s="986">
        <v>2.9</v>
      </c>
    </row>
    <row r="6" spans="1:9">
      <c r="B6" s="987" t="s">
        <v>666</v>
      </c>
      <c r="C6" s="986">
        <v>2.9</v>
      </c>
      <c r="D6" s="986">
        <v>2.2999999999999998</v>
      </c>
      <c r="E6" s="986">
        <v>2.4</v>
      </c>
      <c r="F6" s="986">
        <v>2.4</v>
      </c>
      <c r="G6" s="986">
        <v>2.9</v>
      </c>
      <c r="H6" s="986">
        <v>3.6</v>
      </c>
      <c r="I6" s="986">
        <v>3.1</v>
      </c>
    </row>
    <row r="7" spans="1:9">
      <c r="B7" s="987" t="s">
        <v>665</v>
      </c>
      <c r="C7" s="986">
        <v>1.2</v>
      </c>
      <c r="D7" s="986">
        <v>0.9</v>
      </c>
      <c r="E7" s="986">
        <v>1.4</v>
      </c>
      <c r="F7" s="986">
        <v>1.2</v>
      </c>
      <c r="G7" s="986">
        <v>1.8</v>
      </c>
      <c r="H7" s="986">
        <v>1.8</v>
      </c>
      <c r="I7" s="986">
        <v>1.3</v>
      </c>
    </row>
    <row r="10" spans="1:9">
      <c r="A10" s="688"/>
      <c r="B10" s="687" t="s">
        <v>664</v>
      </c>
    </row>
    <row r="26" spans="2:2">
      <c r="B26" s="947" t="s">
        <v>663</v>
      </c>
    </row>
    <row r="30" spans="2:2">
      <c r="B30" s="707" t="s">
        <v>1408</v>
      </c>
    </row>
    <row r="32" spans="2:2">
      <c r="B32" s="12" t="s">
        <v>293</v>
      </c>
    </row>
  </sheetData>
  <phoneticPr fontId="86" type="noConversion"/>
  <hyperlinks>
    <hyperlink ref="B32" location="Contents!B111" display="to content"/>
  </hyperlinks>
  <pageMargins left="0.75" right="0.75" top="1" bottom="1" header="0.5" footer="0.5"/>
  <headerFooter alignWithMargins="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5">
    <tabColor indexed="9"/>
    <pageSetUpPr fitToPage="1"/>
  </sheetPr>
  <dimension ref="A2:J30"/>
  <sheetViews>
    <sheetView zoomScaleNormal="100" workbookViewId="0">
      <selection activeCell="N48" sqref="N48"/>
    </sheetView>
  </sheetViews>
  <sheetFormatPr defaultRowHeight="12.75"/>
  <cols>
    <col min="1" max="1" width="9.140625" style="49"/>
    <col min="2" max="2" width="26" style="49" customWidth="1"/>
    <col min="3" max="10" width="10.140625" style="49" customWidth="1"/>
    <col min="11" max="16384" width="9.140625" style="49"/>
  </cols>
  <sheetData>
    <row r="2" spans="1:10">
      <c r="A2" s="688" t="s">
        <v>54</v>
      </c>
      <c r="B2" s="53" t="s">
        <v>1044</v>
      </c>
    </row>
    <row r="3" spans="1:10">
      <c r="A3" s="688"/>
      <c r="B3" s="53"/>
      <c r="J3" s="747" t="s">
        <v>317</v>
      </c>
    </row>
    <row r="4" spans="1:10">
      <c r="B4" s="56"/>
      <c r="C4" s="300">
        <v>39083</v>
      </c>
      <c r="D4" s="300">
        <v>39448</v>
      </c>
      <c r="E4" s="300">
        <v>39814</v>
      </c>
      <c r="F4" s="300">
        <v>40179</v>
      </c>
      <c r="G4" s="300">
        <v>40544</v>
      </c>
      <c r="H4" s="300">
        <v>40634</v>
      </c>
      <c r="I4" s="300">
        <v>40725</v>
      </c>
      <c r="J4" s="300">
        <v>40817</v>
      </c>
    </row>
    <row r="5" spans="1:10">
      <c r="B5" s="56" t="s">
        <v>670</v>
      </c>
      <c r="C5" s="56">
        <v>910</v>
      </c>
      <c r="D5" s="397">
        <v>1208</v>
      </c>
      <c r="E5" s="397">
        <v>1421</v>
      </c>
      <c r="F5" s="397">
        <v>1861</v>
      </c>
      <c r="G5" s="397">
        <v>2258</v>
      </c>
      <c r="H5" s="397">
        <v>2346</v>
      </c>
      <c r="I5" s="397">
        <v>2452</v>
      </c>
      <c r="J5" s="397">
        <v>2522</v>
      </c>
    </row>
    <row r="6" spans="1:10">
      <c r="B6" s="56" t="s">
        <v>669</v>
      </c>
      <c r="C6" s="56">
        <v>256</v>
      </c>
      <c r="D6" s="56">
        <v>339</v>
      </c>
      <c r="E6" s="56">
        <v>307</v>
      </c>
      <c r="F6" s="56">
        <v>482</v>
      </c>
      <c r="G6" s="56">
        <v>571</v>
      </c>
      <c r="H6" s="56">
        <v>587</v>
      </c>
      <c r="I6" s="56">
        <v>565</v>
      </c>
      <c r="J6" s="56">
        <v>600</v>
      </c>
    </row>
    <row r="7" spans="1:10">
      <c r="B7" s="56" t="s">
        <v>668</v>
      </c>
      <c r="C7" s="56">
        <v>684</v>
      </c>
      <c r="D7" s="56">
        <v>912</v>
      </c>
      <c r="E7" s="397">
        <v>1185</v>
      </c>
      <c r="F7" s="397">
        <v>1489</v>
      </c>
      <c r="G7" s="397">
        <v>1822</v>
      </c>
      <c r="H7" s="397">
        <v>1915</v>
      </c>
      <c r="I7" s="397">
        <v>1837</v>
      </c>
      <c r="J7" s="397">
        <v>2138</v>
      </c>
    </row>
    <row r="10" spans="1:10">
      <c r="B10" s="53" t="s">
        <v>1044</v>
      </c>
    </row>
    <row r="28" spans="2:2">
      <c r="B28" s="138" t="s">
        <v>1544</v>
      </c>
    </row>
    <row r="30" spans="2:2">
      <c r="B30" s="12" t="s">
        <v>293</v>
      </c>
    </row>
  </sheetData>
  <phoneticPr fontId="86" type="noConversion"/>
  <hyperlinks>
    <hyperlink ref="B30" location="Contents!B114" display="to content"/>
  </hyperlinks>
  <pageMargins left="0.75" right="0.75" top="1" bottom="1" header="0.5" footer="0.5"/>
  <pageSetup paperSize="9" scale="79"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6">
    <tabColor indexed="9"/>
  </sheetPr>
  <dimension ref="A2:BH28"/>
  <sheetViews>
    <sheetView zoomScaleNormal="100" workbookViewId="0">
      <selection activeCell="B28" sqref="B28"/>
    </sheetView>
  </sheetViews>
  <sheetFormatPr defaultColWidth="9" defaultRowHeight="12.75"/>
  <cols>
    <col min="1" max="1" width="9" style="49" customWidth="1"/>
    <col min="2" max="2" width="22.42578125" style="49" customWidth="1"/>
    <col min="3" max="3" width="9.140625" style="49" customWidth="1"/>
    <col min="4" max="60" width="8.7109375" style="49" bestFit="1" customWidth="1"/>
    <col min="61" max="16384" width="9" style="49"/>
  </cols>
  <sheetData>
    <row r="2" spans="1:60">
      <c r="A2" s="688" t="s">
        <v>54</v>
      </c>
      <c r="B2" s="53" t="s">
        <v>1046</v>
      </c>
    </row>
    <row r="3" spans="1:60">
      <c r="A3" s="688"/>
      <c r="B3" s="53"/>
      <c r="BH3" s="750" t="s">
        <v>1569</v>
      </c>
    </row>
    <row r="4" spans="1:60" s="990" customFormat="1" ht="10.5">
      <c r="B4" s="993"/>
      <c r="C4" s="992">
        <v>39083</v>
      </c>
      <c r="D4" s="992">
        <v>39114</v>
      </c>
      <c r="E4" s="992">
        <v>39142</v>
      </c>
      <c r="F4" s="992">
        <v>39173</v>
      </c>
      <c r="G4" s="992">
        <v>39203</v>
      </c>
      <c r="H4" s="992">
        <v>39234</v>
      </c>
      <c r="I4" s="992">
        <v>39264</v>
      </c>
      <c r="J4" s="992">
        <v>39295</v>
      </c>
      <c r="K4" s="992">
        <v>39326</v>
      </c>
      <c r="L4" s="992">
        <v>39356</v>
      </c>
      <c r="M4" s="992">
        <v>39387</v>
      </c>
      <c r="N4" s="992">
        <v>39417</v>
      </c>
      <c r="O4" s="992">
        <v>39448</v>
      </c>
      <c r="P4" s="992">
        <v>39479</v>
      </c>
      <c r="Q4" s="992">
        <v>39508</v>
      </c>
      <c r="R4" s="992">
        <v>39539</v>
      </c>
      <c r="S4" s="992">
        <v>39569</v>
      </c>
      <c r="T4" s="992">
        <v>39600</v>
      </c>
      <c r="U4" s="992">
        <v>39630</v>
      </c>
      <c r="V4" s="992">
        <v>39661</v>
      </c>
      <c r="W4" s="992">
        <v>39692</v>
      </c>
      <c r="X4" s="992">
        <v>39722</v>
      </c>
      <c r="Y4" s="992">
        <v>39753</v>
      </c>
      <c r="Z4" s="992">
        <v>39783</v>
      </c>
      <c r="AA4" s="992">
        <v>39814</v>
      </c>
      <c r="AB4" s="992">
        <v>39845</v>
      </c>
      <c r="AC4" s="992">
        <v>39873</v>
      </c>
      <c r="AD4" s="992">
        <v>39904</v>
      </c>
      <c r="AE4" s="992">
        <v>39934</v>
      </c>
      <c r="AF4" s="992">
        <v>39965</v>
      </c>
      <c r="AG4" s="992">
        <v>39995</v>
      </c>
      <c r="AH4" s="992">
        <v>40026</v>
      </c>
      <c r="AI4" s="992">
        <v>40057</v>
      </c>
      <c r="AJ4" s="992">
        <v>40087</v>
      </c>
      <c r="AK4" s="992">
        <v>40118</v>
      </c>
      <c r="AL4" s="992">
        <v>40148</v>
      </c>
      <c r="AM4" s="992">
        <v>40179</v>
      </c>
      <c r="AN4" s="992">
        <v>40210</v>
      </c>
      <c r="AO4" s="992">
        <v>40238</v>
      </c>
      <c r="AP4" s="992">
        <v>40269</v>
      </c>
      <c r="AQ4" s="992">
        <v>40299</v>
      </c>
      <c r="AR4" s="992">
        <v>40330</v>
      </c>
      <c r="AS4" s="992">
        <v>40360</v>
      </c>
      <c r="AT4" s="992">
        <v>40391</v>
      </c>
      <c r="AU4" s="992" t="s">
        <v>183</v>
      </c>
      <c r="AV4" s="992">
        <v>40452</v>
      </c>
      <c r="AW4" s="992">
        <v>40483</v>
      </c>
      <c r="AX4" s="992">
        <v>40513</v>
      </c>
      <c r="AY4" s="992">
        <v>40544</v>
      </c>
      <c r="AZ4" s="992">
        <v>40575</v>
      </c>
      <c r="BA4" s="992">
        <v>40603</v>
      </c>
      <c r="BB4" s="992">
        <v>40634</v>
      </c>
      <c r="BC4" s="992">
        <v>40664</v>
      </c>
      <c r="BD4" s="992">
        <v>40695</v>
      </c>
      <c r="BE4" s="992">
        <v>40725</v>
      </c>
      <c r="BF4" s="992">
        <v>40756</v>
      </c>
      <c r="BG4" s="992">
        <v>40787</v>
      </c>
      <c r="BH4" s="991">
        <v>40817</v>
      </c>
    </row>
    <row r="5" spans="1:60" ht="38.25">
      <c r="B5" s="69" t="s">
        <v>672</v>
      </c>
      <c r="C5" s="1090">
        <v>12.69</v>
      </c>
      <c r="D5" s="1090">
        <v>13.75</v>
      </c>
      <c r="E5" s="1090">
        <v>12.19</v>
      </c>
      <c r="F5" s="1090">
        <v>9.89</v>
      </c>
      <c r="G5" s="1090">
        <v>9.14</v>
      </c>
      <c r="H5" s="1090">
        <v>7.88</v>
      </c>
      <c r="I5" s="1090">
        <v>9.4700000000000006</v>
      </c>
      <c r="J5" s="1090">
        <v>9.56</v>
      </c>
      <c r="K5" s="1090">
        <v>9.8800000000000008</v>
      </c>
      <c r="L5" s="1090">
        <v>8.83</v>
      </c>
      <c r="M5" s="1090">
        <v>9.43</v>
      </c>
      <c r="N5" s="1090">
        <v>10.31</v>
      </c>
      <c r="O5" s="1090">
        <v>9.4700000000000006</v>
      </c>
      <c r="P5" s="1090">
        <v>8.09</v>
      </c>
      <c r="Q5" s="1090">
        <v>7.45</v>
      </c>
      <c r="R5" s="1090">
        <v>8.33</v>
      </c>
      <c r="S5" s="1090">
        <v>8.76</v>
      </c>
      <c r="T5" s="1090">
        <v>9.8800000000000008</v>
      </c>
      <c r="U5" s="1090">
        <v>9.66</v>
      </c>
      <c r="V5" s="1090">
        <v>8.41</v>
      </c>
      <c r="W5" s="1090">
        <v>6.58</v>
      </c>
      <c r="X5" s="1090">
        <v>5.01</v>
      </c>
      <c r="Y5" s="1090">
        <v>1.01</v>
      </c>
      <c r="Z5" s="1090">
        <v>-0.21</v>
      </c>
      <c r="AA5" s="1090">
        <v>-0.84</v>
      </c>
      <c r="AB5" s="1090">
        <v>-1.41</v>
      </c>
      <c r="AC5" s="1090">
        <v>1.71</v>
      </c>
      <c r="AD5" s="1090">
        <v>1.19</v>
      </c>
      <c r="AE5" s="1090">
        <v>1.1599999999999999</v>
      </c>
      <c r="AF5" s="1090">
        <v>1.1299999999999999</v>
      </c>
      <c r="AG5" s="1090">
        <v>1.72</v>
      </c>
      <c r="AH5" s="1090">
        <v>1.62</v>
      </c>
      <c r="AI5" s="1090">
        <v>4.4400000000000004</v>
      </c>
      <c r="AJ5" s="1090">
        <v>6.58</v>
      </c>
      <c r="AK5" s="1090">
        <v>10.98</v>
      </c>
      <c r="AL5" s="1090">
        <v>12.34</v>
      </c>
      <c r="AM5" s="1090">
        <v>11.95</v>
      </c>
      <c r="AN5" s="1090">
        <v>11.99</v>
      </c>
      <c r="AO5" s="1090">
        <v>9.27</v>
      </c>
      <c r="AP5" s="1090">
        <v>9.34</v>
      </c>
      <c r="AQ5" s="1090">
        <v>9.0399999999999991</v>
      </c>
      <c r="AR5" s="1090">
        <v>6.72</v>
      </c>
      <c r="AS5" s="1090">
        <v>5.47</v>
      </c>
      <c r="AT5" s="1090">
        <v>5.47</v>
      </c>
      <c r="AU5" s="1090">
        <v>4.6900000000000004</v>
      </c>
      <c r="AV5" s="1090">
        <v>4.54</v>
      </c>
      <c r="AW5" s="1090">
        <v>3.97</v>
      </c>
      <c r="AX5" s="1090">
        <v>4.17</v>
      </c>
      <c r="AY5" s="1090">
        <v>4.3899999999999997</v>
      </c>
      <c r="AZ5" s="1090">
        <v>4.21</v>
      </c>
      <c r="BA5" s="1090">
        <v>3.69</v>
      </c>
      <c r="BB5" s="1090">
        <v>3.26</v>
      </c>
      <c r="BC5" s="1090">
        <v>3.5</v>
      </c>
      <c r="BD5" s="1090">
        <v>4.42</v>
      </c>
      <c r="BE5" s="1090">
        <v>4.68</v>
      </c>
      <c r="BF5" s="1090">
        <v>5.87</v>
      </c>
      <c r="BG5" s="1090">
        <v>5.05</v>
      </c>
      <c r="BH5" s="1090">
        <v>4.46</v>
      </c>
    </row>
    <row r="6" spans="1:60">
      <c r="B6" s="69" t="s">
        <v>671</v>
      </c>
      <c r="C6" s="56">
        <v>8.4</v>
      </c>
      <c r="D6" s="56">
        <v>8.5</v>
      </c>
      <c r="E6" s="56">
        <v>7.9</v>
      </c>
      <c r="F6" s="56">
        <v>7.8</v>
      </c>
      <c r="G6" s="56">
        <v>7.7</v>
      </c>
      <c r="H6" s="56">
        <v>7.9</v>
      </c>
      <c r="I6" s="56">
        <v>8.1</v>
      </c>
      <c r="J6" s="56">
        <v>8.8000000000000007</v>
      </c>
      <c r="K6" s="56">
        <v>9.4</v>
      </c>
      <c r="L6" s="56">
        <v>11.2</v>
      </c>
      <c r="M6" s="56">
        <v>11.53</v>
      </c>
      <c r="N6" s="56">
        <v>11.75</v>
      </c>
      <c r="O6" s="56">
        <v>18.8</v>
      </c>
      <c r="P6" s="56">
        <v>18.7</v>
      </c>
      <c r="Q6" s="56">
        <v>18.8</v>
      </c>
      <c r="R6" s="56">
        <v>18.7</v>
      </c>
      <c r="S6" s="56">
        <v>19.100000000000001</v>
      </c>
      <c r="T6" s="56">
        <v>19.5</v>
      </c>
      <c r="U6" s="56">
        <v>20</v>
      </c>
      <c r="V6" s="56">
        <v>20</v>
      </c>
      <c r="W6" s="56">
        <v>20.100000000000001</v>
      </c>
      <c r="X6" s="56">
        <v>18.2</v>
      </c>
      <c r="Y6" s="56">
        <v>13.9</v>
      </c>
      <c r="Z6" s="56">
        <v>11.3</v>
      </c>
      <c r="AA6" s="56">
        <v>9.5</v>
      </c>
      <c r="AB6" s="56">
        <v>8.6999999999999993</v>
      </c>
      <c r="AC6" s="56">
        <v>8.6999999999999993</v>
      </c>
      <c r="AD6" s="56">
        <v>8.9</v>
      </c>
      <c r="AE6" s="56">
        <v>8.8000000000000007</v>
      </c>
      <c r="AF6" s="56">
        <v>8.4</v>
      </c>
      <c r="AG6" s="56">
        <v>7.6</v>
      </c>
      <c r="AH6" s="56">
        <v>6.9</v>
      </c>
      <c r="AI6" s="56">
        <v>6.2</v>
      </c>
      <c r="AJ6" s="56">
        <v>6</v>
      </c>
      <c r="AK6" s="56">
        <v>5.8</v>
      </c>
      <c r="AL6" s="56">
        <v>5.8</v>
      </c>
      <c r="AM6" s="56">
        <v>6.2</v>
      </c>
      <c r="AN6" s="56">
        <v>7.3</v>
      </c>
      <c r="AO6" s="56">
        <v>7.4</v>
      </c>
      <c r="AP6" s="56">
        <v>7.2</v>
      </c>
      <c r="AQ6" s="56">
        <v>7.1</v>
      </c>
      <c r="AR6" s="56">
        <v>7</v>
      </c>
      <c r="AS6" s="56">
        <v>6.8</v>
      </c>
      <c r="AT6" s="56">
        <v>6.7</v>
      </c>
      <c r="AU6" s="56">
        <v>6.5</v>
      </c>
      <c r="AV6" s="56">
        <v>6.7</v>
      </c>
      <c r="AW6" s="56">
        <v>7.3</v>
      </c>
      <c r="AX6" s="56">
        <v>7.7</v>
      </c>
      <c r="AY6" s="56">
        <v>7.8</v>
      </c>
      <c r="AZ6" s="56">
        <v>8.1</v>
      </c>
      <c r="BA6" s="56">
        <v>8.8000000000000007</v>
      </c>
      <c r="BB6" s="56">
        <v>8.6</v>
      </c>
      <c r="BC6" s="56">
        <v>8.4</v>
      </c>
      <c r="BD6" s="56">
        <v>8.3000000000000007</v>
      </c>
      <c r="BE6" s="56">
        <v>8.4</v>
      </c>
      <c r="BF6" s="56">
        <v>8.5</v>
      </c>
      <c r="BG6" s="56">
        <v>9</v>
      </c>
      <c r="BH6" s="56">
        <v>8.6999999999999993</v>
      </c>
    </row>
    <row r="9" spans="1:60">
      <c r="B9" s="53" t="s">
        <v>1046</v>
      </c>
    </row>
    <row r="26" spans="2:2">
      <c r="B26" s="138" t="s">
        <v>1544</v>
      </c>
    </row>
    <row r="28" spans="2:2">
      <c r="B28" s="12" t="s">
        <v>293</v>
      </c>
    </row>
  </sheetData>
  <phoneticPr fontId="86" type="noConversion"/>
  <hyperlinks>
    <hyperlink ref="B28" location="Contents!B115" display="to content"/>
  </hyperlinks>
  <pageMargins left="0.7" right="0.7" top="0.75" bottom="0.75" header="0.3" footer="0.3"/>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7">
    <tabColor indexed="9"/>
  </sheetPr>
  <dimension ref="A2:P29"/>
  <sheetViews>
    <sheetView zoomScaleNormal="100" workbookViewId="0">
      <selection activeCell="B2" sqref="B2"/>
    </sheetView>
  </sheetViews>
  <sheetFormatPr defaultRowHeight="12.75"/>
  <cols>
    <col min="1" max="1" width="9.140625" style="684"/>
    <col min="2" max="2" width="23.85546875" style="684" customWidth="1"/>
    <col min="3" max="16" width="8.7109375" style="684" customWidth="1"/>
    <col min="17" max="16384" width="9.140625" style="684"/>
  </cols>
  <sheetData>
    <row r="2" spans="1:16">
      <c r="A2" s="688" t="s">
        <v>54</v>
      </c>
      <c r="B2" s="53" t="s">
        <v>673</v>
      </c>
    </row>
    <row r="3" spans="1:16">
      <c r="A3" s="688"/>
      <c r="B3" s="53"/>
      <c r="P3" s="688" t="s">
        <v>317</v>
      </c>
    </row>
    <row r="4" spans="1:16">
      <c r="B4" s="994"/>
      <c r="C4" s="997" t="s">
        <v>483</v>
      </c>
      <c r="D4" s="997" t="s">
        <v>63</v>
      </c>
      <c r="E4" s="997" t="s">
        <v>1500</v>
      </c>
      <c r="F4" s="997" t="s">
        <v>1496</v>
      </c>
      <c r="G4" s="997" t="s">
        <v>1492</v>
      </c>
      <c r="H4" s="997" t="s">
        <v>419</v>
      </c>
      <c r="I4" s="997" t="s">
        <v>418</v>
      </c>
      <c r="J4" s="997" t="s">
        <v>1491</v>
      </c>
      <c r="K4" s="997" t="s">
        <v>417</v>
      </c>
      <c r="L4" s="997" t="s">
        <v>416</v>
      </c>
      <c r="M4" s="997" t="s">
        <v>1490</v>
      </c>
      <c r="N4" s="997" t="s">
        <v>415</v>
      </c>
      <c r="O4" s="997" t="s">
        <v>414</v>
      </c>
      <c r="P4" s="997" t="s">
        <v>1489</v>
      </c>
    </row>
    <row r="5" spans="1:16">
      <c r="B5" s="995" t="s">
        <v>670</v>
      </c>
      <c r="C5" s="994">
        <v>910</v>
      </c>
      <c r="D5" s="996">
        <v>1208</v>
      </c>
      <c r="E5" s="996">
        <v>1421</v>
      </c>
      <c r="F5" s="996">
        <v>1861</v>
      </c>
      <c r="G5" s="996">
        <v>2258</v>
      </c>
      <c r="H5" s="996">
        <v>2276</v>
      </c>
      <c r="I5" s="996">
        <v>2300</v>
      </c>
      <c r="J5" s="996">
        <v>2346</v>
      </c>
      <c r="K5" s="996">
        <v>2386</v>
      </c>
      <c r="L5" s="996">
        <v>2419</v>
      </c>
      <c r="M5" s="996">
        <v>2452</v>
      </c>
      <c r="N5" s="996">
        <v>2502</v>
      </c>
      <c r="O5" s="996">
        <v>2520</v>
      </c>
      <c r="P5" s="996">
        <v>2522</v>
      </c>
    </row>
    <row r="6" spans="1:16" ht="25.5">
      <c r="B6" s="995" t="s">
        <v>674</v>
      </c>
      <c r="C6" s="994">
        <v>92</v>
      </c>
      <c r="D6" s="994">
        <v>163</v>
      </c>
      <c r="E6" s="994">
        <v>274</v>
      </c>
      <c r="F6" s="994">
        <v>422</v>
      </c>
      <c r="G6" s="994">
        <v>556</v>
      </c>
      <c r="H6" s="994">
        <v>566</v>
      </c>
      <c r="I6" s="994">
        <v>581</v>
      </c>
      <c r="J6" s="994">
        <v>596</v>
      </c>
      <c r="K6" s="994">
        <v>600</v>
      </c>
      <c r="L6" s="994">
        <v>600</v>
      </c>
      <c r="M6" s="994">
        <v>615</v>
      </c>
      <c r="N6" s="994">
        <v>630</v>
      </c>
      <c r="O6" s="994">
        <v>630</v>
      </c>
      <c r="P6" s="994">
        <v>657</v>
      </c>
    </row>
    <row r="9" spans="1:16">
      <c r="B9" s="53" t="s">
        <v>673</v>
      </c>
    </row>
    <row r="27" spans="2:2">
      <c r="B27" s="138" t="s">
        <v>1544</v>
      </c>
    </row>
    <row r="29" spans="2:2">
      <c r="B29" s="12" t="s">
        <v>293</v>
      </c>
    </row>
  </sheetData>
  <phoneticPr fontId="86" type="noConversion"/>
  <hyperlinks>
    <hyperlink ref="B29" location="Contents!B116" display="to content"/>
  </hyperlinks>
  <pageMargins left="0.7" right="0.7" top="0.75" bottom="0.75" header="0.3" footer="0.3"/>
  <headerFooter alignWithMargin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8">
    <tabColor indexed="9"/>
  </sheetPr>
  <dimension ref="A2:J44"/>
  <sheetViews>
    <sheetView topLeftCell="A13" zoomScaleNormal="100" workbookViewId="0">
      <selection activeCell="B44" sqref="B44"/>
    </sheetView>
  </sheetViews>
  <sheetFormatPr defaultRowHeight="12.75"/>
  <cols>
    <col min="1" max="1" width="9.140625" style="49"/>
    <col min="2" max="2" width="30" style="49" customWidth="1"/>
    <col min="3" max="10" width="10.140625" style="49" customWidth="1"/>
    <col min="11" max="16384" width="9.140625" style="49"/>
  </cols>
  <sheetData>
    <row r="2" spans="1:10">
      <c r="A2" s="688" t="s">
        <v>54</v>
      </c>
      <c r="B2" s="53" t="s">
        <v>1050</v>
      </c>
    </row>
    <row r="3" spans="1:10">
      <c r="A3" s="688"/>
      <c r="B3" s="53"/>
      <c r="J3" s="750" t="s">
        <v>344</v>
      </c>
    </row>
    <row r="4" spans="1:10" s="53" customFormat="1">
      <c r="B4" s="70"/>
      <c r="C4" s="998" t="s">
        <v>483</v>
      </c>
      <c r="D4" s="998" t="s">
        <v>63</v>
      </c>
      <c r="E4" s="998" t="s">
        <v>1500</v>
      </c>
      <c r="F4" s="998" t="s">
        <v>1496</v>
      </c>
      <c r="G4" s="998" t="s">
        <v>1492</v>
      </c>
      <c r="H4" s="998" t="s">
        <v>1491</v>
      </c>
      <c r="I4" s="998" t="s">
        <v>1490</v>
      </c>
      <c r="J4" s="998" t="s">
        <v>1489</v>
      </c>
    </row>
    <row r="5" spans="1:10" ht="25.5">
      <c r="B5" s="69" t="s">
        <v>715</v>
      </c>
      <c r="C5" s="397">
        <v>212036</v>
      </c>
      <c r="D5" s="397">
        <v>303364</v>
      </c>
      <c r="E5" s="397">
        <v>425228</v>
      </c>
      <c r="F5" s="397">
        <v>748525</v>
      </c>
      <c r="G5" s="397">
        <v>1000562</v>
      </c>
      <c r="H5" s="397">
        <v>1020751</v>
      </c>
      <c r="I5" s="397">
        <v>1101010</v>
      </c>
      <c r="J5" s="397">
        <v>1030221</v>
      </c>
    </row>
    <row r="6" spans="1:10">
      <c r="B6" s="69" t="s">
        <v>659</v>
      </c>
      <c r="C6" s="397">
        <v>70887</v>
      </c>
      <c r="D6" s="397">
        <v>103929</v>
      </c>
      <c r="E6" s="397">
        <v>142727</v>
      </c>
      <c r="F6" s="397">
        <v>222235</v>
      </c>
      <c r="G6" s="397">
        <v>185942</v>
      </c>
      <c r="H6" s="397">
        <v>227385</v>
      </c>
      <c r="I6" s="397">
        <v>233102</v>
      </c>
      <c r="J6" s="397">
        <v>162284</v>
      </c>
    </row>
    <row r="7" spans="1:10" ht="25.5">
      <c r="B7" s="69" t="s">
        <v>658</v>
      </c>
      <c r="C7" s="56">
        <v>0</v>
      </c>
      <c r="D7" s="397">
        <v>1288</v>
      </c>
      <c r="E7" s="56">
        <v>0</v>
      </c>
      <c r="F7" s="397">
        <v>74207</v>
      </c>
      <c r="G7" s="397">
        <v>43692</v>
      </c>
      <c r="H7" s="397">
        <v>54311</v>
      </c>
      <c r="I7" s="397">
        <v>57011</v>
      </c>
      <c r="J7" s="397">
        <v>91940</v>
      </c>
    </row>
    <row r="8" spans="1:10">
      <c r="B8" s="69" t="s">
        <v>714</v>
      </c>
      <c r="C8" s="56">
        <v>206</v>
      </c>
      <c r="D8" s="397">
        <v>34599</v>
      </c>
      <c r="E8" s="397">
        <v>22721</v>
      </c>
      <c r="F8" s="397">
        <v>17585</v>
      </c>
      <c r="G8" s="397">
        <v>31450</v>
      </c>
      <c r="H8" s="397">
        <v>36220</v>
      </c>
      <c r="I8" s="397">
        <v>32682</v>
      </c>
      <c r="J8" s="397">
        <v>43952</v>
      </c>
    </row>
    <row r="9" spans="1:10" ht="25.5">
      <c r="B9" s="69" t="s">
        <v>445</v>
      </c>
      <c r="C9" s="397">
        <v>464198</v>
      </c>
      <c r="D9" s="397">
        <v>553603</v>
      </c>
      <c r="E9" s="397">
        <v>638693</v>
      </c>
      <c r="F9" s="397">
        <v>678568</v>
      </c>
      <c r="G9" s="397">
        <v>756568</v>
      </c>
      <c r="H9" s="397">
        <v>718567</v>
      </c>
      <c r="I9" s="397">
        <v>729170</v>
      </c>
      <c r="J9" s="397">
        <v>733683</v>
      </c>
    </row>
    <row r="10" spans="1:10">
      <c r="B10" s="69" t="s">
        <v>661</v>
      </c>
      <c r="C10" s="397">
        <v>146087</v>
      </c>
      <c r="D10" s="397">
        <v>176834</v>
      </c>
      <c r="E10" s="397">
        <v>123483</v>
      </c>
      <c r="F10" s="397">
        <v>92098</v>
      </c>
      <c r="G10" s="397">
        <v>176226</v>
      </c>
      <c r="H10" s="397">
        <v>180550</v>
      </c>
      <c r="I10" s="397">
        <v>172942</v>
      </c>
      <c r="J10" s="397">
        <v>184461</v>
      </c>
    </row>
    <row r="11" spans="1:10" ht="38.25">
      <c r="B11" s="69" t="s">
        <v>713</v>
      </c>
      <c r="C11" s="397">
        <v>4583</v>
      </c>
      <c r="D11" s="397">
        <v>21472</v>
      </c>
      <c r="E11" s="397">
        <v>25541</v>
      </c>
      <c r="F11" s="397">
        <v>6400</v>
      </c>
      <c r="G11" s="397">
        <v>29323</v>
      </c>
      <c r="H11" s="397">
        <v>53404</v>
      </c>
      <c r="I11" s="397">
        <v>78844</v>
      </c>
      <c r="J11" s="397">
        <v>114580</v>
      </c>
    </row>
    <row r="12" spans="1:10">
      <c r="B12" s="949"/>
      <c r="C12" s="425"/>
      <c r="D12" s="425"/>
      <c r="E12" s="425"/>
      <c r="F12" s="425"/>
      <c r="G12" s="425"/>
      <c r="H12" s="425"/>
      <c r="I12" s="425"/>
      <c r="J12" s="425"/>
    </row>
    <row r="14" spans="1:10">
      <c r="B14" s="53" t="s">
        <v>1050</v>
      </c>
    </row>
    <row r="42" spans="2:2">
      <c r="B42" s="138" t="s">
        <v>1544</v>
      </c>
    </row>
    <row r="44" spans="2:2">
      <c r="B44" s="12" t="s">
        <v>293</v>
      </c>
    </row>
  </sheetData>
  <phoneticPr fontId="86" type="noConversion"/>
  <hyperlinks>
    <hyperlink ref="B44" location="Contents!B117" display="to content"/>
  </hyperlinks>
  <pageMargins left="0.7" right="0.7" top="0.75" bottom="0.75" header="0.3" footer="0.3"/>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9">
    <tabColor indexed="9"/>
  </sheetPr>
  <dimension ref="A2:G29"/>
  <sheetViews>
    <sheetView zoomScaleNormal="100" workbookViewId="0">
      <selection activeCell="B29" sqref="B29"/>
    </sheetView>
  </sheetViews>
  <sheetFormatPr defaultRowHeight="12.75"/>
  <cols>
    <col min="1" max="16384" width="9.140625" style="49"/>
  </cols>
  <sheetData>
    <row r="2" spans="1:7">
      <c r="A2" s="688" t="s">
        <v>54</v>
      </c>
      <c r="B2" s="53" t="s">
        <v>1052</v>
      </c>
    </row>
    <row r="3" spans="1:7">
      <c r="A3" s="688"/>
      <c r="B3" s="53"/>
    </row>
    <row r="4" spans="1:7" ht="25.5">
      <c r="B4" s="69" t="s">
        <v>535</v>
      </c>
      <c r="C4" s="69" t="s">
        <v>720</v>
      </c>
      <c r="D4" s="69" t="s">
        <v>719</v>
      </c>
      <c r="E4" s="69" t="s">
        <v>718</v>
      </c>
      <c r="F4" s="69" t="s">
        <v>717</v>
      </c>
      <c r="G4" s="69" t="s">
        <v>716</v>
      </c>
    </row>
    <row r="5" spans="1:7">
      <c r="B5" s="999">
        <v>8.7999999999999995E-2</v>
      </c>
      <c r="C5" s="999">
        <v>5.1999999999999998E-2</v>
      </c>
      <c r="D5" s="999">
        <v>5.8999999999999997E-2</v>
      </c>
      <c r="E5" s="999">
        <v>6.0999999999999999E-2</v>
      </c>
      <c r="F5" s="999">
        <v>6.7000000000000004E-2</v>
      </c>
      <c r="G5" s="999">
        <v>0.67200000000000004</v>
      </c>
    </row>
    <row r="8" spans="1:7">
      <c r="B8" s="53" t="s">
        <v>1052</v>
      </c>
    </row>
    <row r="27" spans="2:2">
      <c r="B27" s="138" t="s">
        <v>1544</v>
      </c>
    </row>
    <row r="29" spans="2:2">
      <c r="B29" s="12" t="s">
        <v>293</v>
      </c>
    </row>
  </sheetData>
  <phoneticPr fontId="86" type="noConversion"/>
  <hyperlinks>
    <hyperlink ref="B29" location="Contents!B118" display="to content"/>
  </hyperlinks>
  <pageMargins left="0.7" right="0.7" top="0.75" bottom="0.75" header="0.3" footer="0.3"/>
  <headerFooter alignWithMargin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0">
    <tabColor indexed="9"/>
  </sheetPr>
  <dimension ref="A2:I45"/>
  <sheetViews>
    <sheetView topLeftCell="A16" zoomScaleNormal="100" workbookViewId="0">
      <selection activeCell="B45" sqref="B45"/>
    </sheetView>
  </sheetViews>
  <sheetFormatPr defaultRowHeight="12.75"/>
  <cols>
    <col min="1" max="1" width="9.140625" style="1000"/>
    <col min="2" max="2" width="10.42578125" style="1001" customWidth="1"/>
    <col min="3" max="3" width="29.42578125" style="1001" customWidth="1"/>
    <col min="4" max="5" width="15.42578125" style="1000" customWidth="1"/>
    <col min="6" max="7" width="14.7109375" style="1000" customWidth="1"/>
    <col min="8" max="8" width="18.42578125" style="1000" customWidth="1"/>
    <col min="9" max="9" width="14.28515625" style="1000" customWidth="1"/>
    <col min="10" max="16384" width="9.140625" style="1000"/>
  </cols>
  <sheetData>
    <row r="2" spans="1:9" s="217" customFormat="1">
      <c r="A2" s="688" t="s">
        <v>281</v>
      </c>
      <c r="B2" s="53" t="s">
        <v>1054</v>
      </c>
    </row>
    <row r="3" spans="1:9" s="217" customFormat="1">
      <c r="B3" s="217" t="s">
        <v>721</v>
      </c>
    </row>
    <row r="5" spans="1:9" s="217" customFormat="1" ht="18.75" customHeight="1">
      <c r="B5" s="1203" t="s">
        <v>739</v>
      </c>
      <c r="C5" s="1203" t="s">
        <v>738</v>
      </c>
      <c r="D5" s="1204"/>
      <c r="E5" s="1204"/>
      <c r="F5" s="1204"/>
      <c r="G5" s="1204"/>
    </row>
    <row r="6" spans="1:9" s="217" customFormat="1">
      <c r="B6" s="1203"/>
      <c r="C6" s="1203"/>
      <c r="D6" s="1203" t="s">
        <v>737</v>
      </c>
      <c r="E6" s="1203" t="s">
        <v>736</v>
      </c>
      <c r="F6" s="1203" t="s">
        <v>735</v>
      </c>
      <c r="G6" s="1203" t="s">
        <v>734</v>
      </c>
    </row>
    <row r="7" spans="1:9" s="1011" customFormat="1">
      <c r="B7" s="1203"/>
      <c r="C7" s="1203"/>
      <c r="D7" s="1203"/>
      <c r="E7" s="1203"/>
      <c r="F7" s="1203"/>
      <c r="G7" s="1203"/>
    </row>
    <row r="8" spans="1:9" s="1002" customFormat="1">
      <c r="B8" s="1010">
        <v>1</v>
      </c>
      <c r="C8" s="1007" t="s">
        <v>733</v>
      </c>
      <c r="D8" s="1006" t="s">
        <v>345</v>
      </c>
      <c r="E8" s="1006">
        <v>0.04</v>
      </c>
      <c r="F8" s="1005">
        <v>19.690000000000001</v>
      </c>
      <c r="G8" s="1005">
        <v>22.33</v>
      </c>
      <c r="H8" s="1004"/>
      <c r="I8" s="1003"/>
    </row>
    <row r="9" spans="1:9" s="1002" customFormat="1">
      <c r="B9" s="1010">
        <v>2</v>
      </c>
      <c r="C9" s="1007" t="s">
        <v>732</v>
      </c>
      <c r="D9" s="1006" t="s">
        <v>346</v>
      </c>
      <c r="E9" s="1006">
        <v>0.04</v>
      </c>
      <c r="F9" s="1005">
        <v>37.07</v>
      </c>
      <c r="G9" s="1005">
        <v>22.33</v>
      </c>
      <c r="H9" s="1004"/>
      <c r="I9" s="1003"/>
    </row>
    <row r="10" spans="1:9" s="1002" customFormat="1">
      <c r="B10" s="1008">
        <v>3</v>
      </c>
      <c r="C10" s="1007" t="s">
        <v>731</v>
      </c>
      <c r="D10" s="1006">
        <v>4.4161321184904609E-2</v>
      </c>
      <c r="E10" s="1006">
        <v>0.04</v>
      </c>
      <c r="F10" s="1005">
        <v>33.08</v>
      </c>
      <c r="G10" s="1005">
        <v>22.33</v>
      </c>
      <c r="H10" s="1004"/>
      <c r="I10" s="1003"/>
    </row>
    <row r="11" spans="1:9" s="1002" customFormat="1">
      <c r="B11" s="1009">
        <v>4</v>
      </c>
      <c r="C11" s="1007" t="s">
        <v>730</v>
      </c>
      <c r="D11" s="1006">
        <v>7.6585466913597661E-2</v>
      </c>
      <c r="E11" s="1006">
        <v>0.04</v>
      </c>
      <c r="F11" s="1005">
        <v>38.950000000000003</v>
      </c>
      <c r="G11" s="1005">
        <v>22.33</v>
      </c>
      <c r="H11" s="1004"/>
      <c r="I11" s="1003"/>
    </row>
    <row r="12" spans="1:9" s="1002" customFormat="1">
      <c r="B12" s="1008">
        <v>5</v>
      </c>
      <c r="C12" s="1007" t="s">
        <v>729</v>
      </c>
      <c r="D12" s="1006">
        <v>6.6812603497635015E-2</v>
      </c>
      <c r="E12" s="1006">
        <v>0.04</v>
      </c>
      <c r="F12" s="1005">
        <v>39.54</v>
      </c>
      <c r="G12" s="1005">
        <v>22.33</v>
      </c>
      <c r="H12" s="1004"/>
      <c r="I12" s="1003"/>
    </row>
    <row r="13" spans="1:9" s="1002" customFormat="1">
      <c r="B13" s="1009">
        <v>6</v>
      </c>
      <c r="C13" s="1007" t="s">
        <v>728</v>
      </c>
      <c r="D13" s="1006">
        <v>2.0479368587615295E-3</v>
      </c>
      <c r="E13" s="1006">
        <v>0.04</v>
      </c>
      <c r="F13" s="1005">
        <v>23.72</v>
      </c>
      <c r="G13" s="1005">
        <v>22.33</v>
      </c>
      <c r="H13" s="1004"/>
      <c r="I13" s="1003"/>
    </row>
    <row r="14" spans="1:9" s="1002" customFormat="1">
      <c r="B14" s="1008">
        <v>7</v>
      </c>
      <c r="C14" s="1007" t="s">
        <v>727</v>
      </c>
      <c r="D14" s="1006">
        <v>5.5316354477199979E-2</v>
      </c>
      <c r="E14" s="1006">
        <v>0.04</v>
      </c>
      <c r="F14" s="1005">
        <v>39.07</v>
      </c>
      <c r="G14" s="1005">
        <v>22.33</v>
      </c>
      <c r="H14" s="1004"/>
      <c r="I14" s="1003"/>
    </row>
    <row r="15" spans="1:9" s="1002" customFormat="1">
      <c r="B15" s="1009">
        <v>8</v>
      </c>
      <c r="C15" s="1007" t="s">
        <v>726</v>
      </c>
      <c r="D15" s="1006">
        <v>5.9644816496296715E-2</v>
      </c>
      <c r="E15" s="1006">
        <v>0.04</v>
      </c>
      <c r="F15" s="1005">
        <v>30.22</v>
      </c>
      <c r="G15" s="1005">
        <v>22.33</v>
      </c>
      <c r="H15" s="1004"/>
      <c r="I15" s="1003"/>
    </row>
    <row r="16" spans="1:9" s="1002" customFormat="1">
      <c r="B16" s="1008">
        <v>9</v>
      </c>
      <c r="C16" s="1007" t="s">
        <v>725</v>
      </c>
      <c r="D16" s="1006">
        <v>4.6717110908320619E-2</v>
      </c>
      <c r="E16" s="1006">
        <v>0.04</v>
      </c>
      <c r="F16" s="1005">
        <v>29.49</v>
      </c>
      <c r="G16" s="1005">
        <v>22.33</v>
      </c>
      <c r="H16" s="1004"/>
      <c r="I16" s="1003"/>
    </row>
    <row r="17" spans="2:9" s="1002" customFormat="1">
      <c r="B17" s="1009">
        <v>10</v>
      </c>
      <c r="C17" s="1007" t="s">
        <v>724</v>
      </c>
      <c r="D17" s="1006">
        <v>7.35596528994681E-2</v>
      </c>
      <c r="E17" s="1006">
        <v>0.04</v>
      </c>
      <c r="F17" s="1005">
        <v>49.72</v>
      </c>
      <c r="G17" s="1005">
        <v>22.33</v>
      </c>
      <c r="H17" s="1004"/>
      <c r="I17" s="1003"/>
    </row>
    <row r="18" spans="2:9" s="1002" customFormat="1">
      <c r="B18" s="1008">
        <v>11</v>
      </c>
      <c r="C18" s="1007" t="s">
        <v>723</v>
      </c>
      <c r="D18" s="1006">
        <v>4.8174102086410611E-2</v>
      </c>
      <c r="E18" s="1006">
        <v>0.04</v>
      </c>
      <c r="F18" s="1005" t="s">
        <v>722</v>
      </c>
      <c r="G18" s="1005">
        <v>22.33</v>
      </c>
      <c r="H18" s="1004"/>
      <c r="I18" s="1003"/>
    </row>
    <row r="20" spans="2:9">
      <c r="B20" s="53" t="s">
        <v>1054</v>
      </c>
    </row>
    <row r="21" spans="2:9">
      <c r="B21" s="217" t="s">
        <v>721</v>
      </c>
    </row>
    <row r="43" spans="2:2">
      <c r="B43" s="138" t="s">
        <v>1544</v>
      </c>
    </row>
    <row r="45" spans="2:2">
      <c r="B45" s="12" t="s">
        <v>293</v>
      </c>
    </row>
  </sheetData>
  <mergeCells count="8">
    <mergeCell ref="B5:B7"/>
    <mergeCell ref="C5:C7"/>
    <mergeCell ref="D5:E5"/>
    <mergeCell ref="F5:G5"/>
    <mergeCell ref="D6:D7"/>
    <mergeCell ref="E6:E7"/>
    <mergeCell ref="F6:F7"/>
    <mergeCell ref="G6:G7"/>
  </mergeCells>
  <phoneticPr fontId="86" type="noConversion"/>
  <hyperlinks>
    <hyperlink ref="B45" location="Contents!B119" display="to content"/>
  </hyperlinks>
  <pageMargins left="0.75" right="0.75" top="1" bottom="1" header="0.5" footer="0.5"/>
  <pageSetup paperSize="9"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1">
    <tabColor indexed="9"/>
  </sheetPr>
  <dimension ref="A2:I39"/>
  <sheetViews>
    <sheetView zoomScaleNormal="100" workbookViewId="0">
      <selection activeCell="F22" sqref="F22"/>
    </sheetView>
  </sheetViews>
  <sheetFormatPr defaultRowHeight="12.75"/>
  <cols>
    <col min="1" max="1" width="9.140625" style="1000"/>
    <col min="2" max="2" width="11.42578125" style="1001" customWidth="1"/>
    <col min="3" max="3" width="29.42578125" style="1001" customWidth="1"/>
    <col min="4" max="5" width="15.42578125" style="1000" customWidth="1"/>
    <col min="6" max="7" width="14.7109375" style="1000" customWidth="1"/>
    <col min="8" max="8" width="18.42578125" style="1000" customWidth="1"/>
    <col min="9" max="9" width="14.28515625" style="1000" customWidth="1"/>
    <col min="10" max="16384" width="9.140625" style="1000"/>
  </cols>
  <sheetData>
    <row r="2" spans="1:9" s="217" customFormat="1">
      <c r="A2" s="688" t="s">
        <v>54</v>
      </c>
      <c r="B2" s="53" t="s">
        <v>1056</v>
      </c>
      <c r="D2" s="227"/>
    </row>
    <row r="3" spans="1:9" s="217" customFormat="1">
      <c r="B3" s="217" t="s">
        <v>740</v>
      </c>
      <c r="D3" s="227"/>
    </row>
    <row r="4" spans="1:9" s="217" customFormat="1">
      <c r="D4" s="227"/>
    </row>
    <row r="5" spans="1:9" s="1011" customFormat="1" ht="51" customHeight="1">
      <c r="B5" s="1084" t="s">
        <v>739</v>
      </c>
      <c r="C5" s="1084" t="s">
        <v>744</v>
      </c>
      <c r="D5" s="1084" t="s">
        <v>743</v>
      </c>
      <c r="E5" s="1084" t="s">
        <v>736</v>
      </c>
      <c r="F5" s="1084" t="s">
        <v>735</v>
      </c>
      <c r="G5" s="1084" t="s">
        <v>742</v>
      </c>
    </row>
    <row r="6" spans="1:9" s="1002" customFormat="1">
      <c r="B6" s="1010">
        <v>1</v>
      </c>
      <c r="C6" s="1007" t="s">
        <v>733</v>
      </c>
      <c r="D6" s="1006">
        <v>4.3243542408296913E-2</v>
      </c>
      <c r="E6" s="1006">
        <v>0.04</v>
      </c>
      <c r="F6" s="1005">
        <v>19.690000000000001</v>
      </c>
      <c r="G6" s="1005">
        <v>22.33</v>
      </c>
      <c r="H6" s="1004"/>
      <c r="I6" s="1003"/>
    </row>
    <row r="7" spans="1:9" s="1002" customFormat="1">
      <c r="B7" s="1010">
        <v>2</v>
      </c>
      <c r="C7" s="1007" t="s">
        <v>732</v>
      </c>
      <c r="D7" s="1006">
        <v>7.6894359184467298E-2</v>
      </c>
      <c r="E7" s="1006">
        <v>0.04</v>
      </c>
      <c r="F7" s="1005">
        <v>37.07</v>
      </c>
      <c r="G7" s="1005">
        <v>22.33</v>
      </c>
      <c r="H7" s="1004"/>
      <c r="I7" s="1003"/>
    </row>
    <row r="8" spans="1:9" s="1002" customFormat="1">
      <c r="B8" s="1008">
        <v>3</v>
      </c>
      <c r="C8" s="1007" t="s">
        <v>731</v>
      </c>
      <c r="D8" s="1006">
        <v>4.4161321184904609E-2</v>
      </c>
      <c r="E8" s="1006">
        <v>0.04</v>
      </c>
      <c r="F8" s="1005">
        <v>33.08</v>
      </c>
      <c r="G8" s="1005">
        <v>22.33</v>
      </c>
      <c r="H8" s="1004"/>
      <c r="I8" s="1003"/>
    </row>
    <row r="9" spans="1:9" s="1002" customFormat="1">
      <c r="B9" s="1009">
        <v>4</v>
      </c>
      <c r="C9" s="1007" t="s">
        <v>730</v>
      </c>
      <c r="D9" s="1006">
        <v>7.6585466913597661E-2</v>
      </c>
      <c r="E9" s="1006">
        <v>0.04</v>
      </c>
      <c r="F9" s="1005">
        <v>38.950000000000003</v>
      </c>
      <c r="G9" s="1005">
        <v>22.33</v>
      </c>
      <c r="H9" s="1004"/>
      <c r="I9" s="1003"/>
    </row>
    <row r="10" spans="1:9" s="1002" customFormat="1">
      <c r="B10" s="1008">
        <v>5</v>
      </c>
      <c r="C10" s="1007" t="s">
        <v>729</v>
      </c>
      <c r="D10" s="1006">
        <v>6.6812603497635015E-2</v>
      </c>
      <c r="E10" s="1006">
        <v>0.04</v>
      </c>
      <c r="F10" s="1005">
        <v>39.54</v>
      </c>
      <c r="G10" s="1005">
        <v>22.33</v>
      </c>
      <c r="H10" s="1004"/>
      <c r="I10" s="1003"/>
    </row>
    <row r="11" spans="1:9" s="1002" customFormat="1">
      <c r="B11" s="1009">
        <v>6</v>
      </c>
      <c r="C11" s="1007" t="s">
        <v>728</v>
      </c>
      <c r="D11" s="1006">
        <v>2.0479368587615295E-3</v>
      </c>
      <c r="E11" s="1006">
        <v>0.04</v>
      </c>
      <c r="F11" s="1005">
        <v>23.72</v>
      </c>
      <c r="G11" s="1005">
        <v>22.33</v>
      </c>
      <c r="H11" s="1004"/>
      <c r="I11" s="1003"/>
    </row>
    <row r="12" spans="1:9" s="1002" customFormat="1">
      <c r="B12" s="1008">
        <v>7</v>
      </c>
      <c r="C12" s="1007" t="s">
        <v>727</v>
      </c>
      <c r="D12" s="1006">
        <v>5.5316354477199979E-2</v>
      </c>
      <c r="E12" s="1006">
        <v>0.04</v>
      </c>
      <c r="F12" s="1005">
        <v>39.07</v>
      </c>
      <c r="G12" s="1005">
        <v>22.33</v>
      </c>
      <c r="H12" s="1004"/>
      <c r="I12" s="1003"/>
    </row>
    <row r="13" spans="1:9" s="1002" customFormat="1">
      <c r="B13" s="1009">
        <v>8</v>
      </c>
      <c r="C13" s="1007" t="s">
        <v>726</v>
      </c>
      <c r="D13" s="1006">
        <v>5.9644816496296715E-2</v>
      </c>
      <c r="E13" s="1006">
        <v>0.04</v>
      </c>
      <c r="F13" s="1005">
        <v>30.22</v>
      </c>
      <c r="G13" s="1005">
        <v>22.33</v>
      </c>
      <c r="H13" s="1004"/>
      <c r="I13" s="1003"/>
    </row>
    <row r="14" spans="1:9" s="1002" customFormat="1">
      <c r="B14" s="1008">
        <v>9</v>
      </c>
      <c r="C14" s="1007" t="s">
        <v>725</v>
      </c>
      <c r="D14" s="1006">
        <v>4.6717110908320619E-2</v>
      </c>
      <c r="E14" s="1006">
        <v>0.04</v>
      </c>
      <c r="F14" s="1005">
        <v>29.49</v>
      </c>
      <c r="G14" s="1005">
        <v>22.33</v>
      </c>
      <c r="H14" s="1004"/>
      <c r="I14" s="1003"/>
    </row>
    <row r="15" spans="1:9" s="1002" customFormat="1">
      <c r="B15" s="1009">
        <v>10</v>
      </c>
      <c r="C15" s="1007" t="s">
        <v>724</v>
      </c>
      <c r="D15" s="1006">
        <v>7.35596528994681E-2</v>
      </c>
      <c r="E15" s="1006">
        <v>0.04</v>
      </c>
      <c r="F15" s="1005">
        <v>49.72</v>
      </c>
      <c r="G15" s="1005">
        <v>22.33</v>
      </c>
      <c r="H15" s="1004"/>
      <c r="I15" s="1003"/>
    </row>
    <row r="16" spans="1:9" s="1002" customFormat="1">
      <c r="B16" s="1008">
        <v>11</v>
      </c>
      <c r="C16" s="1007" t="s">
        <v>723</v>
      </c>
      <c r="D16" s="1006">
        <v>4.8174102086410611E-2</v>
      </c>
      <c r="E16" s="1006">
        <v>0.04</v>
      </c>
      <c r="F16" s="1005" t="s">
        <v>722</v>
      </c>
      <c r="G16" s="1005">
        <v>22.33</v>
      </c>
      <c r="H16" s="1004"/>
      <c r="I16" s="1003"/>
    </row>
    <row r="19" spans="2:2">
      <c r="B19" s="53" t="s">
        <v>741</v>
      </c>
    </row>
    <row r="20" spans="2:2">
      <c r="B20" s="217" t="s">
        <v>740</v>
      </c>
    </row>
    <row r="37" spans="2:3">
      <c r="B37" s="138" t="s">
        <v>1544</v>
      </c>
    </row>
    <row r="39" spans="2:3">
      <c r="B39" s="1053" t="s">
        <v>293</v>
      </c>
      <c r="C39"/>
    </row>
  </sheetData>
  <phoneticPr fontId="86" type="noConversion"/>
  <hyperlinks>
    <hyperlink ref="B39" location="Contents!B120" display="to content"/>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115</vt:i4>
      </vt:variant>
      <vt:variant>
        <vt:lpstr>Именованные диапазоны</vt:lpstr>
      </vt:variant>
      <vt:variant>
        <vt:i4>2</vt:i4>
      </vt:variant>
    </vt:vector>
  </HeadingPairs>
  <TitlesOfParts>
    <vt:vector size="117" baseType="lpstr">
      <vt:lpstr>Contents</vt:lpstr>
      <vt:lpstr>Figure 2.1.1.1</vt:lpstr>
      <vt:lpstr>Figure 2.1.1.2</vt:lpstr>
      <vt:lpstr>Figure 2.1.1.3</vt:lpstr>
      <vt:lpstr>Figure 2.1.1.4</vt:lpstr>
      <vt:lpstr>Figure 2.1.1.5</vt:lpstr>
      <vt:lpstr>Table 2.1.1.1</vt:lpstr>
      <vt:lpstr>Figure 2.1.1.6</vt:lpstr>
      <vt:lpstr>Figure 2.1.2.1</vt:lpstr>
      <vt:lpstr>Figure 2.1.2.2</vt:lpstr>
      <vt:lpstr>Table 2.1.2.1</vt:lpstr>
      <vt:lpstr>Figure 2.1.2.3</vt:lpstr>
      <vt:lpstr>Figure 2.1.2.4</vt:lpstr>
      <vt:lpstr>Box 1 Table 1</vt:lpstr>
      <vt:lpstr>Box 1 Figure  1</vt:lpstr>
      <vt:lpstr>Box 2 Table 1</vt:lpstr>
      <vt:lpstr>Figure 2.1.3.1</vt:lpstr>
      <vt:lpstr>Figure 2.1.3.2</vt:lpstr>
      <vt:lpstr>Figure 2.1.3.3</vt:lpstr>
      <vt:lpstr>Figure  2.2.1</vt:lpstr>
      <vt:lpstr>Figure  2.2.2</vt:lpstr>
      <vt:lpstr>Figure 2.2.3</vt:lpstr>
      <vt:lpstr>Figure 2.2.4</vt:lpstr>
      <vt:lpstr>Figure 2.2.5</vt:lpstr>
      <vt:lpstr>Table 2.2.1</vt:lpstr>
      <vt:lpstr>Table 2.2.2</vt:lpstr>
      <vt:lpstr>Figure 2.2.6</vt:lpstr>
      <vt:lpstr>Figure 2.2.7</vt:lpstr>
      <vt:lpstr>Figure 2.2.8</vt:lpstr>
      <vt:lpstr>Figure 2.3.1.1</vt:lpstr>
      <vt:lpstr>Figure 2.3.1.2</vt:lpstr>
      <vt:lpstr>Figure 2.3.1.3</vt:lpstr>
      <vt:lpstr>Figure 2.3.1.4</vt:lpstr>
      <vt:lpstr>Figure 2.3.1.5</vt:lpstr>
      <vt:lpstr>Figure 2.3.1.6</vt:lpstr>
      <vt:lpstr>Figure 2.3.1.7</vt:lpstr>
      <vt:lpstr>Figure 2.3.2.1</vt:lpstr>
      <vt:lpstr>Figure 2.3.2.2</vt:lpstr>
      <vt:lpstr>Figure 2.3.2.3</vt:lpstr>
      <vt:lpstr>Figure 2.3.2.4</vt:lpstr>
      <vt:lpstr>Figure 3.1.1</vt:lpstr>
      <vt:lpstr>Figure 3.1.2</vt:lpstr>
      <vt:lpstr>Figure 3.1.3</vt:lpstr>
      <vt:lpstr>Figure 3.1.4</vt:lpstr>
      <vt:lpstr>Figure 3.1.5.</vt:lpstr>
      <vt:lpstr>Box 3 Table 1</vt:lpstr>
      <vt:lpstr>Box 3 Table2</vt:lpstr>
      <vt:lpstr>Box 3 Figure 1</vt:lpstr>
      <vt:lpstr>Figure 3.1.6</vt:lpstr>
      <vt:lpstr>Figure 3.1.7.</vt:lpstr>
      <vt:lpstr>Figure 3.2.1</vt:lpstr>
      <vt:lpstr>Figure 3.2.2</vt:lpstr>
      <vt:lpstr>Figure 3.2.3</vt:lpstr>
      <vt:lpstr>Figure 3.2.4</vt:lpstr>
      <vt:lpstr>Figure 3.2.5</vt:lpstr>
      <vt:lpstr>Figure 3.2.6</vt:lpstr>
      <vt:lpstr>Figure 3.2.7</vt:lpstr>
      <vt:lpstr>Box 4 Figure 1</vt:lpstr>
      <vt:lpstr>Box 4 Figure 2</vt:lpstr>
      <vt:lpstr>Figure 3.2.8</vt:lpstr>
      <vt:lpstr>Figure 3.2.9</vt:lpstr>
      <vt:lpstr>Figure 3.3.1</vt:lpstr>
      <vt:lpstr>Figure 3.3.2</vt:lpstr>
      <vt:lpstr>Figure 3.3.3</vt:lpstr>
      <vt:lpstr>Figure 3.3.4</vt:lpstr>
      <vt:lpstr>Figure 3.3.5</vt:lpstr>
      <vt:lpstr>Figure 3.3.6</vt:lpstr>
      <vt:lpstr>Figure 3.3.7</vt:lpstr>
      <vt:lpstr>Figure 3.3.8</vt:lpstr>
      <vt:lpstr>Figure 3.3.9</vt:lpstr>
      <vt:lpstr>Box 5 Figure 1</vt:lpstr>
      <vt:lpstr>Figure 3.3.10</vt:lpstr>
      <vt:lpstr>Figure 3.4.1</vt:lpstr>
      <vt:lpstr>Figure 3.4.2</vt:lpstr>
      <vt:lpstr>Figure 3.4.3</vt:lpstr>
      <vt:lpstr>Figure 3.4.4</vt:lpstr>
      <vt:lpstr>Figure 3.4.5</vt:lpstr>
      <vt:lpstr>Figure 3.4.6</vt:lpstr>
      <vt:lpstr>Figure 3.4.7</vt:lpstr>
      <vt:lpstr>Figure 3.4.8</vt:lpstr>
      <vt:lpstr>Figure 4.1.1</vt:lpstr>
      <vt:lpstr>Figure 4.1.2</vt:lpstr>
      <vt:lpstr>Figure 4.1.3</vt:lpstr>
      <vt:lpstr>Figure 4.1.4</vt:lpstr>
      <vt:lpstr>Figure 4.1.5</vt:lpstr>
      <vt:lpstr>Table 4.1.1</vt:lpstr>
      <vt:lpstr>Table 4.1.2</vt:lpstr>
      <vt:lpstr>Figure 4.1.6</vt:lpstr>
      <vt:lpstr>Figure 4.1.7</vt:lpstr>
      <vt:lpstr>Figure 4.1.8</vt:lpstr>
      <vt:lpstr>Figure 4.1.9</vt:lpstr>
      <vt:lpstr>Figure 4.1.10</vt:lpstr>
      <vt:lpstr>Figure 4.2.1</vt:lpstr>
      <vt:lpstr>Figure 4.2.2</vt:lpstr>
      <vt:lpstr>Figure 4.2.3</vt:lpstr>
      <vt:lpstr>Figure 4.2.4</vt:lpstr>
      <vt:lpstr>Figure 4.2.5</vt:lpstr>
      <vt:lpstr>Figure 4.2.6</vt:lpstr>
      <vt:lpstr>Figure 4.2.7</vt:lpstr>
      <vt:lpstr>Figure 4.3.1</vt:lpstr>
      <vt:lpstr>Figure 4.3.2</vt:lpstr>
      <vt:lpstr>Figure 4.3.3</vt:lpstr>
      <vt:lpstr>Figure 4.3.4</vt:lpstr>
      <vt:lpstr>Figure 4.3.5</vt:lpstr>
      <vt:lpstr>Figure 4.3.6</vt:lpstr>
      <vt:lpstr>Figure 4.3.7</vt:lpstr>
      <vt:lpstr>Figure 5.1.1</vt:lpstr>
      <vt:lpstr>Table 5.1.1</vt:lpstr>
      <vt:lpstr>Figure 5.2.1</vt:lpstr>
      <vt:lpstr>Figure 5.2.2</vt:lpstr>
      <vt:lpstr>Figure 5.2.3</vt:lpstr>
      <vt:lpstr>Figure 5.2.4</vt:lpstr>
      <vt:lpstr>Figure 6.1.1</vt:lpstr>
      <vt:lpstr>Figure 6.1.2</vt:lpstr>
      <vt:lpstr>Figure 6.1.3</vt:lpstr>
      <vt:lpstr>'Box 3 Table 1'!_ftnref1</vt:lpstr>
      <vt:lpstr>'Figure 2.2.7'!OLE_LINK1</vt:lpstr>
    </vt:vector>
  </TitlesOfParts>
  <Company>Acer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Valued Acer Customer</dc:creator>
  <cp:lastModifiedBy>Дима</cp:lastModifiedBy>
  <dcterms:created xsi:type="dcterms:W3CDTF">2012-01-31T08:20:06Z</dcterms:created>
  <dcterms:modified xsi:type="dcterms:W3CDTF">2019-12-12T10:17:30Z</dcterms:modified>
</cp:coreProperties>
</file>